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DC9EEED8-9DB0-4868-A1EA-8C43792A63A9}"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c r="BY42" i="10"/>
  <c r="BE42" i="10"/>
  <c r="AM42" i="10"/>
  <c r="U42" i="10"/>
  <c r="E42" i="10"/>
  <c r="C42" i="10" s="1"/>
  <c r="DG41" i="10"/>
  <c r="CQ41" i="10"/>
  <c r="CO41" i="10"/>
  <c r="BY41" i="10"/>
  <c r="BE41" i="10"/>
  <c r="AM41" i="10"/>
  <c r="U41" i="10"/>
  <c r="E41" i="10"/>
  <c r="C41" i="10" s="1"/>
  <c r="DG40" i="10"/>
  <c r="CQ40" i="10"/>
  <c r="CO40" i="10" s="1"/>
  <c r="BY40" i="10"/>
  <c r="BE40" i="10"/>
  <c r="AM40" i="10"/>
  <c r="U40" i="10"/>
  <c r="E40" i="10"/>
  <c r="C40" i="10" s="1"/>
  <c r="DG39" i="10"/>
  <c r="CQ39" i="10"/>
  <c r="CO39" i="10"/>
  <c r="BY39" i="10"/>
  <c r="BE39" i="10"/>
  <c r="AM39" i="10"/>
  <c r="U39" i="10"/>
  <c r="E39" i="10"/>
  <c r="C39" i="10"/>
  <c r="DG38" i="10"/>
  <c r="CQ38" i="10"/>
  <c r="CO38" i="10"/>
  <c r="BY38" i="10"/>
  <c r="BE38" i="10"/>
  <c r="AM38" i="10"/>
  <c r="U38" i="10"/>
  <c r="E38" i="10"/>
  <c r="C38" i="10" s="1"/>
  <c r="DG37" i="10"/>
  <c r="CQ37" i="10"/>
  <c r="CO37" i="10"/>
  <c r="BY37" i="10"/>
  <c r="BE37" i="10"/>
  <c r="AM37" i="10"/>
  <c r="W37" i="10"/>
  <c r="E37" i="10"/>
  <c r="C37" i="10"/>
  <c r="DG36" i="10"/>
  <c r="CQ36" i="10"/>
  <c r="BY36" i="10"/>
  <c r="BE36" i="10"/>
  <c r="AM36" i="10"/>
  <c r="W36" i="10"/>
  <c r="E36" i="10"/>
  <c r="C36" i="10"/>
  <c r="DG35" i="10"/>
  <c r="CQ35" i="10"/>
  <c r="BY35" i="10"/>
  <c r="BG35" i="10"/>
  <c r="AM35" i="10"/>
  <c r="W35" i="10"/>
  <c r="E35" i="10"/>
  <c r="C35" i="10"/>
  <c r="DG34" i="10"/>
  <c r="CQ34" i="10"/>
  <c r="BY34" i="10"/>
  <c r="BG34" i="10"/>
  <c r="AO34" i="10"/>
  <c r="W34" i="10"/>
  <c r="E34" i="10"/>
  <c r="C34" i="10"/>
  <c r="U34" i="10" l="1"/>
  <c r="U35" i="10" l="1"/>
  <c r="U36" i="10" s="1"/>
  <c r="U37" i="10" s="1"/>
  <c r="AM34" i="10" l="1"/>
  <c r="BE34" i="10" s="1"/>
  <c r="BE35" i="10" l="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<sst xmlns="http://schemas.openxmlformats.org/spreadsheetml/2006/main" count="1125" uniqueCount="559">
  <si>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</si>
  <si>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</si>
  <si>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</si>
  <si>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</si>
  <si>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（参考）</t>
    <rPh sb="1" eb="3">
      <t>サンコウ</t>
    </rPh>
    <phoneticPr fontId="6"/>
  </si>
  <si>
    <t>第2次</t>
    <rPh sb="0" eb="1">
      <t>ダイ</t>
    </rPh>
    <rPh sb="2" eb="3">
      <t>ジ</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</si>
  <si>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</si>
  <si>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</si>
  <si>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</si>
  <si>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</si>
  <si>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</si>
  <si>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</si>
  <si>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</si>
  <si>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</si>
  <si>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</si>
  <si>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</si>
  <si>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</si>
  <si>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</si>
  <si>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</si>
  <si>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</si>
  <si>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</si>
  <si>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</si>
  <si>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</si>
  <si>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</si>
  <si>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</si>
  <si>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</si>
  <si>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株式会社　レイクランド西郷</t>
    <rPh sb="11" eb="13">
      <t>サイゴウ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</si>
  <si>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</si>
  <si>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</si>
  <si>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</si>
  <si>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</si>
  <si>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</si>
  <si>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</si>
  <si>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</si>
  <si>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</si>
  <si>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</si>
  <si>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</si>
  <si>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</si>
  <si>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</si>
  <si>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</si>
  <si>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</si>
  <si>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</si>
  <si>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</si>
  <si>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</si>
  <si>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</si>
  <si>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</si>
  <si>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</si>
  <si>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</si>
  <si>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</si>
  <si>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</si>
  <si>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</si>
  <si>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</si>
  <si>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</si>
  <si>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</si>
  <si>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</si>
  <si>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</si>
  <si>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</si>
  <si>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</si>
  <si>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</si>
  <si>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</si>
  <si>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</si>
  <si>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</si>
  <si>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</si>
  <si>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</si>
  <si>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</si>
  <si>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</si>
  <si>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</si>
  <si>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</si>
  <si>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</si>
  <si>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</si>
  <si>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</si>
  <si>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</si>
  <si>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</si>
  <si>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</si>
  <si>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</si>
  <si>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</si>
  <si>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</si>
  <si>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</si>
  <si>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</si>
  <si>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</si>
  <si>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</si>
  <si>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</si>
  <si>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</si>
  <si>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</si>
  <si>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</si>
  <si>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</si>
  <si>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</si>
  <si>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</si>
  <si>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</si>
  <si>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</si>
  <si>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</si>
  <si>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</si>
  <si>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</si>
  <si>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</si>
  <si>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</si>
  <si>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</si>
  <si>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</si>
  <si>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</si>
  <si>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</si>
  <si>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</si>
  <si>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</si>
  <si>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</si>
  <si>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</si>
  <si>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</si>
  <si>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</si>
  <si>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</si>
  <si>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</si>
  <si>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</si>
  <si>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</si>
  <si>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</si>
  <si>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</si>
  <si>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</si>
  <si>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</si>
  <si>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</si>
  <si>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</si>
  <si>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</si>
  <si>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</si>
  <si>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</si>
  <si>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</si>
  <si>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</si>
  <si>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</si>
  <si>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</si>
  <si>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</si>
  <si>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</si>
  <si>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</si>
  <si>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</si>
  <si>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</si>
  <si>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</si>
  <si>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</si>
  <si>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</si>
  <si>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</si>
  <si>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</si>
  <si>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</si>
  <si>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</si>
  <si>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</si>
  <si>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</si>
  <si>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</si>
  <si>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宮崎県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</si>
  <si>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</si>
  <si>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</si>
  <si>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</si>
  <si>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</si>
  <si>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</si>
  <si>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</si>
  <si>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</si>
  <si>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</si>
  <si>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</si>
  <si>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</si>
  <si>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</si>
  <si>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</si>
  <si>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</si>
  <si>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</si>
  <si>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</si>
  <si>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</si>
  <si>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</si>
  <si>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</si>
  <si>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</si>
  <si>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</si>
  <si>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</si>
  <si>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</si>
  <si>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</si>
  <si>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</si>
  <si>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美郷町</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</si>
  <si>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</si>
  <si>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</si>
  <si>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</si>
  <si>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</si>
  <si>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</si>
  <si>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</si>
  <si>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</si>
  <si>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</si>
  <si>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</si>
  <si>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</si>
  <si>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</si>
  <si>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</si>
  <si>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</si>
  <si>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</si>
  <si>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</si>
  <si>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</si>
  <si>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</si>
  <si>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</si>
  <si>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</si>
  <si>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</si>
  <si>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</si>
  <si>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</si>
  <si>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</si>
  <si>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</si>
  <si>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</si>
  <si>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</si>
  <si>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</si>
  <si>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</si>
  <si>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</si>
  <si>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</si>
  <si>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</si>
  <si>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</si>
  <si>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-11.9</t>
  </si>
  <si>
    <t>面積 (k㎡)</t>
    <rPh sb="0" eb="2">
      <t>メンセキ</t>
    </rPh>
    <phoneticPr fontId="6"/>
  </si>
  <si>
    <t xml:space="preserve"> H29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</si>
  <si>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</si>
  <si>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</si>
  <si>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</si>
  <si>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</si>
  <si>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</si>
  <si>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</si>
  <si>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</si>
  <si>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</si>
  <si>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</si>
  <si>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</si>
  <si>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</si>
  <si>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</si>
  <si>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</si>
  <si>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</si>
  <si>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</si>
  <si>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</si>
  <si>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</si>
  <si>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</si>
  <si>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</si>
  <si>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</si>
  <si>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</si>
  <si>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</si>
  <si>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</si>
  <si>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</si>
  <si>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</si>
  <si>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</si>
  <si>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</si>
  <si>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</si>
  <si>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</si>
  <si>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</si>
  <si>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</si>
  <si>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</si>
  <si>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-3.6</t>
  </si>
  <si>
    <t>標準税収入額等</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</si>
  <si>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</si>
  <si>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</si>
  <si>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</si>
  <si>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</si>
  <si>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</si>
  <si>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</si>
  <si>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</si>
  <si>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美郷町公共施設等整備基金</t>
    <rPh sb="0" eb="2">
      <t>ミサト</t>
    </rPh>
    <rPh sb="2" eb="3">
      <t>マチ</t>
    </rPh>
    <rPh sb="3" eb="5">
      <t>コウキョウ</t>
    </rPh>
    <rPh sb="5" eb="8">
      <t>シセツトウ</t>
    </rPh>
    <rPh sb="8" eb="10">
      <t>セイビ</t>
    </rPh>
    <rPh sb="10" eb="12">
      <t>キキン</t>
    </rPh>
    <phoneticPr fontId="40"/>
  </si>
  <si>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</si>
  <si>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</si>
  <si>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</si>
  <si>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</si>
  <si>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</si>
  <si>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</si>
  <si>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</si>
  <si>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</si>
  <si>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</si>
  <si>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</si>
  <si>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</si>
  <si>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</si>
  <si>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</si>
  <si>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</si>
  <si>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</si>
  <si>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</si>
  <si>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</si>
  <si>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</si>
  <si>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</si>
  <si>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</si>
  <si>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</si>
  <si>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</si>
  <si>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</si>
  <si>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</si>
  <si>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</si>
  <si>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</si>
  <si>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</si>
  <si>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</si>
  <si>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国民健康保険病院事業会計</t>
  </si>
  <si>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</si>
  <si>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</si>
  <si>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</si>
  <si>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</si>
  <si>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</si>
  <si>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</si>
  <si>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</si>
  <si>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</si>
  <si>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　合併前に借入れた起債の償還は平成18年度をピークに減少に転じている。平成25年度から平成27年度にかけて合併特例債を利用した基金造成による起債増で一時的に償還額が増加したが、以降は減少し、実質公債費比率も低い数値で安定している。令和元年度から令和2年度にかけて、義務教育学校整備事業等大規模な普通建設事業を行っており、これらの地方債の償還が始まる令和5年度以降からは数値の上昇が懸念される。そのため、これまで以上に公債費の適正化に取り組んでいく必要がある。
　将来負担比率については、今年度も算出されなかった。</t>
    <rPh sb="122" eb="124">
      <t>レイワ</t>
    </rPh>
    <rPh sb="125" eb="127">
      <t>ネンド</t>
    </rPh>
    <rPh sb="243" eb="246">
      <t>コンネンド</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</si>
  <si>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</si>
  <si>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</si>
  <si>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</si>
  <si>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</si>
  <si>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</si>
  <si>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</si>
  <si>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</si>
  <si>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</si>
  <si>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</si>
  <si>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</si>
  <si>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</si>
  <si>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</si>
  <si>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</si>
  <si>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</si>
  <si>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</si>
  <si>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</si>
  <si>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</si>
  <si>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</si>
  <si>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</si>
  <si>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</si>
  <si>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</si>
  <si>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</si>
  <si>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</si>
  <si>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</si>
  <si>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宮崎県美郷町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</si>
  <si>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</si>
  <si>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</si>
  <si>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</si>
  <si>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</si>
  <si>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</si>
  <si>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</si>
  <si>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宮崎県市町村総合事務組合（交通災害）</t>
  </si>
  <si>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</si>
  <si>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</si>
  <si>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</si>
  <si>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</si>
  <si>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</si>
  <si>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</si>
  <si>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</si>
  <si>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</si>
  <si>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</si>
  <si>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</si>
  <si>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</si>
  <si>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</si>
  <si>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</si>
  <si>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</si>
  <si>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</si>
  <si>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</si>
  <si>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</si>
  <si>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</si>
  <si>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</si>
  <si>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</si>
  <si>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</si>
  <si>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</si>
  <si>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</si>
  <si>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</si>
  <si>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</si>
  <si>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</si>
  <si>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</si>
  <si>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</si>
  <si>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</si>
  <si>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</si>
  <si>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</si>
  <si>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</si>
  <si>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</si>
  <si>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</si>
  <si>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</si>
  <si>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</si>
  <si>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</si>
  <si>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</si>
  <si>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</si>
  <si>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</si>
  <si>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</si>
  <si>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</si>
  <si>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</si>
  <si>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</si>
  <si>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</si>
  <si>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</si>
  <si>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</si>
  <si>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</si>
  <si>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</si>
  <si>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</si>
  <si>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</si>
  <si>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</si>
  <si>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</si>
  <si>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</si>
  <si>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</si>
  <si>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</si>
  <si>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</si>
  <si>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</si>
  <si>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</si>
  <si>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</si>
  <si>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</si>
  <si>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</si>
  <si>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</si>
  <si>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</si>
  <si>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</si>
  <si>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</si>
  <si>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</si>
  <si>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</si>
  <si>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</si>
  <si>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</si>
  <si>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</si>
  <si>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</si>
  <si>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</si>
  <si>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</si>
  <si>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</si>
  <si>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</si>
  <si>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</si>
  <si>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</si>
  <si>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</si>
  <si>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</si>
  <si>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</si>
  <si>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</si>
  <si>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</si>
  <si>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</si>
  <si>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</si>
  <si>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</si>
  <si>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</si>
  <si>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</si>
  <si>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</si>
  <si>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</si>
  <si>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</si>
  <si>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</si>
  <si>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</si>
  <si>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</si>
  <si>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</si>
  <si>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</si>
  <si>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</si>
  <si>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</si>
  <si>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</si>
  <si>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</si>
  <si>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</si>
  <si>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</si>
  <si>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</si>
  <si>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</si>
  <si>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</si>
  <si>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</si>
  <si>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</si>
  <si>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</si>
  <si>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</si>
  <si>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</si>
  <si>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</si>
  <si>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</si>
  <si>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</si>
  <si>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</si>
  <si>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</si>
  <si>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</si>
  <si>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</si>
  <si>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</si>
  <si>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</si>
  <si>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</si>
  <si>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</si>
  <si>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</si>
  <si>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</si>
  <si>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</si>
  <si>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</si>
  <si>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</si>
  <si>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</si>
  <si>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</si>
  <si>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</si>
  <si>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</si>
  <si>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</si>
  <si>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</si>
  <si>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</si>
  <si>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</si>
  <si>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</si>
  <si>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</si>
  <si>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</si>
  <si>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</si>
  <si>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</si>
  <si>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</si>
  <si>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</si>
  <si>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</si>
  <si>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</si>
  <si>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</si>
  <si>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</si>
  <si>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</si>
  <si>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</si>
  <si>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</si>
  <si>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</si>
  <si>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</si>
  <si>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国民健康保険診療所事業特別会計</t>
  </si>
  <si>
    <t>後期高齢者医療事業特別会計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</si>
  <si>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</si>
  <si>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</si>
  <si>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</si>
  <si>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</si>
  <si>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</si>
  <si>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</si>
  <si>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</si>
  <si>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</si>
  <si>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</si>
  <si>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</si>
  <si>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</si>
  <si>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</si>
  <si>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</si>
  <si>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</si>
  <si>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</si>
  <si>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</si>
  <si>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</si>
  <si>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</si>
  <si>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</si>
  <si>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</si>
  <si>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</si>
  <si>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</si>
  <si>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</si>
  <si>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</si>
  <si>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</si>
  <si>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</si>
  <si>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</si>
  <si>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</si>
  <si>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</si>
  <si>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</si>
  <si>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</si>
  <si>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</si>
  <si>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</si>
  <si>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</si>
  <si>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</si>
  <si>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</si>
  <si>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</si>
  <si>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</si>
  <si>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</si>
  <si>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</si>
  <si>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</si>
  <si>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</si>
  <si>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</si>
  <si>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</si>
  <si>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</si>
  <si>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</si>
  <si>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</si>
  <si>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</si>
  <si>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</si>
  <si>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</si>
  <si>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</si>
  <si>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</si>
  <si>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</si>
  <si>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</si>
  <si>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</si>
  <si>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</si>
  <si>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</si>
  <si>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</si>
  <si>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</si>
  <si>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</si>
  <si>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</si>
  <si>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</si>
  <si>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</si>
  <si>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</si>
  <si>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</si>
  <si>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</si>
  <si>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</si>
  <si>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</si>
  <si>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R02</t>
  </si>
  <si>
    <t>▲ 5.14</t>
  </si>
  <si>
    <t>その他会計（赤字）</t>
  </si>
  <si>
    <t>（百万円）</t>
  </si>
  <si>
    <t>H27末</t>
  </si>
  <si>
    <t>H28末</t>
  </si>
  <si>
    <t>H29末</t>
  </si>
  <si>
    <t>H30末</t>
  </si>
  <si>
    <t>R01末</t>
  </si>
  <si>
    <t>‐</t>
  </si>
  <si>
    <t>入郷地区衛生組合</t>
  </si>
  <si>
    <t>宮崎県市町村総合事務組合</t>
  </si>
  <si>
    <t>宮崎県市町村総合事務組合（自治会館）</t>
  </si>
  <si>
    <t>日向東臼杵広域連合</t>
  </si>
  <si>
    <t>宮崎県後期高齢者医療広域連合</t>
  </si>
  <si>
    <t>宮崎県後期高齢者医療広域連合（特別会計）</t>
  </si>
  <si>
    <t>株式会社　南郷温泉</t>
  </si>
  <si>
    <t>（一社）宮崎県林業公社</t>
  </si>
  <si>
    <t>美郷町合併市町村振興基金</t>
    <rPh sb="0" eb="2">
      <t>ミサト</t>
    </rPh>
    <rPh sb="2" eb="3">
      <t>マチ</t>
    </rPh>
    <rPh sb="3" eb="5">
      <t>ガッペイ</t>
    </rPh>
    <rPh sb="5" eb="8">
      <t>シチョウソン</t>
    </rPh>
    <rPh sb="8" eb="10">
      <t>シンコウ</t>
    </rPh>
    <rPh sb="10" eb="12">
      <t>キキン</t>
    </rPh>
    <phoneticPr fontId="40"/>
  </si>
  <si>
    <t>美郷町産業等振興基金</t>
    <rPh sb="0" eb="2">
      <t>ミサト</t>
    </rPh>
    <rPh sb="2" eb="3">
      <t>マチ</t>
    </rPh>
    <rPh sb="3" eb="6">
      <t>サンギョウトウ</t>
    </rPh>
    <rPh sb="6" eb="8">
      <t>シンコウ</t>
    </rPh>
    <rPh sb="8" eb="10">
      <t>キキン</t>
    </rPh>
    <phoneticPr fontId="40"/>
  </si>
  <si>
    <t>美郷町地域福祉基金</t>
    <rPh sb="0" eb="2">
      <t>ミサト</t>
    </rPh>
    <rPh sb="2" eb="3">
      <t>マチ</t>
    </rPh>
    <rPh sb="3" eb="5">
      <t>チイキ</t>
    </rPh>
    <rPh sb="5" eb="7">
      <t>フクシ</t>
    </rPh>
    <rPh sb="7" eb="9">
      <t>キキン</t>
    </rPh>
    <phoneticPr fontId="6"/>
  </si>
  <si>
    <t>美郷町ふるさと応援基金</t>
    <rPh sb="0" eb="3">
      <t>ミサトチョウ</t>
    </rPh>
    <rPh sb="7" eb="9">
      <t>オウエン</t>
    </rPh>
    <rPh sb="9" eb="11">
      <t>キキン</t>
    </rPh>
    <phoneticPr fontId="40"/>
  </si>
  <si>
    <t>宮崎県北部広域行政事務組合</t>
    <rPh sb="7" eb="9">
      <t>ギョウセイ</t>
    </rPh>
    <phoneticPr fontId="6"/>
  </si>
  <si>
    <t>宮崎県北部広域行政事務組合（特別会計）</t>
    <rPh sb="7" eb="9">
      <t>ギョウセイ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</si>
  <si>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</si>
  <si>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</si>
  <si>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</si>
  <si>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</si>
  <si>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道路を除く施設の有形固定資産減価償却率は老朽化のため類似団体と比較して高く、今後改修又は更新の必要が生じ、そのため地方債の新規発行も検討する必要がある。現時点では、将来負担比率は算出されておらず、起債管理は適正にされていると考えている。
　今後も引き続き公債費負担適正化計画の下で適正な起債管理を行いながら、公共施設等総合管理計画に基づき、施設の老朽化対策に取り組んでいく。</t>
    <rPh sb="58" eb="61">
      <t>チホウサイ</t>
    </rPh>
    <rPh sb="62" eb="64">
      <t>シンキ</t>
    </rPh>
    <rPh sb="64" eb="66">
      <t>ハッコウ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</si>
</sst>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6"/>
      <name val="游ゴシック"/>
      <family val="3"/>
      <charset val="128"/>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896E-4B96-A705-12218CDE4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289271</c:v>
                </c:pt>
                <c:pt idx="1">
                  <c:v>297750</c:v>
                </c:pt>
                <c:pt idx="2">
                  <c:v>206214</c:v>
                </c:pt>
                <c:pt idx="3">
                  <c:v>260247</c:v>
                </c:pt>
                <c:pt idx="4">
                  <c:v>386486</c:v>
                </c:pt>
              </c:numCache>
            </c:numRef>
          </c:val>
          <c:smooth val="0"/>
          <c:extLst>
            <c:ext xmlns:c16="http://schemas.microsoft.com/office/drawing/2014/chart" uri="{C3380CC4-5D6E-409C-BE32-E72D297353CC}">
              <c16:uniqueId val="{00000001-896E-4B96-A705-12218CDE48F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180757010637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3.71</c:v>
                </c:pt>
                <c:pt idx="1">
                  <c:v>2.89</c:v>
                </c:pt>
                <c:pt idx="2">
                  <c:v>3.25</c:v>
                </c:pt>
                <c:pt idx="3">
                  <c:v>3.32</c:v>
                </c:pt>
                <c:pt idx="4">
                  <c:v>3.3</c:v>
                </c:pt>
              </c:numCache>
            </c:numRef>
          </c:val>
          <c:extLst>
            <c:ext xmlns:c16="http://schemas.microsoft.com/office/drawing/2014/chart" uri="{C3380CC4-5D6E-409C-BE32-E72D297353CC}">
              <c16:uniqueId val="{00000000-F571-432D-A225-DC18F08831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64.19</c:v>
                </c:pt>
                <c:pt idx="1">
                  <c:v>63.02</c:v>
                </c:pt>
                <c:pt idx="2">
                  <c:v>65.56</c:v>
                </c:pt>
                <c:pt idx="3">
                  <c:v>65.36</c:v>
                </c:pt>
                <c:pt idx="4">
                  <c:v>62.96</c:v>
                </c:pt>
              </c:numCache>
            </c:numRef>
          </c:val>
          <c:extLst>
            <c:ext xmlns:c16="http://schemas.microsoft.com/office/drawing/2014/chart" uri="{C3380CC4-5D6E-409C-BE32-E72D297353CC}">
              <c16:uniqueId val="{00000001-F571-432D-A225-DC18F08831F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3.62</c:v>
                </c:pt>
                <c:pt idx="1">
                  <c:v>-5.14</c:v>
                </c:pt>
                <c:pt idx="2">
                  <c:v>0.28000000000000003</c:v>
                </c:pt>
                <c:pt idx="3">
                  <c:v>0.09</c:v>
                </c:pt>
                <c:pt idx="4">
                  <c:v>0.11</c:v>
                </c:pt>
              </c:numCache>
            </c:numRef>
          </c:val>
          <c:smooth val="0"/>
          <c:extLst>
            <c:ext xmlns:c16="http://schemas.microsoft.com/office/drawing/2014/chart" uri="{C3380CC4-5D6E-409C-BE32-E72D297353CC}">
              <c16:uniqueId val="{00000002-F571-432D-A225-DC18F08831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80-4680-A360-DF4537075C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80-4680-A360-DF4537075C3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0.23</c:v>
                </c:pt>
                <c:pt idx="2">
                  <c:v>#N/A</c:v>
                </c:pt>
                <c:pt idx="3">
                  <c:v>0.08</c:v>
                </c:pt>
                <c:pt idx="4">
                  <c:v>#N/A</c:v>
                </c:pt>
                <c:pt idx="5">
                  <c:v>0.02</c:v>
                </c:pt>
                <c:pt idx="6">
                  <c:v>#N/A</c:v>
                </c:pt>
                <c:pt idx="7">
                  <c:v>0.06</c:v>
                </c:pt>
                <c:pt idx="8">
                  <c:v>#N/A</c:v>
                </c:pt>
                <c:pt idx="9">
                  <c:v>0.1</c:v>
                </c:pt>
              </c:numCache>
            </c:numRef>
          </c:val>
          <c:extLst>
            <c:ext xmlns:c16="http://schemas.microsoft.com/office/drawing/2014/chart" uri="{C3380CC4-5D6E-409C-BE32-E72D297353CC}">
              <c16:uniqueId val="{00000002-2980-4680-A360-DF4537075C3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0.05</c:v>
                </c:pt>
                <c:pt idx="6">
                  <c:v>#N/A</c:v>
                </c:pt>
                <c:pt idx="7">
                  <c:v>0.04</c:v>
                </c:pt>
                <c:pt idx="8">
                  <c:v>#N/A</c:v>
                </c:pt>
                <c:pt idx="9">
                  <c:v>0.16</c:v>
                </c:pt>
              </c:numCache>
            </c:numRef>
          </c:val>
          <c:extLst>
            <c:ext xmlns:c16="http://schemas.microsoft.com/office/drawing/2014/chart" uri="{C3380CC4-5D6E-409C-BE32-E72D297353CC}">
              <c16:uniqueId val="{00000003-2980-4680-A360-DF4537075C3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0.65</c:v>
                </c:pt>
                <c:pt idx="2">
                  <c:v>#N/A</c:v>
                </c:pt>
                <c:pt idx="3">
                  <c:v>0.55000000000000004</c:v>
                </c:pt>
                <c:pt idx="4">
                  <c:v>#N/A</c:v>
                </c:pt>
                <c:pt idx="5">
                  <c:v>0.84</c:v>
                </c:pt>
                <c:pt idx="6">
                  <c:v>#N/A</c:v>
                </c:pt>
                <c:pt idx="7">
                  <c:v>0.05</c:v>
                </c:pt>
                <c:pt idx="8">
                  <c:v>#N/A</c:v>
                </c:pt>
                <c:pt idx="9">
                  <c:v>0.24</c:v>
                </c:pt>
              </c:numCache>
            </c:numRef>
          </c:val>
          <c:extLst>
            <c:ext xmlns:c16="http://schemas.microsoft.com/office/drawing/2014/chart" uri="{C3380CC4-5D6E-409C-BE32-E72D297353CC}">
              <c16:uniqueId val="{00000004-2980-4680-A360-DF4537075C3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1.37</c:v>
                </c:pt>
                <c:pt idx="4">
                  <c:v>#N/A</c:v>
                </c:pt>
                <c:pt idx="5">
                  <c:v>0.28000000000000003</c:v>
                </c:pt>
                <c:pt idx="6">
                  <c:v>#N/A</c:v>
                </c:pt>
                <c:pt idx="7">
                  <c:v>0.24</c:v>
                </c:pt>
                <c:pt idx="8">
                  <c:v>#N/A</c:v>
                </c:pt>
                <c:pt idx="9">
                  <c:v>0.38</c:v>
                </c:pt>
              </c:numCache>
            </c:numRef>
          </c:val>
          <c:extLst>
            <c:ext xmlns:c16="http://schemas.microsoft.com/office/drawing/2014/chart" uri="{C3380CC4-5D6E-409C-BE32-E72D297353CC}">
              <c16:uniqueId val="{00000005-2980-4680-A360-DF4537075C3C}"/>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0.77</c:v>
                </c:pt>
                <c:pt idx="4">
                  <c:v>#N/A</c:v>
                </c:pt>
                <c:pt idx="5">
                  <c:v>0.75</c:v>
                </c:pt>
                <c:pt idx="6">
                  <c:v>#N/A</c:v>
                </c:pt>
                <c:pt idx="7">
                  <c:v>0.11</c:v>
                </c:pt>
                <c:pt idx="8">
                  <c:v>#N/A</c:v>
                </c:pt>
                <c:pt idx="9">
                  <c:v>0.42</c:v>
                </c:pt>
              </c:numCache>
            </c:numRef>
          </c:val>
          <c:extLst>
            <c:ext xmlns:c16="http://schemas.microsoft.com/office/drawing/2014/chart" uri="{C3380CC4-5D6E-409C-BE32-E72D297353CC}">
              <c16:uniqueId val="{00000006-2980-4680-A360-DF4537075C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c:v>
                </c:pt>
                <c:pt idx="2">
                  <c:v>#N/A</c:v>
                </c:pt>
                <c:pt idx="3">
                  <c:v>1.3</c:v>
                </c:pt>
                <c:pt idx="4">
                  <c:v>#N/A</c:v>
                </c:pt>
                <c:pt idx="5">
                  <c:v>0.78</c:v>
                </c:pt>
                <c:pt idx="6">
                  <c:v>#N/A</c:v>
                </c:pt>
                <c:pt idx="7">
                  <c:v>0.93</c:v>
                </c:pt>
                <c:pt idx="8">
                  <c:v>#N/A</c:v>
                </c:pt>
                <c:pt idx="9">
                  <c:v>1.18</c:v>
                </c:pt>
              </c:numCache>
            </c:numRef>
          </c:val>
          <c:extLst>
            <c:ext xmlns:c16="http://schemas.microsoft.com/office/drawing/2014/chart" uri="{C3380CC4-5D6E-409C-BE32-E72D297353CC}">
              <c16:uniqueId val="{00000007-2980-4680-A360-DF4537075C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3.71</c:v>
                </c:pt>
                <c:pt idx="2">
                  <c:v>#N/A</c:v>
                </c:pt>
                <c:pt idx="3">
                  <c:v>2.88</c:v>
                </c:pt>
                <c:pt idx="4">
                  <c:v>#N/A</c:v>
                </c:pt>
                <c:pt idx="5">
                  <c:v>3.25</c:v>
                </c:pt>
                <c:pt idx="6">
                  <c:v>#N/A</c:v>
                </c:pt>
                <c:pt idx="7">
                  <c:v>3.31</c:v>
                </c:pt>
                <c:pt idx="8">
                  <c:v>#N/A</c:v>
                </c:pt>
                <c:pt idx="9">
                  <c:v>3.29</c:v>
                </c:pt>
              </c:numCache>
            </c:numRef>
          </c:val>
          <c:extLst>
            <c:ext xmlns:c16="http://schemas.microsoft.com/office/drawing/2014/chart" uri="{C3380CC4-5D6E-409C-BE32-E72D297353CC}">
              <c16:uniqueId val="{00000008-2980-4680-A360-DF4537075C3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10.38</c:v>
                </c:pt>
                <c:pt idx="2">
                  <c:v>#N/A</c:v>
                </c:pt>
                <c:pt idx="3">
                  <c:v>10.67</c:v>
                </c:pt>
                <c:pt idx="4">
                  <c:v>#N/A</c:v>
                </c:pt>
                <c:pt idx="5">
                  <c:v>10.49</c:v>
                </c:pt>
                <c:pt idx="6">
                  <c:v>#N/A</c:v>
                </c:pt>
                <c:pt idx="7">
                  <c:v>9.83</c:v>
                </c:pt>
                <c:pt idx="8">
                  <c:v>#N/A</c:v>
                </c:pt>
                <c:pt idx="9">
                  <c:v>8.1199999999999992</c:v>
                </c:pt>
              </c:numCache>
            </c:numRef>
          </c:val>
          <c:extLst>
            <c:ext xmlns:c16="http://schemas.microsoft.com/office/drawing/2014/chart" uri="{C3380CC4-5D6E-409C-BE32-E72D297353CC}">
              <c16:uniqueId val="{00000009-2980-4680-A360-DF4537075C3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1029</c:v>
                </c:pt>
                <c:pt idx="5">
                  <c:v>1023</c:v>
                </c:pt>
                <c:pt idx="8">
                  <c:v>1003</c:v>
                </c:pt>
                <c:pt idx="11">
                  <c:v>977</c:v>
                </c:pt>
                <c:pt idx="14">
                  <c:v>950</c:v>
                </c:pt>
              </c:numCache>
            </c:numRef>
          </c:val>
          <c:extLst>
            <c:ext xmlns:c16="http://schemas.microsoft.com/office/drawing/2014/chart" uri="{C3380CC4-5D6E-409C-BE32-E72D297353CC}">
              <c16:uniqueId val="{00000000-9F1A-4ACF-8048-9A6D24C453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1A-4ACF-8048-9A6D24C453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18</c:v>
                </c:pt>
                <c:pt idx="6">
                  <c:v>17</c:v>
                </c:pt>
                <c:pt idx="9">
                  <c:v>15</c:v>
                </c:pt>
                <c:pt idx="12">
                  <c:v>13</c:v>
                </c:pt>
              </c:numCache>
            </c:numRef>
          </c:val>
          <c:extLst>
            <c:ext xmlns:c16="http://schemas.microsoft.com/office/drawing/2014/chart" uri="{C3380CC4-5D6E-409C-BE32-E72D297353CC}">
              <c16:uniqueId val="{00000002-9F1A-4ACF-8048-9A6D24C453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39</c:v>
                </c:pt>
                <c:pt idx="6">
                  <c:v>10</c:v>
                </c:pt>
                <c:pt idx="9">
                  <c:v>9</c:v>
                </c:pt>
                <c:pt idx="12">
                  <c:v>6</c:v>
                </c:pt>
              </c:numCache>
            </c:numRef>
          </c:val>
          <c:extLst>
            <c:ext xmlns:c16="http://schemas.microsoft.com/office/drawing/2014/chart" uri="{C3380CC4-5D6E-409C-BE32-E72D297353CC}">
              <c16:uniqueId val="{00000003-9F1A-4ACF-8048-9A6D24C453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c:v>
                </c:pt>
                <c:pt idx="3">
                  <c:v>149</c:v>
                </c:pt>
                <c:pt idx="6">
                  <c:v>139</c:v>
                </c:pt>
                <c:pt idx="9">
                  <c:v>104</c:v>
                </c:pt>
                <c:pt idx="12">
                  <c:v>125</c:v>
                </c:pt>
              </c:numCache>
            </c:numRef>
          </c:val>
          <c:extLst>
            <c:ext xmlns:c16="http://schemas.microsoft.com/office/drawing/2014/chart" uri="{C3380CC4-5D6E-409C-BE32-E72D297353CC}">
              <c16:uniqueId val="{00000004-9F1A-4ACF-8048-9A6D24C453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1A-4ACF-8048-9A6D24C453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1A-4ACF-8048-9A6D24C453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1109</c:v>
                </c:pt>
                <c:pt idx="3">
                  <c:v>1130</c:v>
                </c:pt>
                <c:pt idx="6">
                  <c:v>1118</c:v>
                </c:pt>
                <c:pt idx="9">
                  <c:v>1099</c:v>
                </c:pt>
                <c:pt idx="12">
                  <c:v>1077</c:v>
                </c:pt>
              </c:numCache>
            </c:numRef>
          </c:val>
          <c:extLst>
            <c:ext xmlns:c16="http://schemas.microsoft.com/office/drawing/2014/chart" uri="{C3380CC4-5D6E-409C-BE32-E72D297353CC}">
              <c16:uniqueId val="{00000007-9F1A-4ACF-8048-9A6D24C4532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281</c:v>
                </c:pt>
                <c:pt idx="2">
                  <c:v>#N/A</c:v>
                </c:pt>
                <c:pt idx="3">
                  <c:v>#N/A</c:v>
                </c:pt>
                <c:pt idx="4">
                  <c:v>313</c:v>
                </c:pt>
                <c:pt idx="5">
                  <c:v>#N/A</c:v>
                </c:pt>
                <c:pt idx="6">
                  <c:v>#N/A</c:v>
                </c:pt>
                <c:pt idx="7">
                  <c:v>281</c:v>
                </c:pt>
                <c:pt idx="8">
                  <c:v>#N/A</c:v>
                </c:pt>
                <c:pt idx="9">
                  <c:v>#N/A</c:v>
                </c:pt>
                <c:pt idx="10">
                  <c:v>250</c:v>
                </c:pt>
                <c:pt idx="11">
                  <c:v>#N/A</c:v>
                </c:pt>
                <c:pt idx="12">
                  <c:v>#N/A</c:v>
                </c:pt>
                <c:pt idx="13">
                  <c:v>271</c:v>
                </c:pt>
                <c:pt idx="14">
                  <c:v>#N/A</c:v>
                </c:pt>
              </c:numCache>
            </c:numRef>
          </c:val>
          <c:smooth val="0"/>
          <c:extLst>
            <c:ext xmlns:c16="http://schemas.microsoft.com/office/drawing/2014/chart" uri="{C3380CC4-5D6E-409C-BE32-E72D297353CC}">
              <c16:uniqueId val="{00000008-9F1A-4ACF-8048-9A6D24C453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8294</c:v>
                </c:pt>
                <c:pt idx="5">
                  <c:v>7974</c:v>
                </c:pt>
                <c:pt idx="8">
                  <c:v>7585</c:v>
                </c:pt>
                <c:pt idx="11">
                  <c:v>7167</c:v>
                </c:pt>
                <c:pt idx="14">
                  <c:v>6812</c:v>
                </c:pt>
              </c:numCache>
            </c:numRef>
          </c:val>
          <c:extLst>
            <c:ext xmlns:c16="http://schemas.microsoft.com/office/drawing/2014/chart" uri="{C3380CC4-5D6E-409C-BE32-E72D297353CC}">
              <c16:uniqueId val="{00000000-8883-4601-B2DD-BC44A68FA5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c:v>
                </c:pt>
                <c:pt idx="5">
                  <c:v>35</c:v>
                </c:pt>
                <c:pt idx="8">
                  <c:v>27</c:v>
                </c:pt>
                <c:pt idx="11">
                  <c:v>20</c:v>
                </c:pt>
                <c:pt idx="14">
                  <c:v>12</c:v>
                </c:pt>
              </c:numCache>
            </c:numRef>
          </c:val>
          <c:extLst>
            <c:ext xmlns:c16="http://schemas.microsoft.com/office/drawing/2014/chart" uri="{C3380CC4-5D6E-409C-BE32-E72D297353CC}">
              <c16:uniqueId val="{00000001-8883-4601-B2DD-BC44A68FA5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6522</c:v>
                </c:pt>
                <c:pt idx="5">
                  <c:v>5898</c:v>
                </c:pt>
                <c:pt idx="8">
                  <c:v>5891</c:v>
                </c:pt>
                <c:pt idx="11">
                  <c:v>5727</c:v>
                </c:pt>
                <c:pt idx="14">
                  <c:v>5754</c:v>
                </c:pt>
              </c:numCache>
            </c:numRef>
          </c:val>
          <c:extLst>
            <c:ext xmlns:c16="http://schemas.microsoft.com/office/drawing/2014/chart" uri="{C3380CC4-5D6E-409C-BE32-E72D297353CC}">
              <c16:uniqueId val="{00000002-8883-4601-B2DD-BC44A68FA5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3-4601-B2DD-BC44A68FA5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3-4601-B2DD-BC44A68FA5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9</c:v>
                </c:pt>
                <c:pt idx="6">
                  <c:v>9</c:v>
                </c:pt>
                <c:pt idx="9">
                  <c:v>8</c:v>
                </c:pt>
                <c:pt idx="12">
                  <c:v>0</c:v>
                </c:pt>
              </c:numCache>
            </c:numRef>
          </c:val>
          <c:extLst>
            <c:ext xmlns:c16="http://schemas.microsoft.com/office/drawing/2014/chart" uri="{C3380CC4-5D6E-409C-BE32-E72D297353CC}">
              <c16:uniqueId val="{00000005-8883-4601-B2DD-BC44A68FA5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733</c:v>
                </c:pt>
                <c:pt idx="3">
                  <c:v>627</c:v>
                </c:pt>
                <c:pt idx="6">
                  <c:v>714</c:v>
                </c:pt>
                <c:pt idx="9">
                  <c:v>1008</c:v>
                </c:pt>
                <c:pt idx="12">
                  <c:v>1016</c:v>
                </c:pt>
              </c:numCache>
            </c:numRef>
          </c:val>
          <c:extLst>
            <c:ext xmlns:c16="http://schemas.microsoft.com/office/drawing/2014/chart" uri="{C3380CC4-5D6E-409C-BE32-E72D297353CC}">
              <c16:uniqueId val="{00000006-8883-4601-B2DD-BC44A68FA5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c:v>
                </c:pt>
                <c:pt idx="3">
                  <c:v>68</c:v>
                </c:pt>
                <c:pt idx="6">
                  <c:v>28</c:v>
                </c:pt>
                <c:pt idx="9">
                  <c:v>19</c:v>
                </c:pt>
                <c:pt idx="12">
                  <c:v>13</c:v>
                </c:pt>
              </c:numCache>
            </c:numRef>
          </c:val>
          <c:extLst>
            <c:ext xmlns:c16="http://schemas.microsoft.com/office/drawing/2014/chart" uri="{C3380CC4-5D6E-409C-BE32-E72D297353CC}">
              <c16:uniqueId val="{00000007-8883-4601-B2DD-BC44A68FA5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1193</c:v>
                </c:pt>
                <c:pt idx="3">
                  <c:v>1167</c:v>
                </c:pt>
                <c:pt idx="6">
                  <c:v>1204</c:v>
                </c:pt>
                <c:pt idx="9">
                  <c:v>1039</c:v>
                </c:pt>
                <c:pt idx="12">
                  <c:v>926</c:v>
                </c:pt>
              </c:numCache>
            </c:numRef>
          </c:val>
          <c:extLst>
            <c:ext xmlns:c16="http://schemas.microsoft.com/office/drawing/2014/chart" uri="{C3380CC4-5D6E-409C-BE32-E72D297353CC}">
              <c16:uniqueId val="{00000008-8883-4601-B2DD-BC44A68FA5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109</c:v>
                </c:pt>
                <c:pt idx="3">
                  <c:v>75</c:v>
                </c:pt>
                <c:pt idx="6">
                  <c:v>60</c:v>
                </c:pt>
                <c:pt idx="9">
                  <c:v>47</c:v>
                </c:pt>
                <c:pt idx="12">
                  <c:v>35</c:v>
                </c:pt>
              </c:numCache>
            </c:numRef>
          </c:val>
          <c:extLst>
            <c:ext xmlns:c16="http://schemas.microsoft.com/office/drawing/2014/chart" uri="{C3380CC4-5D6E-409C-BE32-E72D297353CC}">
              <c16:uniqueId val="{00000009-8883-4601-B2DD-BC44A68FA5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9318</c:v>
                </c:pt>
                <c:pt idx="3">
                  <c:v>9071</c:v>
                </c:pt>
                <c:pt idx="6">
                  <c:v>8637</c:v>
                </c:pt>
                <c:pt idx="9">
                  <c:v>8341</c:v>
                </c:pt>
                <c:pt idx="12">
                  <c:v>8006</c:v>
                </c:pt>
              </c:numCache>
            </c:numRef>
          </c:val>
          <c:extLst>
            <c:ext xmlns:c16="http://schemas.microsoft.com/office/drawing/2014/chart" uri="{C3380CC4-5D6E-409C-BE32-E72D297353CC}">
              <c16:uniqueId val="{0000000A-8883-4601-B2DD-BC44A68FA5D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83-4601-B2DD-BC44A68FA5D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3021</c:v>
                </c:pt>
                <c:pt idx="1">
                  <c:v>3021</c:v>
                </c:pt>
                <c:pt idx="2">
                  <c:v>3022</c:v>
                </c:pt>
              </c:numCache>
            </c:numRef>
          </c:val>
          <c:extLst>
            <c:ext xmlns:c16="http://schemas.microsoft.com/office/drawing/2014/chart" uri="{C3380CC4-5D6E-409C-BE32-E72D297353CC}">
              <c16:uniqueId val="{00000000-CBBE-435A-9C9D-0E6742A5A2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320</c:v>
                </c:pt>
                <c:pt idx="1">
                  <c:v>321</c:v>
                </c:pt>
                <c:pt idx="2">
                  <c:v>321</c:v>
                </c:pt>
              </c:numCache>
            </c:numRef>
          </c:val>
          <c:extLst>
            <c:ext xmlns:c16="http://schemas.microsoft.com/office/drawing/2014/chart" uri="{C3380CC4-5D6E-409C-BE32-E72D297353CC}">
              <c16:uniqueId val="{00000001-CBBE-435A-9C9D-0E6742A5A2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3727</c:v>
                </c:pt>
                <c:pt idx="1">
                  <c:v>3865</c:v>
                </c:pt>
                <c:pt idx="2">
                  <c:v>3604</c:v>
                </c:pt>
              </c:numCache>
            </c:numRef>
          </c:val>
          <c:extLst>
            <c:ext xmlns:c16="http://schemas.microsoft.com/office/drawing/2014/chart" uri="{C3380CC4-5D6E-409C-BE32-E72D297353CC}">
              <c16:uniqueId val="{00000002-CBBE-435A-9C9D-0E6742A5A23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443-4929-9B78-222463722FCF}"/>
              </c:ext>
            </c:extLst>
          </c:dPt>
          <c:dPt>
            <c:idx val="1"/>
            <c:bubble3D val="0"/>
            <c:extLst>
              <c:ext xmlns:c16="http://schemas.microsoft.com/office/drawing/2014/chart" uri="{C3380CC4-5D6E-409C-BE32-E72D297353CC}">
                <c16:uniqueId val="{00000001-1443-4929-9B78-222463722FCF}"/>
              </c:ext>
            </c:extLst>
          </c:dPt>
          <c:dPt>
            <c:idx val="2"/>
            <c:bubble3D val="0"/>
            <c:extLst>
              <c:ext xmlns:c16="http://schemas.microsoft.com/office/drawing/2014/chart" uri="{C3380CC4-5D6E-409C-BE32-E72D297353CC}">
                <c16:uniqueId val="{00000002-1443-4929-9B78-222463722FCF}"/>
              </c:ext>
            </c:extLst>
          </c:dPt>
          <c:dPt>
            <c:idx val="3"/>
            <c:bubble3D val="0"/>
            <c:extLst>
              <c:ext xmlns:c16="http://schemas.microsoft.com/office/drawing/2014/chart" uri="{C3380CC4-5D6E-409C-BE32-E72D297353CC}">
                <c16:uniqueId val="{00000003-1443-4929-9B78-222463722FCF}"/>
              </c:ext>
            </c:extLst>
          </c:dPt>
          <c:dPt>
            <c:idx val="4"/>
            <c:bubble3D val="0"/>
            <c:extLst>
              <c:ext xmlns:c16="http://schemas.microsoft.com/office/drawing/2014/chart" uri="{C3380CC4-5D6E-409C-BE32-E72D297353CC}">
                <c16:uniqueId val="{00000004-1443-4929-9B78-222463722FCF}"/>
              </c:ext>
            </c:extLst>
          </c:dPt>
          <c:dPt>
            <c:idx val="8"/>
            <c:bubble3D val="0"/>
            <c:extLst>
              <c:ext xmlns:c16="http://schemas.microsoft.com/office/drawing/2014/chart" uri="{C3380CC4-5D6E-409C-BE32-E72D297353CC}">
                <c16:uniqueId val="{00000005-1443-4929-9B78-222463722FCF}"/>
              </c:ext>
            </c:extLst>
          </c:dPt>
          <c:dPt>
            <c:idx val="16"/>
            <c:bubble3D val="0"/>
            <c:extLst>
              <c:ext xmlns:c16="http://schemas.microsoft.com/office/drawing/2014/chart" uri="{C3380CC4-5D6E-409C-BE32-E72D297353CC}">
                <c16:uniqueId val="{00000006-1443-4929-9B78-222463722FCF}"/>
              </c:ext>
            </c:extLst>
          </c:dPt>
          <c:dPt>
            <c:idx val="24"/>
            <c:bubble3D val="0"/>
            <c:extLst>
              <c:ext xmlns:c16="http://schemas.microsoft.com/office/drawing/2014/chart" uri="{C3380CC4-5D6E-409C-BE32-E72D297353CC}">
                <c16:uniqueId val="{00000007-1443-4929-9B78-222463722FCF}"/>
              </c:ext>
            </c:extLst>
          </c:dPt>
          <c:dPt>
            <c:idx val="32"/>
            <c:bubble3D val="0"/>
            <c:extLst>
              <c:ext xmlns:c16="http://schemas.microsoft.com/office/drawing/2014/chart" uri="{C3380CC4-5D6E-409C-BE32-E72D297353CC}">
                <c16:uniqueId val="{00000008-1443-4929-9B78-222463722FC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443-4929-9B78-222463722FC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443-4929-9B78-222463722FC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443-4929-9B78-222463722FC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443-4929-9B78-222463722FC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443-4929-9B78-222463722FCF}"/>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443-4929-9B78-222463722FCF}"/>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443-4929-9B78-222463722FCF}"/>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443-4929-9B78-222463722FCF}"/>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443-4929-9B78-222463722FC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24.5</c:v>
                </c:pt>
                <c:pt idx="8">
                  <c:v>26.7</c:v>
                </c:pt>
                <c:pt idx="16">
                  <c:v>28.6</c:v>
                </c:pt>
                <c:pt idx="24">
                  <c:v>30.5</c:v>
                </c:pt>
                <c:pt idx="32">
                  <c:v>32.1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43-4929-9B78-222463722F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443-4929-9B78-222463722FCF}"/>
              </c:ext>
            </c:extLst>
          </c:dPt>
          <c:dPt>
            <c:idx val="1"/>
            <c:bubble3D val="0"/>
            <c:extLst>
              <c:ext xmlns:c16="http://schemas.microsoft.com/office/drawing/2014/chart" uri="{C3380CC4-5D6E-409C-BE32-E72D297353CC}">
                <c16:uniqueId val="{0000000B-1443-4929-9B78-222463722FCF}"/>
              </c:ext>
            </c:extLst>
          </c:dPt>
          <c:dPt>
            <c:idx val="2"/>
            <c:bubble3D val="0"/>
            <c:extLst>
              <c:ext xmlns:c16="http://schemas.microsoft.com/office/drawing/2014/chart" uri="{C3380CC4-5D6E-409C-BE32-E72D297353CC}">
                <c16:uniqueId val="{0000000C-1443-4929-9B78-222463722FCF}"/>
              </c:ext>
            </c:extLst>
          </c:dPt>
          <c:dPt>
            <c:idx val="3"/>
            <c:bubble3D val="0"/>
            <c:extLst>
              <c:ext xmlns:c16="http://schemas.microsoft.com/office/drawing/2014/chart" uri="{C3380CC4-5D6E-409C-BE32-E72D297353CC}">
                <c16:uniqueId val="{0000000D-1443-4929-9B78-222463722FCF}"/>
              </c:ext>
            </c:extLst>
          </c:dPt>
          <c:dPt>
            <c:idx val="4"/>
            <c:bubble3D val="0"/>
            <c:extLst>
              <c:ext xmlns:c16="http://schemas.microsoft.com/office/drawing/2014/chart" uri="{C3380CC4-5D6E-409C-BE32-E72D297353CC}">
                <c16:uniqueId val="{0000000E-1443-4929-9B78-222463722FCF}"/>
              </c:ext>
            </c:extLst>
          </c:dPt>
          <c:dPt>
            <c:idx val="8"/>
            <c:bubble3D val="0"/>
            <c:extLst>
              <c:ext xmlns:c16="http://schemas.microsoft.com/office/drawing/2014/chart" uri="{C3380CC4-5D6E-409C-BE32-E72D297353CC}">
                <c16:uniqueId val="{0000000F-1443-4929-9B78-222463722FCF}"/>
              </c:ext>
            </c:extLst>
          </c:dPt>
          <c:dPt>
            <c:idx val="16"/>
            <c:bubble3D val="0"/>
            <c:extLst>
              <c:ext xmlns:c16="http://schemas.microsoft.com/office/drawing/2014/chart" uri="{C3380CC4-5D6E-409C-BE32-E72D297353CC}">
                <c16:uniqueId val="{00000010-1443-4929-9B78-222463722FCF}"/>
              </c:ext>
            </c:extLst>
          </c:dPt>
          <c:dPt>
            <c:idx val="24"/>
            <c:bubble3D val="0"/>
            <c:extLst>
              <c:ext xmlns:c16="http://schemas.microsoft.com/office/drawing/2014/chart" uri="{C3380CC4-5D6E-409C-BE32-E72D297353CC}">
                <c16:uniqueId val="{00000011-1443-4929-9B78-222463722FCF}"/>
              </c:ext>
            </c:extLst>
          </c:dPt>
          <c:dPt>
            <c:idx val="32"/>
            <c:bubble3D val="0"/>
            <c:extLst>
              <c:ext xmlns:c16="http://schemas.microsoft.com/office/drawing/2014/chart" uri="{C3380CC4-5D6E-409C-BE32-E72D297353CC}">
                <c16:uniqueId val="{00000012-1443-4929-9B78-222463722FC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1443-4929-9B78-222463722FCF}"/>
                </c:ext>
              </c:extLst>
            </c:dLbl>
            <c:dLbl>
              <c:idx val="1"/>
              <c:delete val="1"/>
              <c:extLst>
                <c:ext xmlns:c15="http://schemas.microsoft.com/office/drawing/2012/chart" uri="{CE6537A1-D6FC-4f65-9D91-7224C49458BB}"/>
                <c:ext xmlns:c16="http://schemas.microsoft.com/office/drawing/2014/chart" uri="{C3380CC4-5D6E-409C-BE32-E72D297353CC}">
                  <c16:uniqueId val="{0000000B-1443-4929-9B78-222463722FCF}"/>
                </c:ext>
              </c:extLst>
            </c:dLbl>
            <c:dLbl>
              <c:idx val="2"/>
              <c:delete val="1"/>
              <c:extLst>
                <c:ext xmlns:c15="http://schemas.microsoft.com/office/drawing/2012/chart" uri="{CE6537A1-D6FC-4f65-9D91-7224C49458BB}"/>
                <c:ext xmlns:c16="http://schemas.microsoft.com/office/drawing/2014/chart" uri="{C3380CC4-5D6E-409C-BE32-E72D297353CC}">
                  <c16:uniqueId val="{0000000C-1443-4929-9B78-222463722FCF}"/>
                </c:ext>
              </c:extLst>
            </c:dLbl>
            <c:dLbl>
              <c:idx val="3"/>
              <c:delete val="1"/>
              <c:extLst>
                <c:ext xmlns:c15="http://schemas.microsoft.com/office/drawing/2012/chart" uri="{CE6537A1-D6FC-4f65-9D91-7224C49458BB}"/>
                <c:ext xmlns:c16="http://schemas.microsoft.com/office/drawing/2014/chart" uri="{C3380CC4-5D6E-409C-BE32-E72D297353CC}">
                  <c16:uniqueId val="{0000000D-1443-4929-9B78-222463722FCF}"/>
                </c:ext>
              </c:extLst>
            </c:dLbl>
            <c:dLbl>
              <c:idx val="4"/>
              <c:delete val="1"/>
              <c:extLst>
                <c:ext xmlns:c15="http://schemas.microsoft.com/office/drawing/2012/chart" uri="{CE6537A1-D6FC-4f65-9D91-7224C49458BB}"/>
                <c:ext xmlns:c16="http://schemas.microsoft.com/office/drawing/2014/chart" uri="{C3380CC4-5D6E-409C-BE32-E72D297353CC}">
                  <c16:uniqueId val="{0000000E-1443-4929-9B78-222463722FC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443-4929-9B78-222463722FC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1443-4929-9B78-222463722FC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443-4929-9B78-222463722FC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1443-4929-9B78-222463722FC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43-4929-9B78-222463722FCF}"/>
            </c:ext>
          </c:extLst>
        </c:ser>
        <c:dLbls>
          <c:showLegendKey val="0"/>
          <c:showVal val="1"/>
          <c:showCatName val="0"/>
          <c:showSerName val="0"/>
          <c:showPercent val="0"/>
          <c:showBubbleSize val="0"/>
        </c:dLbls>
        <c:axId val="3"/>
        <c:axId val="2"/>
      </c:scatterChart>
      <c:valAx>
        <c:axId val="3"/>
        <c:scaling>
          <c:orientation val="maxMin"/>
          <c:max val="62"/>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2"/>
              <c:y val="0.250881191790084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D73-4233-9D4C-A6A6604BBD9C}"/>
              </c:ext>
            </c:extLst>
          </c:dPt>
          <c:dPt>
            <c:idx val="1"/>
            <c:bubble3D val="0"/>
            <c:extLst>
              <c:ext xmlns:c16="http://schemas.microsoft.com/office/drawing/2014/chart" uri="{C3380CC4-5D6E-409C-BE32-E72D297353CC}">
                <c16:uniqueId val="{00000001-BD73-4233-9D4C-A6A6604BBD9C}"/>
              </c:ext>
            </c:extLst>
          </c:dPt>
          <c:dPt>
            <c:idx val="2"/>
            <c:bubble3D val="0"/>
            <c:extLst>
              <c:ext xmlns:c16="http://schemas.microsoft.com/office/drawing/2014/chart" uri="{C3380CC4-5D6E-409C-BE32-E72D297353CC}">
                <c16:uniqueId val="{00000002-BD73-4233-9D4C-A6A6604BBD9C}"/>
              </c:ext>
            </c:extLst>
          </c:dPt>
          <c:dPt>
            <c:idx val="3"/>
            <c:bubble3D val="0"/>
            <c:extLst>
              <c:ext xmlns:c16="http://schemas.microsoft.com/office/drawing/2014/chart" uri="{C3380CC4-5D6E-409C-BE32-E72D297353CC}">
                <c16:uniqueId val="{00000003-BD73-4233-9D4C-A6A6604BBD9C}"/>
              </c:ext>
            </c:extLst>
          </c:dPt>
          <c:dPt>
            <c:idx val="4"/>
            <c:bubble3D val="0"/>
            <c:extLst>
              <c:ext xmlns:c16="http://schemas.microsoft.com/office/drawing/2014/chart" uri="{C3380CC4-5D6E-409C-BE32-E72D297353CC}">
                <c16:uniqueId val="{00000004-BD73-4233-9D4C-A6A6604BBD9C}"/>
              </c:ext>
            </c:extLst>
          </c:dPt>
          <c:dPt>
            <c:idx val="8"/>
            <c:bubble3D val="0"/>
            <c:extLst>
              <c:ext xmlns:c16="http://schemas.microsoft.com/office/drawing/2014/chart" uri="{C3380CC4-5D6E-409C-BE32-E72D297353CC}">
                <c16:uniqueId val="{00000005-BD73-4233-9D4C-A6A6604BBD9C}"/>
              </c:ext>
            </c:extLst>
          </c:dPt>
          <c:dPt>
            <c:idx val="16"/>
            <c:bubble3D val="0"/>
            <c:extLst>
              <c:ext xmlns:c16="http://schemas.microsoft.com/office/drawing/2014/chart" uri="{C3380CC4-5D6E-409C-BE32-E72D297353CC}">
                <c16:uniqueId val="{00000006-BD73-4233-9D4C-A6A6604BBD9C}"/>
              </c:ext>
            </c:extLst>
          </c:dPt>
          <c:dPt>
            <c:idx val="24"/>
            <c:bubble3D val="0"/>
            <c:extLst>
              <c:ext xmlns:c16="http://schemas.microsoft.com/office/drawing/2014/chart" uri="{C3380CC4-5D6E-409C-BE32-E72D297353CC}">
                <c16:uniqueId val="{00000007-BD73-4233-9D4C-A6A6604BBD9C}"/>
              </c:ext>
            </c:extLst>
          </c:dPt>
          <c:dPt>
            <c:idx val="32"/>
            <c:bubble3D val="0"/>
            <c:extLst>
              <c:ext xmlns:c16="http://schemas.microsoft.com/office/drawing/2014/chart" uri="{C3380CC4-5D6E-409C-BE32-E72D297353CC}">
                <c16:uniqueId val="{00000008-BD73-4233-9D4C-A6A6604BBD9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D73-4233-9D4C-A6A6604BBD9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73-4233-9D4C-A6A6604BBD9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73-4233-9D4C-A6A6604BBD9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73-4233-9D4C-A6A6604BBD9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73-4233-9D4C-A6A6604BBD9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D73-4233-9D4C-A6A6604BBD9C}"/>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D73-4233-9D4C-A6A6604BBD9C}"/>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D73-4233-9D4C-A6A6604BBD9C}"/>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D73-4233-9D4C-A6A6604BBD9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7.5</c:v>
                </c:pt>
                <c:pt idx="16">
                  <c:v>7.6</c:v>
                </c:pt>
                <c:pt idx="24">
                  <c:v>7.6</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73-4233-9D4C-A6A6604BBD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D73-4233-9D4C-A6A6604BBD9C}"/>
              </c:ext>
            </c:extLst>
          </c:dPt>
          <c:dPt>
            <c:idx val="1"/>
            <c:bubble3D val="0"/>
            <c:extLst>
              <c:ext xmlns:c16="http://schemas.microsoft.com/office/drawing/2014/chart" uri="{C3380CC4-5D6E-409C-BE32-E72D297353CC}">
                <c16:uniqueId val="{0000000B-BD73-4233-9D4C-A6A6604BBD9C}"/>
              </c:ext>
            </c:extLst>
          </c:dPt>
          <c:dPt>
            <c:idx val="2"/>
            <c:bubble3D val="0"/>
            <c:extLst>
              <c:ext xmlns:c16="http://schemas.microsoft.com/office/drawing/2014/chart" uri="{C3380CC4-5D6E-409C-BE32-E72D297353CC}">
                <c16:uniqueId val="{0000000C-BD73-4233-9D4C-A6A6604BBD9C}"/>
              </c:ext>
            </c:extLst>
          </c:dPt>
          <c:dPt>
            <c:idx val="3"/>
            <c:bubble3D val="0"/>
            <c:extLst>
              <c:ext xmlns:c16="http://schemas.microsoft.com/office/drawing/2014/chart" uri="{C3380CC4-5D6E-409C-BE32-E72D297353CC}">
                <c16:uniqueId val="{0000000D-BD73-4233-9D4C-A6A6604BBD9C}"/>
              </c:ext>
            </c:extLst>
          </c:dPt>
          <c:dPt>
            <c:idx val="4"/>
            <c:bubble3D val="0"/>
            <c:extLst>
              <c:ext xmlns:c16="http://schemas.microsoft.com/office/drawing/2014/chart" uri="{C3380CC4-5D6E-409C-BE32-E72D297353CC}">
                <c16:uniqueId val="{0000000E-BD73-4233-9D4C-A6A6604BBD9C}"/>
              </c:ext>
            </c:extLst>
          </c:dPt>
          <c:dPt>
            <c:idx val="8"/>
            <c:bubble3D val="0"/>
            <c:extLst>
              <c:ext xmlns:c16="http://schemas.microsoft.com/office/drawing/2014/chart" uri="{C3380CC4-5D6E-409C-BE32-E72D297353CC}">
                <c16:uniqueId val="{0000000F-BD73-4233-9D4C-A6A6604BBD9C}"/>
              </c:ext>
            </c:extLst>
          </c:dPt>
          <c:dPt>
            <c:idx val="16"/>
            <c:bubble3D val="0"/>
            <c:extLst>
              <c:ext xmlns:c16="http://schemas.microsoft.com/office/drawing/2014/chart" uri="{C3380CC4-5D6E-409C-BE32-E72D297353CC}">
                <c16:uniqueId val="{00000010-BD73-4233-9D4C-A6A6604BBD9C}"/>
              </c:ext>
            </c:extLst>
          </c:dPt>
          <c:dPt>
            <c:idx val="24"/>
            <c:bubble3D val="0"/>
            <c:extLst>
              <c:ext xmlns:c16="http://schemas.microsoft.com/office/drawing/2014/chart" uri="{C3380CC4-5D6E-409C-BE32-E72D297353CC}">
                <c16:uniqueId val="{00000011-BD73-4233-9D4C-A6A6604BBD9C}"/>
              </c:ext>
            </c:extLst>
          </c:dPt>
          <c:dPt>
            <c:idx val="32"/>
            <c:bubble3D val="0"/>
            <c:extLst>
              <c:ext xmlns:c16="http://schemas.microsoft.com/office/drawing/2014/chart" uri="{C3380CC4-5D6E-409C-BE32-E72D297353CC}">
                <c16:uniqueId val="{00000012-BD73-4233-9D4C-A6A6604BBD9C}"/>
              </c:ext>
            </c:extLst>
          </c:dPt>
          <c:dLbls>
            <c:dLbl>
              <c:idx val="0"/>
              <c:layout>
                <c:manualLayout>
                  <c:x val="-4.5160355153971238E-2"/>
                  <c:y val="-3.403555842940680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D73-4233-9D4C-A6A6604BBD9C}"/>
                </c:ext>
              </c:extLst>
            </c:dLbl>
            <c:dLbl>
              <c:idx val="1"/>
              <c:delete val="1"/>
              <c:extLst>
                <c:ext xmlns:c15="http://schemas.microsoft.com/office/drawing/2012/chart" uri="{CE6537A1-D6FC-4f65-9D91-7224C49458BB}"/>
                <c:ext xmlns:c16="http://schemas.microsoft.com/office/drawing/2014/chart" uri="{C3380CC4-5D6E-409C-BE32-E72D297353CC}">
                  <c16:uniqueId val="{0000000B-BD73-4233-9D4C-A6A6604BBD9C}"/>
                </c:ext>
              </c:extLst>
            </c:dLbl>
            <c:dLbl>
              <c:idx val="2"/>
              <c:delete val="1"/>
              <c:extLst>
                <c:ext xmlns:c15="http://schemas.microsoft.com/office/drawing/2012/chart" uri="{CE6537A1-D6FC-4f65-9D91-7224C49458BB}"/>
                <c:ext xmlns:c16="http://schemas.microsoft.com/office/drawing/2014/chart" uri="{C3380CC4-5D6E-409C-BE32-E72D297353CC}">
                  <c16:uniqueId val="{0000000C-BD73-4233-9D4C-A6A6604BBD9C}"/>
                </c:ext>
              </c:extLst>
            </c:dLbl>
            <c:dLbl>
              <c:idx val="3"/>
              <c:delete val="1"/>
              <c:extLst>
                <c:ext xmlns:c15="http://schemas.microsoft.com/office/drawing/2012/chart" uri="{CE6537A1-D6FC-4f65-9D91-7224C49458BB}"/>
                <c:ext xmlns:c16="http://schemas.microsoft.com/office/drawing/2014/chart" uri="{C3380CC4-5D6E-409C-BE32-E72D297353CC}">
                  <c16:uniqueId val="{0000000D-BD73-4233-9D4C-A6A6604BBD9C}"/>
                </c:ext>
              </c:extLst>
            </c:dLbl>
            <c:dLbl>
              <c:idx val="4"/>
              <c:delete val="1"/>
              <c:extLst>
                <c:ext xmlns:c15="http://schemas.microsoft.com/office/drawing/2012/chart" uri="{CE6537A1-D6FC-4f65-9D91-7224C49458BB}"/>
                <c:ext xmlns:c16="http://schemas.microsoft.com/office/drawing/2014/chart" uri="{C3380CC4-5D6E-409C-BE32-E72D297353CC}">
                  <c16:uniqueId val="{0000000E-BD73-4233-9D4C-A6A6604BBD9C}"/>
                </c:ext>
              </c:extLst>
            </c:dLbl>
            <c:dLbl>
              <c:idx val="8"/>
              <c:layout>
                <c:manualLayout>
                  <c:x val="-1.8235628084250059E-2"/>
                  <c:y val="-8.133737286005204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D73-4233-9D4C-A6A6604BBD9C}"/>
                </c:ext>
              </c:extLst>
            </c:dLbl>
            <c:dLbl>
              <c:idx val="16"/>
              <c:layout>
                <c:manualLayout>
                  <c:x val="-4.5096530706953783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D73-4233-9D4C-A6A6604BBD9C}"/>
                </c:ext>
              </c:extLst>
            </c:dLbl>
            <c:dLbl>
              <c:idx val="24"/>
              <c:layout>
                <c:manualLayout>
                  <c:x val="-1.8171803637232468E-2"/>
                  <c:y val="-7.187700997392300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D73-4233-9D4C-A6A6604BBD9C}"/>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D73-4233-9D4C-A6A6604BBD9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73-4233-9D4C-A6A6604BBD9C}"/>
            </c:ext>
          </c:extLst>
        </c:ser>
        <c:dLbls>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4555560234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153025" y="4591050"/>
          <a:ext cx="2940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1608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191135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5520" y="190500"/>
          <a:ext cx="33502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5920" y="7600315"/>
          <a:ext cx="396811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57785</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公債費負担適正化計画の下、新発債を抑制してきたことにより、平成23年度までは着実に減少してきた。平成24年度以降は災害復旧事業債や合併特例債の発行増などにより、横ばいである。</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算入公債費等については、交付税率の高い過疎債、辺地債、合併特例債を借入れることにしている。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6565" y="12106275"/>
          <a:ext cx="670433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5920" y="12115800"/>
          <a:ext cx="399669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0685" y="121062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1330" y="12325985"/>
          <a:ext cx="37884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57025" y="7604125"/>
          <a:ext cx="224155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191770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229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73920" y="238125"/>
          <a:ext cx="22764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70865" y="705485"/>
          <a:ext cx="16192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地方債残高は平成</a:t>
          </a:r>
          <a:r>
            <a:rPr kumimoji="1" lang="en-US" altLang="ja-JP" sz="1400">
              <a:latin typeface="ＭＳ ゴシック"/>
              <a:ea typeface="ＭＳ ゴシック"/>
            </a:rPr>
            <a:t>23</a:t>
          </a:r>
          <a:r>
            <a:rPr kumimoji="1" lang="ja-JP" altLang="en-US" sz="1400">
              <a:latin typeface="ＭＳ ゴシック"/>
              <a:ea typeface="ＭＳ ゴシック"/>
            </a:rPr>
            <a:t>年度から</a:t>
          </a:r>
          <a:r>
            <a:rPr kumimoji="1" lang="en-US" altLang="ja-JP" sz="1400">
              <a:latin typeface="ＭＳ ゴシック"/>
              <a:ea typeface="ＭＳ ゴシック"/>
            </a:rPr>
            <a:t>27</a:t>
          </a:r>
          <a:r>
            <a:rPr kumimoji="1" lang="ja-JP" altLang="en-US" sz="1400">
              <a:latin typeface="ＭＳ ゴシック"/>
              <a:ea typeface="ＭＳ ゴシック"/>
            </a:rPr>
            <a:t>年度にかけて基金積立を目的とした合併特例債の起債の影響もあり、平成</a:t>
          </a:r>
          <a:r>
            <a:rPr kumimoji="1" lang="en-US" altLang="ja-JP" sz="1400">
              <a:latin typeface="ＭＳ ゴシック"/>
              <a:ea typeface="ＭＳ ゴシック"/>
            </a:rPr>
            <a:t>24</a:t>
          </a:r>
          <a:r>
            <a:rPr kumimoji="1" lang="ja-JP" altLang="en-US" sz="1400">
              <a:latin typeface="ＭＳ ゴシック"/>
              <a:ea typeface="ＭＳ ゴシック"/>
            </a:rPr>
            <a:t>年度から</a:t>
          </a:r>
          <a:r>
            <a:rPr kumimoji="1" lang="en-US" altLang="ja-JP" sz="1400">
              <a:latin typeface="ＭＳ ゴシック"/>
              <a:ea typeface="ＭＳ ゴシック"/>
            </a:rPr>
            <a:t>28</a:t>
          </a:r>
          <a:r>
            <a:rPr kumimoji="1" lang="ja-JP" altLang="en-US" sz="1400">
              <a:latin typeface="ＭＳ ゴシック"/>
              <a:ea typeface="ＭＳ ゴシック"/>
            </a:rPr>
            <a:t>年度にかけて一時的に増加したものの、ここ数年は減少傾向となっている。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全体的には、合併以降公債費負担適正化計画に基づく新発債抑制による地方債現在高減少により、将来負担額は減少傾向にある。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5963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原資であるふるさと応援寄附金や森林環境譲与税の増収により、「ふるさと応援基金」や「森林環境譲与税基金」を積み立て、また令和2年度に「入湯税管理基金」を新設し積み立てを行った一方、義務教育学校整備事業や林業大学校宿舎整備事業、CATV北郷FTTH化整備事業等の施設整備事業に「ふるさと応援基金」や「森林環境譲与税基金」「公共施設等整備基金」を541,825千円取り崩したことにより、基金全体としては261,000千円の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従来の基金については、利息分以外は実質的な積み立てはできていない状況である。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第5次行財政改革大綱に基づき、事業の見直しを徹底するとともに公共施設等総合管理計画等各種計画の下で、政策的経費についても必要性を十分に検討して堅実な予算執行を行い、特定目的基金（特に公共施設等整備基金）を中心に可能な限り積み立て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また、「ふるさと応援基金」や「森林環境譲与税基金」については、今後も基金原資の増収により積み立てができる見込みであるため、計画的な基金運用に努める。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48092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合併振興基金：まちづくり推進、イベント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産業等振興基金：商工業振興、農林水産業振興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地域福祉基金：高齢化対策、障がい者施策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ふるさと応援基金：ふるさと応援寄附金を積み立て、該当事業（ふるさとづくり事業、まちづくり事業など）に活用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公共施設等整備基金：庁舎以外の公共施設等の整備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・地域福祉基金：養護老人ホームエレベーター設置工事事業の財源として14,000千円を取り崩した。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・ふるさと応援基金：ふるさと応援寄附金の大幅増により、234,515千円基金を積み立てた一方で、義務教育学校整備事業や林業大学校</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宿舎整備事業等の財源として71,270千円取り崩した。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・公共施設等整備基金：義務教育学校整備事業や林業大学校宿舎整備事業、CATV北郷FTTH化整備事業に対して416,795千円取り崩したこ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とにより減少。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そのほかは、利子分以外の積み立ては行っていない。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が進行しているため、施設の統廃合を進めつつ将来の大規模改修に備えて公共施設等整備基金を計画的に積み立てる予定。また、令和4年度からは、地区別定住戦略実践事業の財源として合併市町村振興基金を取り崩す予定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決算剰余金等の積み立てであり大きな増減はない。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特定目的基金を中心に積み立て行っていく方針であるため、財政調整基金について優先的に積み立てを行っていくことは考えていない。しかし、一定額を確保しておくことは予算編成上、また不足の事態への供えとして不可欠なため、極力取り崩し・繰り入れを執行しないで済むよう財政運営の健全化に努め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利子分の積み立て以外増減はない。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平成27年度に</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千円の積み立てを行って以降、利子分以外の積み立ては行っていない。地方債残高が順調に減少してるため、積極的に積み立てを行っていない状況ではある。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48092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17525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31241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4957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8673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72389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17525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31241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44957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58673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2389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171450</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3175" cy="25019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33675"/>
          <a:ext cx="88931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3295" cy="25019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2969895"/>
          <a:ext cx="6043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8330" cy="25336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05480"/>
          <a:ext cx="82283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0410" cy="25019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41700"/>
          <a:ext cx="1090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0395" cy="25019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677920"/>
          <a:ext cx="44303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合併前の旧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とも、主要産業である農林業の振興に資するために、農道及び林道の新設改良等をはじめとする整備に取り組んできた。合併後も引き続き主要な施策として取り組んできていることが、類似団体と比較して数値が小さい要因と考えられる。</a:t>
          </a:r>
        </a:p>
      </xdr:txBody>
    </xdr:sp>
    <xdr:clientData/>
  </xdr:twoCellAnchor>
  <xdr:oneCellAnchor>
    <xdr:from>
      <xdr:col>4</xdr:col>
      <xdr:colOff>171450</xdr:colOff>
      <xdr:row>23</xdr:row>
      <xdr:rowOff>46990</xdr:rowOff>
    </xdr:from>
    <xdr:ext cx="349885" cy="21717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122680" y="466661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7670" cy="21780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27710" y="6871970"/>
          <a:ext cx="4076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144905" y="65411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153035</xdr:rowOff>
    </xdr:from>
    <xdr:ext cx="356235" cy="2203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779145" y="6449060"/>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6235" cy="21653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779145" y="6027420"/>
          <a:ext cx="35623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6235" cy="21780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779145" y="5605145"/>
          <a:ext cx="3562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6235" cy="2203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779145" y="5182870"/>
          <a:ext cx="3562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140970</xdr:rowOff>
    </xdr:from>
    <xdr:ext cx="304800" cy="21717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11530" y="4760595"/>
          <a:ext cx="3048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72" name="有形固定資産減価償却率グラフ枠">
          <a:extLst>
            <a:ext uri="{FF2B5EF4-FFF2-40B4-BE49-F238E27FC236}">
              <a16:creationId xmlns:a16="http://schemas.microsoft.com/office/drawing/2014/main" id="{00000000-0008-0000-0E00-000048000000}"/>
            </a:ext>
          </a:extLst>
        </xdr:cNvPr>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58420</xdr:rowOff>
    </xdr:from>
    <xdr:to>
      <xdr:col>23</xdr:col>
      <xdr:colOff>85090</xdr:colOff>
      <xdr:row>34</xdr:row>
      <xdr:rowOff>7620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4292600" y="5348605"/>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12065</xdr:rowOff>
    </xdr:from>
    <xdr:ext cx="405130" cy="250190"/>
    <xdr:sp macro="" textlink="">
      <xdr:nvSpPr>
        <xdr:cNvPr id="74" name="有形固定資産減価償却率最小値テキスト">
          <a:extLst>
            <a:ext uri="{FF2B5EF4-FFF2-40B4-BE49-F238E27FC236}">
              <a16:creationId xmlns:a16="http://schemas.microsoft.com/office/drawing/2014/main" id="{00000000-0008-0000-0E00-00004A000000}"/>
            </a:ext>
          </a:extLst>
        </xdr:cNvPr>
        <xdr:cNvSpPr txBox="1"/>
      </xdr:nvSpPr>
      <xdr:spPr>
        <a:xfrm>
          <a:off x="4345305" y="647573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dr:col>22</xdr:col>
      <xdr:colOff>171450</xdr:colOff>
      <xdr:row>34</xdr:row>
      <xdr:rowOff>7620</xdr:rowOff>
    </xdr:from>
    <xdr:to>
      <xdr:col>23</xdr:col>
      <xdr:colOff>171450</xdr:colOff>
      <xdr:row>34</xdr:row>
      <xdr:rowOff>7620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208780" y="64712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5715</xdr:rowOff>
    </xdr:from>
    <xdr:ext cx="405130" cy="253365"/>
    <xdr:sp macro="" textlink="">
      <xdr:nvSpPr>
        <xdr:cNvPr id="76" name="有形固定資産減価償却率最大値テキスト">
          <a:extLst>
            <a:ext uri="{FF2B5EF4-FFF2-40B4-BE49-F238E27FC236}">
              <a16:creationId xmlns:a16="http://schemas.microsoft.com/office/drawing/2014/main" id="{00000000-0008-0000-0E00-00004C000000}"/>
            </a:ext>
          </a:extLst>
        </xdr:cNvPr>
        <xdr:cNvSpPr txBox="1"/>
      </xdr:nvSpPr>
      <xdr:spPr>
        <a:xfrm>
          <a:off x="4345305" y="51282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22</xdr:col>
      <xdr:colOff>171450</xdr:colOff>
      <xdr:row>27</xdr:row>
      <xdr:rowOff>58420</xdr:rowOff>
    </xdr:from>
    <xdr:to>
      <xdr:col>23</xdr:col>
      <xdr:colOff>171450</xdr:colOff>
      <xdr:row>27</xdr:row>
      <xdr:rowOff>58420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4208780" y="534860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106680</xdr:rowOff>
    </xdr:from>
    <xdr:ext cx="405130" cy="250190"/>
    <xdr:sp macro="" textlink="">
      <xdr:nvSpPr>
        <xdr:cNvPr id="78" name="有形固定資産減価償却率平均値テキスト">
          <a:extLst>
            <a:ext uri="{FF2B5EF4-FFF2-40B4-BE49-F238E27FC236}">
              <a16:creationId xmlns:a16="http://schemas.microsoft.com/office/drawing/2014/main" id="{00000000-0008-0000-0E00-00004E000000}"/>
            </a:ext>
          </a:extLst>
        </xdr:cNvPr>
        <xdr:cNvSpPr txBox="1"/>
      </xdr:nvSpPr>
      <xdr:spPr>
        <a:xfrm>
          <a:off x="4345305" y="6067425"/>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128270</xdr:rowOff>
    </xdr:from>
    <xdr:to>
      <xdr:col>23</xdr:col>
      <xdr:colOff>136525</xdr:colOff>
      <xdr:row>32</xdr:row>
      <xdr:rowOff>59690</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4243705" y="6089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142240</xdr:rowOff>
    </xdr:from>
    <xdr:to>
      <xdr:col>19</xdr:col>
      <xdr:colOff>171450</xdr:colOff>
      <xdr:row>32</xdr:row>
      <xdr:rowOff>73660</xdr:rowOff>
    </xdr:to>
    <xdr:sp macro="" textlink="">
      <xdr:nvSpPr>
        <xdr:cNvPr id="80" name="フローチャート: 判断 79">
          <a:extLst>
            <a:ext uri="{FF2B5EF4-FFF2-40B4-BE49-F238E27FC236}">
              <a16:creationId xmlns:a16="http://schemas.microsoft.com/office/drawing/2014/main" id="{00000000-0008-0000-0E00-000050000000}"/>
            </a:ext>
          </a:extLst>
        </xdr:cNvPr>
        <xdr:cNvSpPr/>
      </xdr:nvSpPr>
      <xdr:spPr>
        <a:xfrm>
          <a:off x="3608705" y="610298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110490</xdr:rowOff>
    </xdr:from>
    <xdr:to>
      <xdr:col>15</xdr:col>
      <xdr:colOff>171450</xdr:colOff>
      <xdr:row>32</xdr:row>
      <xdr:rowOff>41910</xdr:rowOff>
    </xdr:to>
    <xdr:sp macro="" textlink="">
      <xdr:nvSpPr>
        <xdr:cNvPr id="81" name="フローチャート: 判断 80">
          <a:extLst>
            <a:ext uri="{FF2B5EF4-FFF2-40B4-BE49-F238E27FC236}">
              <a16:creationId xmlns:a16="http://schemas.microsoft.com/office/drawing/2014/main" id="{00000000-0008-0000-0E00-000051000000}"/>
            </a:ext>
          </a:extLst>
        </xdr:cNvPr>
        <xdr:cNvSpPr/>
      </xdr:nvSpPr>
      <xdr:spPr>
        <a:xfrm>
          <a:off x="2922905" y="607123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71120</xdr:rowOff>
    </xdr:from>
    <xdr:to>
      <xdr:col>11</xdr:col>
      <xdr:colOff>171450</xdr:colOff>
      <xdr:row>32</xdr:row>
      <xdr:rowOff>2540</xdr:rowOff>
    </xdr:to>
    <xdr:sp macro="" textlink="">
      <xdr:nvSpPr>
        <xdr:cNvPr id="82" name="フローチャート: 判断 81">
          <a:extLst>
            <a:ext uri="{FF2B5EF4-FFF2-40B4-BE49-F238E27FC236}">
              <a16:creationId xmlns:a16="http://schemas.microsoft.com/office/drawing/2014/main" id="{00000000-0008-0000-0E00-000052000000}"/>
            </a:ext>
          </a:extLst>
        </xdr:cNvPr>
        <xdr:cNvSpPr/>
      </xdr:nvSpPr>
      <xdr:spPr>
        <a:xfrm>
          <a:off x="2237105" y="603186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28575</xdr:rowOff>
    </xdr:from>
    <xdr:to>
      <xdr:col>7</xdr:col>
      <xdr:colOff>171450</xdr:colOff>
      <xdr:row>31</xdr:row>
      <xdr:rowOff>128270</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1551305" y="59893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58825" cy="2203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41357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58825" cy="2203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35007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58825" cy="2203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28149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58825" cy="2203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21291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58825" cy="2203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144335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22225</xdr:rowOff>
    </xdr:from>
    <xdr:to>
      <xdr:col>23</xdr:col>
      <xdr:colOff>136525</xdr:colOff>
      <xdr:row>28</xdr:row>
      <xdr:rowOff>121920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4243705" y="5480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44450</xdr:rowOff>
    </xdr:from>
    <xdr:ext cx="405130" cy="253365"/>
    <xdr:sp macro="" textlink="">
      <xdr:nvSpPr>
        <xdr:cNvPr id="90" name="有形固定資産減価償却率該当値テキスト">
          <a:extLst>
            <a:ext uri="{FF2B5EF4-FFF2-40B4-BE49-F238E27FC236}">
              <a16:creationId xmlns:a16="http://schemas.microsoft.com/office/drawing/2014/main" id="{00000000-0008-0000-0E00-00005A000000}"/>
            </a:ext>
          </a:extLst>
        </xdr:cNvPr>
        <xdr:cNvSpPr txBox="1"/>
      </xdr:nvSpPr>
      <xdr:spPr>
        <a:xfrm>
          <a:off x="4345305" y="53346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156210</xdr:rowOff>
    </xdr:from>
    <xdr:to>
      <xdr:col>19</xdr:col>
      <xdr:colOff>171450</xdr:colOff>
      <xdr:row>28</xdr:row>
      <xdr:rowOff>88265</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3608705" y="54463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38735</xdr:rowOff>
    </xdr:from>
    <xdr:to>
      <xdr:col>23</xdr:col>
      <xdr:colOff>85725</xdr:colOff>
      <xdr:row>28</xdr:row>
      <xdr:rowOff>72390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3659505" y="5496560"/>
          <a:ext cx="635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116205</xdr:rowOff>
    </xdr:from>
    <xdr:to>
      <xdr:col>15</xdr:col>
      <xdr:colOff>171450</xdr:colOff>
      <xdr:row>28</xdr:row>
      <xdr:rowOff>48260</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2922905" y="54063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165735</xdr:rowOff>
    </xdr:from>
    <xdr:to>
      <xdr:col>19</xdr:col>
      <xdr:colOff>136525</xdr:colOff>
      <xdr:row>28</xdr:row>
      <xdr:rowOff>38735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2973705" y="5455920"/>
          <a:ext cx="685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76200</xdr:rowOff>
    </xdr:from>
    <xdr:to>
      <xdr:col>11</xdr:col>
      <xdr:colOff>171450</xdr:colOff>
      <xdr:row>28</xdr:row>
      <xdr:rowOff>7620</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2237105" y="536638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126365</xdr:rowOff>
    </xdr:from>
    <xdr:to>
      <xdr:col>15</xdr:col>
      <xdr:colOff>136525</xdr:colOff>
      <xdr:row>27</xdr:row>
      <xdr:rowOff>165735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2287905" y="5416550"/>
          <a:ext cx="685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29845</xdr:rowOff>
    </xdr:from>
    <xdr:to>
      <xdr:col>7</xdr:col>
      <xdr:colOff>171450</xdr:colOff>
      <xdr:row>27</xdr:row>
      <xdr:rowOff>128905</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1551305" y="532003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79375</xdr:rowOff>
    </xdr:from>
    <xdr:to>
      <xdr:col>11</xdr:col>
      <xdr:colOff>136525</xdr:colOff>
      <xdr:row>27</xdr:row>
      <xdr:rowOff>126365</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1602105" y="5369560"/>
          <a:ext cx="685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64770</xdr:rowOff>
    </xdr:from>
    <xdr:ext cx="405130" cy="253365"/>
    <xdr:sp macro="" textlink="">
      <xdr:nvSpPr>
        <xdr:cNvPr id="99" name="n_1aveValue有形固定資産減価償却率">
          <a:extLst>
            <a:ext uri="{FF2B5EF4-FFF2-40B4-BE49-F238E27FC236}">
              <a16:creationId xmlns:a16="http://schemas.microsoft.com/office/drawing/2014/main" id="{00000000-0008-0000-0E00-000063000000}"/>
            </a:ext>
          </a:extLst>
        </xdr:cNvPr>
        <xdr:cNvSpPr txBox="1"/>
      </xdr:nvSpPr>
      <xdr:spPr>
        <a:xfrm>
          <a:off x="3463290" y="61931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33655</xdr:rowOff>
    </xdr:from>
    <xdr:ext cx="405130" cy="250190"/>
    <xdr:sp macro="" textlink="">
      <xdr:nvSpPr>
        <xdr:cNvPr id="100" name="n_2aveValue有形固定資産減価償却率">
          <a:extLst>
            <a:ext uri="{FF2B5EF4-FFF2-40B4-BE49-F238E27FC236}">
              <a16:creationId xmlns:a16="http://schemas.microsoft.com/office/drawing/2014/main" id="{00000000-0008-0000-0E00-000064000000}"/>
            </a:ext>
          </a:extLst>
        </xdr:cNvPr>
        <xdr:cNvSpPr txBox="1"/>
      </xdr:nvSpPr>
      <xdr:spPr>
        <a:xfrm>
          <a:off x="2790190" y="616204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161925</xdr:rowOff>
    </xdr:from>
    <xdr:ext cx="405130" cy="250190"/>
    <xdr:sp macro="" textlink="">
      <xdr:nvSpPr>
        <xdr:cNvPr id="101" name="n_3aveValue有形固定資産減価償却率">
          <a:extLst>
            <a:ext uri="{FF2B5EF4-FFF2-40B4-BE49-F238E27FC236}">
              <a16:creationId xmlns:a16="http://schemas.microsoft.com/office/drawing/2014/main" id="{00000000-0008-0000-0E00-000065000000}"/>
            </a:ext>
          </a:extLst>
        </xdr:cNvPr>
        <xdr:cNvSpPr txBox="1"/>
      </xdr:nvSpPr>
      <xdr:spPr>
        <a:xfrm>
          <a:off x="2104390" y="612267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118745</xdr:rowOff>
    </xdr:from>
    <xdr:ext cx="405130" cy="253365"/>
    <xdr:sp macro="" textlink="">
      <xdr:nvSpPr>
        <xdr:cNvPr id="102" name="n_4aveValue有形固定資産減価償却率">
          <a:extLst>
            <a:ext uri="{FF2B5EF4-FFF2-40B4-BE49-F238E27FC236}">
              <a16:creationId xmlns:a16="http://schemas.microsoft.com/office/drawing/2014/main" id="{00000000-0008-0000-0E00-000066000000}"/>
            </a:ext>
          </a:extLst>
        </xdr:cNvPr>
        <xdr:cNvSpPr txBox="1"/>
      </xdr:nvSpPr>
      <xdr:spPr>
        <a:xfrm>
          <a:off x="1418590" y="60794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104775</xdr:rowOff>
    </xdr:from>
    <xdr:ext cx="405130" cy="250190"/>
    <xdr:sp macro="" textlink="">
      <xdr:nvSpPr>
        <xdr:cNvPr id="103" name="n_1mainValue有形固定資産減価償却率">
          <a:extLst>
            <a:ext uri="{FF2B5EF4-FFF2-40B4-BE49-F238E27FC236}">
              <a16:creationId xmlns:a16="http://schemas.microsoft.com/office/drawing/2014/main" id="{00000000-0008-0000-0E00-000067000000}"/>
            </a:ext>
          </a:extLst>
        </xdr:cNvPr>
        <xdr:cNvSpPr txBox="1"/>
      </xdr:nvSpPr>
      <xdr:spPr>
        <a:xfrm>
          <a:off x="3463290" y="522732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63500</xdr:rowOff>
    </xdr:from>
    <xdr:ext cx="405130" cy="253365"/>
    <xdr:sp macro="" textlink="">
      <xdr:nvSpPr>
        <xdr:cNvPr id="104" name="n_2mainValue有形固定資産減価償却率">
          <a:extLst>
            <a:ext uri="{FF2B5EF4-FFF2-40B4-BE49-F238E27FC236}">
              <a16:creationId xmlns:a16="http://schemas.microsoft.com/office/drawing/2014/main" id="{00000000-0008-0000-0E00-000068000000}"/>
            </a:ext>
          </a:extLst>
        </xdr:cNvPr>
        <xdr:cNvSpPr txBox="1"/>
      </xdr:nvSpPr>
      <xdr:spPr>
        <a:xfrm>
          <a:off x="2790190" y="5186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24130</xdr:rowOff>
    </xdr:from>
    <xdr:ext cx="405130" cy="253365"/>
    <xdr:sp macro="" textlink="">
      <xdr:nvSpPr>
        <xdr:cNvPr id="105" name="n_3mainValue有形固定資産減価償却率">
          <a:extLst>
            <a:ext uri="{FF2B5EF4-FFF2-40B4-BE49-F238E27FC236}">
              <a16:creationId xmlns:a16="http://schemas.microsoft.com/office/drawing/2014/main" id="{00000000-0008-0000-0E00-000069000000}"/>
            </a:ext>
          </a:extLst>
        </xdr:cNvPr>
        <xdr:cNvSpPr txBox="1"/>
      </xdr:nvSpPr>
      <xdr:spPr>
        <a:xfrm>
          <a:off x="2104390" y="51466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145415</xdr:rowOff>
    </xdr:from>
    <xdr:ext cx="405130" cy="250190"/>
    <xdr:sp macro="" textlink="">
      <xdr:nvSpPr>
        <xdr:cNvPr id="106" name="n_4mainValue有形固定資産減価償却率">
          <a:extLst>
            <a:ext uri="{FF2B5EF4-FFF2-40B4-BE49-F238E27FC236}">
              <a16:creationId xmlns:a16="http://schemas.microsoft.com/office/drawing/2014/main" id="{00000000-0008-0000-0E00-00006A000000}"/>
            </a:ext>
          </a:extLst>
        </xdr:cNvPr>
        <xdr:cNvSpPr txBox="1"/>
      </xdr:nvSpPr>
      <xdr:spPr>
        <a:xfrm>
          <a:off x="1418590" y="510032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[ 248.7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73/167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令和2年度は、経常一般財源等（地方税や地方譲与税、地方交付税）の増により、令和元年度よりも低い値となった。</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債費負担適正化計画に基づき、年間の起債発行上限額を設定し地方債の発行抑制に努めていることや、定員適正化計画に基づき着実に人件費を削減する等支出を抑制していることが、類似団体と比較して数値が小さい要因と考えている。</a:t>
          </a:r>
        </a:p>
      </xdr:txBody>
    </xdr:sp>
    <xdr:clientData/>
  </xdr:twoCellAnchor>
  <xdr:oneCellAnchor>
    <xdr:from>
      <xdr:col>57</xdr:col>
      <xdr:colOff>111125</xdr:colOff>
      <xdr:row>23</xdr:row>
      <xdr:rowOff>46990</xdr:rowOff>
    </xdr:from>
    <xdr:ext cx="346710" cy="21717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149205" y="4666615"/>
          <a:ext cx="3467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780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695180" y="6871970"/>
          <a:ext cx="4826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717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695180" y="626872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7670" cy="2203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751060" y="5966460"/>
          <a:ext cx="4076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7670" cy="2203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751060" y="5664835"/>
          <a:ext cx="4076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7670" cy="21780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9751060" y="5363845"/>
          <a:ext cx="4076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4800" cy="21907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9853930" y="5062220"/>
          <a:ext cx="3048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6" name="債務償還比率グラフ枠">
          <a:extLst>
            <a:ext uri="{FF2B5EF4-FFF2-40B4-BE49-F238E27FC236}">
              <a16:creationId xmlns:a16="http://schemas.microsoft.com/office/drawing/2014/main" id="{00000000-0008-0000-0E00-000088000000}"/>
            </a:ext>
          </a:extLst>
        </xdr:cNvPr>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31750</xdr:rowOff>
    </xdr:from>
    <xdr:to>
      <xdr:col>76</xdr:col>
      <xdr:colOff>21590</xdr:colOff>
      <xdr:row>33</xdr:row>
      <xdr:rowOff>167005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13315950" y="515429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xdr:rowOff>
    </xdr:from>
    <xdr:ext cx="560705" cy="253365"/>
    <xdr:sp macro="" textlink="">
      <xdr:nvSpPr>
        <xdr:cNvPr id="138" name="債務償還比率最小値テキスト">
          <a:extLst>
            <a:ext uri="{FF2B5EF4-FFF2-40B4-BE49-F238E27FC236}">
              <a16:creationId xmlns:a16="http://schemas.microsoft.com/office/drawing/2014/main" id="{00000000-0008-0000-0E00-00008A000000}"/>
            </a:ext>
          </a:extLst>
        </xdr:cNvPr>
        <xdr:cNvSpPr txBox="1"/>
      </xdr:nvSpPr>
      <xdr:spPr>
        <a:xfrm>
          <a:off x="13368655" y="6466840"/>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1,301.9</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167005</xdr:rowOff>
    </xdr:from>
    <xdr:to>
      <xdr:col>76</xdr:col>
      <xdr:colOff>111125</xdr:colOff>
      <xdr:row>33</xdr:row>
      <xdr:rowOff>167005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13248005" y="6463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147320</xdr:rowOff>
    </xdr:from>
    <xdr:ext cx="340360" cy="250190"/>
    <xdr:sp macro="" textlink="">
      <xdr:nvSpPr>
        <xdr:cNvPr id="140" name="債務償還比率最大値テキスト">
          <a:extLst>
            <a:ext uri="{FF2B5EF4-FFF2-40B4-BE49-F238E27FC236}">
              <a16:creationId xmlns:a16="http://schemas.microsoft.com/office/drawing/2014/main" id="{00000000-0008-0000-0E00-00008C000000}"/>
            </a:ext>
          </a:extLst>
        </xdr:cNvPr>
        <xdr:cNvSpPr txBox="1"/>
      </xdr:nvSpPr>
      <xdr:spPr>
        <a:xfrm>
          <a:off x="13368655" y="4934585"/>
          <a:ext cx="340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31750</xdr:rowOff>
    </xdr:from>
    <xdr:to>
      <xdr:col>76</xdr:col>
      <xdr:colOff>111125</xdr:colOff>
      <xdr:row>26</xdr:row>
      <xdr:rowOff>31750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13248005" y="5154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85090</xdr:rowOff>
    </xdr:from>
    <xdr:ext cx="469900" cy="250190"/>
    <xdr:sp macro="" textlink="">
      <xdr:nvSpPr>
        <xdr:cNvPr id="142" name="債務償還比率平均値テキスト">
          <a:extLst>
            <a:ext uri="{FF2B5EF4-FFF2-40B4-BE49-F238E27FC236}">
              <a16:creationId xmlns:a16="http://schemas.microsoft.com/office/drawing/2014/main" id="{00000000-0008-0000-0E00-00008E000000}"/>
            </a:ext>
          </a:extLst>
        </xdr:cNvPr>
        <xdr:cNvSpPr txBox="1"/>
      </xdr:nvSpPr>
      <xdr:spPr>
        <a:xfrm>
          <a:off x="13368655" y="537527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27</xdr:row>
      <xdr:rowOff>106680</xdr:rowOff>
    </xdr:from>
    <xdr:to>
      <xdr:col>76</xdr:col>
      <xdr:colOff>73025</xdr:colOff>
      <xdr:row>28</xdr:row>
      <xdr:rowOff>38100</xdr:rowOff>
    </xdr:to>
    <xdr:sp macro="" textlink="">
      <xdr:nvSpPr>
        <xdr:cNvPr id="143" name="フローチャート: 判断 142">
          <a:extLst>
            <a:ext uri="{FF2B5EF4-FFF2-40B4-BE49-F238E27FC236}">
              <a16:creationId xmlns:a16="http://schemas.microsoft.com/office/drawing/2014/main" id="{00000000-0008-0000-0E00-00008F000000}"/>
            </a:ext>
          </a:extLst>
        </xdr:cNvPr>
        <xdr:cNvSpPr/>
      </xdr:nvSpPr>
      <xdr:spPr>
        <a:xfrm>
          <a:off x="13286105" y="53968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54610</xdr:rowOff>
    </xdr:from>
    <xdr:to>
      <xdr:col>72</xdr:col>
      <xdr:colOff>123825</xdr:colOff>
      <xdr:row>28</xdr:row>
      <xdr:rowOff>153670</xdr:rowOff>
    </xdr:to>
    <xdr:sp macro="" textlink="">
      <xdr:nvSpPr>
        <xdr:cNvPr id="144" name="フローチャート: 判断 143">
          <a:extLst>
            <a:ext uri="{FF2B5EF4-FFF2-40B4-BE49-F238E27FC236}">
              <a16:creationId xmlns:a16="http://schemas.microsoft.com/office/drawing/2014/main" id="{00000000-0008-0000-0E00-000090000000}"/>
            </a:ext>
          </a:extLst>
        </xdr:cNvPr>
        <xdr:cNvSpPr/>
      </xdr:nvSpPr>
      <xdr:spPr>
        <a:xfrm>
          <a:off x="12632055" y="5512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66040</xdr:rowOff>
    </xdr:from>
    <xdr:to>
      <xdr:col>68</xdr:col>
      <xdr:colOff>123825</xdr:colOff>
      <xdr:row>28</xdr:row>
      <xdr:rowOff>165100</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1946255" y="5523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58420</xdr:rowOff>
    </xdr:from>
    <xdr:to>
      <xdr:col>64</xdr:col>
      <xdr:colOff>123825</xdr:colOff>
      <xdr:row>28</xdr:row>
      <xdr:rowOff>157480</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1260455" y="5516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39370</xdr:rowOff>
    </xdr:from>
    <xdr:to>
      <xdr:col>60</xdr:col>
      <xdr:colOff>123825</xdr:colOff>
      <xdr:row>28</xdr:row>
      <xdr:rowOff>139065</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0574655" y="5497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58825" cy="2203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13159105" y="7007860"/>
          <a:ext cx="7588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27</xdr:row>
      <xdr:rowOff>63500</xdr:rowOff>
    </xdr:from>
    <xdr:to>
      <xdr:col>76</xdr:col>
      <xdr:colOff>73025</xdr:colOff>
      <xdr:row>27</xdr:row>
      <xdr:rowOff>163195</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3286105" y="53536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86360</xdr:rowOff>
    </xdr:from>
    <xdr:ext cx="469900" cy="250190"/>
    <xdr:sp macro="" textlink="">
      <xdr:nvSpPr>
        <xdr:cNvPr id="154" name="債務償還比率該当値テキスト">
          <a:extLst>
            <a:ext uri="{FF2B5EF4-FFF2-40B4-BE49-F238E27FC236}">
              <a16:creationId xmlns:a16="http://schemas.microsoft.com/office/drawing/2014/main" id="{00000000-0008-0000-0E00-00009A000000}"/>
            </a:ext>
          </a:extLst>
        </xdr:cNvPr>
        <xdr:cNvSpPr txBox="1"/>
      </xdr:nvSpPr>
      <xdr:spPr>
        <a:xfrm>
          <a:off x="13368655" y="52089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130810</xdr:rowOff>
    </xdr:from>
    <xdr:to>
      <xdr:col>72</xdr:col>
      <xdr:colOff>123825</xdr:colOff>
      <xdr:row>28</xdr:row>
      <xdr:rowOff>62230</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2632055" y="5420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113665</xdr:rowOff>
    </xdr:from>
    <xdr:to>
      <xdr:col>76</xdr:col>
      <xdr:colOff>22225</xdr:colOff>
      <xdr:row>28</xdr:row>
      <xdr:rowOff>13335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12682855" y="5403850"/>
          <a:ext cx="635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128270</xdr:rowOff>
    </xdr:from>
    <xdr:to>
      <xdr:col>68</xdr:col>
      <xdr:colOff>123825</xdr:colOff>
      <xdr:row>28</xdr:row>
      <xdr:rowOff>59690</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11946255" y="5418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10160</xdr:rowOff>
    </xdr:from>
    <xdr:to>
      <xdr:col>72</xdr:col>
      <xdr:colOff>73025</xdr:colOff>
      <xdr:row>28</xdr:row>
      <xdr:rowOff>13335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11997055" y="5467985"/>
          <a:ext cx="685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109220</xdr:rowOff>
    </xdr:from>
    <xdr:to>
      <xdr:col>64</xdr:col>
      <xdr:colOff>123825</xdr:colOff>
      <xdr:row>28</xdr:row>
      <xdr:rowOff>40640</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11260455" y="5399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159385</xdr:rowOff>
    </xdr:from>
    <xdr:to>
      <xdr:col>68</xdr:col>
      <xdr:colOff>73025</xdr:colOff>
      <xdr:row>28</xdr:row>
      <xdr:rowOff>10160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11311255" y="5449570"/>
          <a:ext cx="685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81915</xdr:rowOff>
    </xdr:from>
    <xdr:to>
      <xdr:col>60</xdr:col>
      <xdr:colOff>123825</xdr:colOff>
      <xdr:row>28</xdr:row>
      <xdr:rowOff>13970</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10574655" y="5372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131445</xdr:rowOff>
    </xdr:from>
    <xdr:to>
      <xdr:col>64</xdr:col>
      <xdr:colOff>73025</xdr:colOff>
      <xdr:row>27</xdr:row>
      <xdr:rowOff>159385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10625455" y="5421630"/>
          <a:ext cx="685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145415</xdr:rowOff>
    </xdr:from>
    <xdr:ext cx="469900" cy="250190"/>
    <xdr:sp macro="" textlink="">
      <xdr:nvSpPr>
        <xdr:cNvPr id="163" name="n_1aveValue債務償還比率">
          <a:extLst>
            <a:ext uri="{FF2B5EF4-FFF2-40B4-BE49-F238E27FC236}">
              <a16:creationId xmlns:a16="http://schemas.microsoft.com/office/drawing/2014/main" id="{00000000-0008-0000-0E00-0000A3000000}"/>
            </a:ext>
          </a:extLst>
        </xdr:cNvPr>
        <xdr:cNvSpPr txBox="1"/>
      </xdr:nvSpPr>
      <xdr:spPr>
        <a:xfrm>
          <a:off x="12454255" y="56032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156210</xdr:rowOff>
    </xdr:from>
    <xdr:ext cx="469900" cy="253365"/>
    <xdr:sp macro="" textlink="">
      <xdr:nvSpPr>
        <xdr:cNvPr id="164" name="n_2aveValue債務償還比率">
          <a:extLst>
            <a:ext uri="{FF2B5EF4-FFF2-40B4-BE49-F238E27FC236}">
              <a16:creationId xmlns:a16="http://schemas.microsoft.com/office/drawing/2014/main" id="{00000000-0008-0000-0E00-0000A4000000}"/>
            </a:ext>
          </a:extLst>
        </xdr:cNvPr>
        <xdr:cNvSpPr txBox="1"/>
      </xdr:nvSpPr>
      <xdr:spPr>
        <a:xfrm>
          <a:off x="11781155" y="5614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149225</xdr:rowOff>
    </xdr:from>
    <xdr:ext cx="469900" cy="253365"/>
    <xdr:sp macro="" textlink="">
      <xdr:nvSpPr>
        <xdr:cNvPr id="165" name="n_3aveValue債務償還比率">
          <a:extLst>
            <a:ext uri="{FF2B5EF4-FFF2-40B4-BE49-F238E27FC236}">
              <a16:creationId xmlns:a16="http://schemas.microsoft.com/office/drawing/2014/main" id="{00000000-0008-0000-0E00-0000A5000000}"/>
            </a:ext>
          </a:extLst>
        </xdr:cNvPr>
        <xdr:cNvSpPr txBox="1"/>
      </xdr:nvSpPr>
      <xdr:spPr>
        <a:xfrm>
          <a:off x="11095355" y="5607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130175</xdr:rowOff>
    </xdr:from>
    <xdr:ext cx="469900" cy="252095"/>
    <xdr:sp macro="" textlink="">
      <xdr:nvSpPr>
        <xdr:cNvPr id="166" name="n_4aveValue債務償還比率">
          <a:extLst>
            <a:ext uri="{FF2B5EF4-FFF2-40B4-BE49-F238E27FC236}">
              <a16:creationId xmlns:a16="http://schemas.microsoft.com/office/drawing/2014/main" id="{00000000-0008-0000-0E00-0000A6000000}"/>
            </a:ext>
          </a:extLst>
        </xdr:cNvPr>
        <xdr:cNvSpPr txBox="1"/>
      </xdr:nvSpPr>
      <xdr:spPr>
        <a:xfrm>
          <a:off x="10409555" y="55880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78740</xdr:rowOff>
    </xdr:from>
    <xdr:ext cx="469900" cy="253365"/>
    <xdr:sp macro="" textlink="">
      <xdr:nvSpPr>
        <xdr:cNvPr id="167" name="n_1mainValue債務償還比率">
          <a:extLst>
            <a:ext uri="{FF2B5EF4-FFF2-40B4-BE49-F238E27FC236}">
              <a16:creationId xmlns:a16="http://schemas.microsoft.com/office/drawing/2014/main" id="{00000000-0008-0000-0E00-0000A7000000}"/>
            </a:ext>
          </a:extLst>
        </xdr:cNvPr>
        <xdr:cNvSpPr txBox="1"/>
      </xdr:nvSpPr>
      <xdr:spPr>
        <a:xfrm>
          <a:off x="12454255" y="5201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75565</xdr:rowOff>
    </xdr:from>
    <xdr:ext cx="469900" cy="253365"/>
    <xdr:sp macro="" textlink="">
      <xdr:nvSpPr>
        <xdr:cNvPr id="168" name="n_2mainValue債務償還比率">
          <a:extLst>
            <a:ext uri="{FF2B5EF4-FFF2-40B4-BE49-F238E27FC236}">
              <a16:creationId xmlns:a16="http://schemas.microsoft.com/office/drawing/2014/main" id="{00000000-0008-0000-0E00-0000A8000000}"/>
            </a:ext>
          </a:extLst>
        </xdr:cNvPr>
        <xdr:cNvSpPr txBox="1"/>
      </xdr:nvSpPr>
      <xdr:spPr>
        <a:xfrm>
          <a:off x="11781155" y="5198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57150</xdr:rowOff>
    </xdr:from>
    <xdr:ext cx="469900" cy="253365"/>
    <xdr:sp macro="" textlink="">
      <xdr:nvSpPr>
        <xdr:cNvPr id="169" name="n_3mainValue債務償還比率">
          <a:extLst>
            <a:ext uri="{FF2B5EF4-FFF2-40B4-BE49-F238E27FC236}">
              <a16:creationId xmlns:a16="http://schemas.microsoft.com/office/drawing/2014/main" id="{00000000-0008-0000-0E00-0000A9000000}"/>
            </a:ext>
          </a:extLst>
        </xdr:cNvPr>
        <xdr:cNvSpPr txBox="1"/>
      </xdr:nvSpPr>
      <xdr:spPr>
        <a:xfrm>
          <a:off x="11095355" y="5179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29845</xdr:rowOff>
    </xdr:from>
    <xdr:ext cx="469900" cy="250190"/>
    <xdr:sp macro="" textlink="">
      <xdr:nvSpPr>
        <xdr:cNvPr id="170" name="n_4mainValue債務償還比率">
          <a:extLst>
            <a:ext uri="{FF2B5EF4-FFF2-40B4-BE49-F238E27FC236}">
              <a16:creationId xmlns:a16="http://schemas.microsoft.com/office/drawing/2014/main" id="{00000000-0008-0000-0E00-0000AA000000}"/>
            </a:ext>
          </a:extLst>
        </xdr:cNvPr>
        <xdr:cNvSpPr txBox="1"/>
      </xdr:nvSpPr>
      <xdr:spPr>
        <a:xfrm>
          <a:off x="10409555" y="51523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7030" cy="23685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827405" y="8075930"/>
          <a:ext cx="3670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7030" cy="233680"/>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827405" y="11772900"/>
          <a:ext cx="36703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669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288405" y="14465300"/>
          <a:ext cx="37020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62865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18415</xdr:rowOff>
    </xdr:from>
    <xdr:to>
      <xdr:col>99</xdr:col>
      <xdr:colOff>57150</xdr:colOff>
      <xdr:row>4</xdr:row>
      <xdr:rowOff>62865</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62865</xdr:rowOff>
    </xdr:from>
    <xdr:to>
      <xdr:col>12</xdr:col>
      <xdr:colOff>0</xdr:colOff>
      <xdr:row>15</xdr:row>
      <xdr:rowOff>62865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62865</xdr:rowOff>
    </xdr:from>
    <xdr:to>
      <xdr:col>18</xdr:col>
      <xdr:colOff>127000</xdr:colOff>
      <xdr:row>15</xdr:row>
      <xdr:rowOff>62865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62865</xdr:rowOff>
    </xdr:from>
    <xdr:to>
      <xdr:col>26</xdr:col>
      <xdr:colOff>127000</xdr:colOff>
      <xdr:row>15</xdr:row>
      <xdr:rowOff>62865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120015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120015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100965</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100965</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132715</xdr:rowOff>
    </xdr:from>
    <xdr:to>
      <xdr:col>59</xdr:col>
      <xdr:colOff>73025</xdr:colOff>
      <xdr:row>6</xdr:row>
      <xdr:rowOff>62865</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56515</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120015</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717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73685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19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67125"/>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034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5033010"/>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185" cy="25082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590" y="731583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4185" cy="25273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590" y="699579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0050" cy="25336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725" y="667639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0050" cy="25273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725" y="6357620"/>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0050" cy="25273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725" y="603821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0050" cy="25082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725" y="5719445"/>
          <a:ext cx="400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5915" cy="25019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810" y="5399405"/>
          <a:ext cx="335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68580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177665" y="553847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72390</xdr:rowOff>
    </xdr:from>
    <xdr:ext cx="401955" cy="250825"/>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216400" y="7117080"/>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68580</xdr:rowOff>
    </xdr:from>
    <xdr:to>
      <xdr:col>24</xdr:col>
      <xdr:colOff>152400</xdr:colOff>
      <xdr:row>42</xdr:row>
      <xdr:rowOff>68580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108450" y="7113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117475</xdr:rowOff>
    </xdr:from>
    <xdr:ext cx="337185" cy="252730"/>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216400" y="5318125"/>
          <a:ext cx="337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108450" y="553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97790</xdr:rowOff>
    </xdr:from>
    <xdr:ext cx="401955" cy="252730"/>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216400" y="6471920"/>
          <a:ext cx="401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118745</xdr:rowOff>
    </xdr:from>
    <xdr:to>
      <xdr:col>24</xdr:col>
      <xdr:colOff>114300</xdr:colOff>
      <xdr:row>39</xdr:row>
      <xdr:rowOff>50800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127500" y="6492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122555</xdr:rowOff>
    </xdr:from>
    <xdr:to>
      <xdr:col>20</xdr:col>
      <xdr:colOff>38100</xdr:colOff>
      <xdr:row>39</xdr:row>
      <xdr:rowOff>53975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84550" y="64966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99695</xdr:rowOff>
    </xdr:from>
    <xdr:to>
      <xdr:col>15</xdr:col>
      <xdr:colOff>101600</xdr:colOff>
      <xdr:row>39</xdr:row>
      <xdr:rowOff>31750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71750" y="64738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47625</xdr:rowOff>
    </xdr:from>
    <xdr:to>
      <xdr:col>10</xdr:col>
      <xdr:colOff>165100</xdr:colOff>
      <xdr:row>38</xdr:row>
      <xdr:rowOff>146685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78000" y="6421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22860</xdr:rowOff>
    </xdr:from>
    <xdr:to>
      <xdr:col>6</xdr:col>
      <xdr:colOff>38100</xdr:colOff>
      <xdr:row>38</xdr:row>
      <xdr:rowOff>122555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84250" y="63969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82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0068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82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575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825" cy="25082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51100" y="7452360"/>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82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573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82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72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21590</xdr:rowOff>
    </xdr:from>
    <xdr:to>
      <xdr:col>24</xdr:col>
      <xdr:colOff>114300</xdr:colOff>
      <xdr:row>35</xdr:row>
      <xdr:rowOff>120650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127500" y="5892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43815</xdr:rowOff>
    </xdr:from>
    <xdr:ext cx="401955" cy="252730"/>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216400" y="574738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159385</xdr:rowOff>
    </xdr:from>
    <xdr:to>
      <xdr:col>20</xdr:col>
      <xdr:colOff>38100</xdr:colOff>
      <xdr:row>35</xdr:row>
      <xdr:rowOff>90805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84550" y="58629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35</xdr:row>
      <xdr:rowOff>40640</xdr:rowOff>
    </xdr:from>
    <xdr:to>
      <xdr:col>24</xdr:col>
      <xdr:colOff>63500</xdr:colOff>
      <xdr:row>35</xdr:row>
      <xdr:rowOff>71755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429000" y="5911850"/>
          <a:ext cx="7493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128905</xdr:rowOff>
    </xdr:from>
    <xdr:to>
      <xdr:col>15</xdr:col>
      <xdr:colOff>101600</xdr:colOff>
      <xdr:row>35</xdr:row>
      <xdr:rowOff>60325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71750" y="5832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10795</xdr:rowOff>
    </xdr:from>
    <xdr:to>
      <xdr:col>19</xdr:col>
      <xdr:colOff>171450</xdr:colOff>
      <xdr:row>35</xdr:row>
      <xdr:rowOff>40640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22550" y="588200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97790</xdr:rowOff>
    </xdr:from>
    <xdr:to>
      <xdr:col>10</xdr:col>
      <xdr:colOff>165100</xdr:colOff>
      <xdr:row>35</xdr:row>
      <xdr:rowOff>29845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78000" y="58013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147955</xdr:rowOff>
    </xdr:from>
    <xdr:to>
      <xdr:col>15</xdr:col>
      <xdr:colOff>50800</xdr:colOff>
      <xdr:row>35</xdr:row>
      <xdr:rowOff>10795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28800" y="585152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67945</xdr:rowOff>
    </xdr:from>
    <xdr:to>
      <xdr:col>6</xdr:col>
      <xdr:colOff>38100</xdr:colOff>
      <xdr:row>34</xdr:row>
      <xdr:rowOff>167005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84250" y="57715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34</xdr:row>
      <xdr:rowOff>117475</xdr:rowOff>
    </xdr:from>
    <xdr:to>
      <xdr:col>10</xdr:col>
      <xdr:colOff>114300</xdr:colOff>
      <xdr:row>34</xdr:row>
      <xdr:rowOff>147955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28700" y="582104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45085</xdr:rowOff>
    </xdr:from>
    <xdr:ext cx="401955" cy="253365"/>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239135" y="658685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22860</xdr:rowOff>
    </xdr:from>
    <xdr:ext cx="401955" cy="253365"/>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439035" y="65646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137795</xdr:rowOff>
    </xdr:from>
    <xdr:ext cx="401955" cy="253365"/>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645285" y="651192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113665</xdr:rowOff>
    </xdr:from>
    <xdr:ext cx="405130" cy="253365"/>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851535" y="64877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106680</xdr:rowOff>
    </xdr:from>
    <xdr:ext cx="401955" cy="250190"/>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239135" y="564261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76200</xdr:rowOff>
    </xdr:from>
    <xdr:ext cx="401955" cy="252730"/>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439035" y="561213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45720</xdr:rowOff>
    </xdr:from>
    <xdr:ext cx="401955" cy="253365"/>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645285" y="558165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15875</xdr:rowOff>
    </xdr:from>
    <xdr:ext cx="405130" cy="250825"/>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851535" y="555180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03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918200" y="5033010"/>
          <a:ext cx="3403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4185" cy="25082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527040" y="69430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28575</xdr:rowOff>
    </xdr:from>
    <xdr:ext cx="595630" cy="25019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17820" y="657034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159385</xdr:rowOff>
    </xdr:from>
    <xdr:ext cx="595630" cy="25082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17820" y="619823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121920</xdr:rowOff>
    </xdr:from>
    <xdr:ext cx="595630" cy="25082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17820" y="582549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84455</xdr:rowOff>
    </xdr:from>
    <xdr:ext cx="595630" cy="25019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17820" y="545274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47625</xdr:rowOff>
    </xdr:from>
    <xdr:ext cx="685800" cy="25082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327650" y="508063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4" name="【道路】&#10;一人当たり延長グラフ枠">
          <a:extLst>
            <a:ext uri="{FF2B5EF4-FFF2-40B4-BE49-F238E27FC236}">
              <a16:creationId xmlns:a16="http://schemas.microsoft.com/office/drawing/2014/main" id="{00000000-0008-0000-0F00-000072000000}"/>
            </a:ext>
          </a:extLst>
        </xdr:cNvPr>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67310</xdr:rowOff>
    </xdr:from>
    <xdr:to>
      <xdr:col>54</xdr:col>
      <xdr:colOff>171450</xdr:colOff>
      <xdr:row>42</xdr:row>
      <xdr:rowOff>37465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429750" y="560324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40640</xdr:rowOff>
    </xdr:from>
    <xdr:ext cx="466725" cy="252730"/>
    <xdr:sp macro="" textlink="">
      <xdr:nvSpPr>
        <xdr:cNvPr id="116" name="【道路】&#10;一人当たり延長最小値テキスト">
          <a:extLst>
            <a:ext uri="{FF2B5EF4-FFF2-40B4-BE49-F238E27FC236}">
              <a16:creationId xmlns:a16="http://schemas.microsoft.com/office/drawing/2014/main" id="{00000000-0008-0000-0F00-000074000000}"/>
            </a:ext>
          </a:extLst>
        </xdr:cNvPr>
        <xdr:cNvSpPr txBox="1"/>
      </xdr:nvSpPr>
      <xdr:spPr>
        <a:xfrm>
          <a:off x="9467850" y="70853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359900" y="7082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15240</xdr:rowOff>
    </xdr:from>
    <xdr:ext cx="595630" cy="250825"/>
    <xdr:sp macro="" textlink="">
      <xdr:nvSpPr>
        <xdr:cNvPr id="118" name="【道路】&#10;一人当たり延長最大値テキスト">
          <a:extLst>
            <a:ext uri="{FF2B5EF4-FFF2-40B4-BE49-F238E27FC236}">
              <a16:creationId xmlns:a16="http://schemas.microsoft.com/office/drawing/2014/main" id="{00000000-0008-0000-0F00-000076000000}"/>
            </a:ext>
          </a:extLst>
        </xdr:cNvPr>
        <xdr:cNvSpPr txBox="1"/>
      </xdr:nvSpPr>
      <xdr:spPr>
        <a:xfrm>
          <a:off x="9467850" y="53835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793.932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67310</xdr:rowOff>
    </xdr:from>
    <xdr:to>
      <xdr:col>55</xdr:col>
      <xdr:colOff>88900</xdr:colOff>
      <xdr:row>33</xdr:row>
      <xdr:rowOff>67310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59900" y="560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140335</xdr:rowOff>
    </xdr:from>
    <xdr:ext cx="531495" cy="250190"/>
    <xdr:sp macro="" textlink="">
      <xdr:nvSpPr>
        <xdr:cNvPr id="120" name="【道路】&#10;一人当たり延長平均値テキスト">
          <a:extLst>
            <a:ext uri="{FF2B5EF4-FFF2-40B4-BE49-F238E27FC236}">
              <a16:creationId xmlns:a16="http://schemas.microsoft.com/office/drawing/2014/main" id="{00000000-0008-0000-0F00-000078000000}"/>
            </a:ext>
          </a:extLst>
        </xdr:cNvPr>
        <xdr:cNvSpPr txBox="1"/>
      </xdr:nvSpPr>
      <xdr:spPr>
        <a:xfrm>
          <a:off x="9467850" y="6849745"/>
          <a:ext cx="53149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86.596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161925</xdr:rowOff>
    </xdr:from>
    <xdr:to>
      <xdr:col>55</xdr:col>
      <xdr:colOff>50800</xdr:colOff>
      <xdr:row>41</xdr:row>
      <xdr:rowOff>93345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398000" y="68713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41910</xdr:rowOff>
    </xdr:from>
    <xdr:to>
      <xdr:col>50</xdr:col>
      <xdr:colOff>165100</xdr:colOff>
      <xdr:row>41</xdr:row>
      <xdr:rowOff>141605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36000" y="6918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21590</xdr:rowOff>
    </xdr:from>
    <xdr:to>
      <xdr:col>46</xdr:col>
      <xdr:colOff>38100</xdr:colOff>
      <xdr:row>41</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42250" y="6898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48895</xdr:rowOff>
    </xdr:from>
    <xdr:to>
      <xdr:col>41</xdr:col>
      <xdr:colOff>101600</xdr:colOff>
      <xdr:row>41</xdr:row>
      <xdr:rowOff>147955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029450" y="6925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45085</xdr:rowOff>
    </xdr:from>
    <xdr:to>
      <xdr:col>36</xdr:col>
      <xdr:colOff>165100</xdr:colOff>
      <xdr:row>41</xdr:row>
      <xdr:rowOff>144780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235700" y="6922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82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25830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82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153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82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7152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825" cy="25082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908800" y="7452360"/>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82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150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97155</xdr:rowOff>
    </xdr:from>
    <xdr:to>
      <xdr:col>55</xdr:col>
      <xdr:colOff>50800</xdr:colOff>
      <xdr:row>40</xdr:row>
      <xdr:rowOff>29210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98000" y="66389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119380</xdr:rowOff>
    </xdr:from>
    <xdr:ext cx="595630" cy="252730"/>
    <xdr:sp macro="" textlink="">
      <xdr:nvSpPr>
        <xdr:cNvPr id="132" name="【道路】&#10;一人当たり延長該当値テキスト">
          <a:extLst>
            <a:ext uri="{FF2B5EF4-FFF2-40B4-BE49-F238E27FC236}">
              <a16:creationId xmlns:a16="http://schemas.microsoft.com/office/drawing/2014/main" id="{00000000-0008-0000-0F00-000084000000}"/>
            </a:ext>
          </a:extLst>
        </xdr:cNvPr>
        <xdr:cNvSpPr txBox="1"/>
      </xdr:nvSpPr>
      <xdr:spPr>
        <a:xfrm>
          <a:off x="9467850" y="649351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111760</xdr:rowOff>
    </xdr:from>
    <xdr:to>
      <xdr:col>50</xdr:col>
      <xdr:colOff>165100</xdr:colOff>
      <xdr:row>40</xdr:row>
      <xdr:rowOff>43180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36000" y="6653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147320</xdr:rowOff>
    </xdr:from>
    <xdr:to>
      <xdr:col>55</xdr:col>
      <xdr:colOff>0</xdr:colOff>
      <xdr:row>39</xdr:row>
      <xdr:rowOff>161925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686800" y="6689090"/>
          <a:ext cx="742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121920</xdr:rowOff>
    </xdr:from>
    <xdr:to>
      <xdr:col>46</xdr:col>
      <xdr:colOff>38100</xdr:colOff>
      <xdr:row>40</xdr:row>
      <xdr:rowOff>53340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42250" y="66636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161925</xdr:rowOff>
    </xdr:from>
    <xdr:to>
      <xdr:col>50</xdr:col>
      <xdr:colOff>114300</xdr:colOff>
      <xdr:row>40</xdr:row>
      <xdr:rowOff>3810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86700" y="670369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66040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029450" y="6675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171450</xdr:colOff>
      <xdr:row>40</xdr:row>
      <xdr:rowOff>16510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080250" y="671322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142240</xdr:rowOff>
    </xdr:from>
    <xdr:to>
      <xdr:col>36</xdr:col>
      <xdr:colOff>165100</xdr:colOff>
      <xdr:row>40</xdr:row>
      <xdr:rowOff>73660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235700" y="6684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16510</xdr:rowOff>
    </xdr:from>
    <xdr:to>
      <xdr:col>41</xdr:col>
      <xdr:colOff>50800</xdr:colOff>
      <xdr:row>40</xdr:row>
      <xdr:rowOff>24130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286500" y="672592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132715</xdr:rowOff>
    </xdr:from>
    <xdr:ext cx="534670" cy="253365"/>
    <xdr:sp macro="" textlink="">
      <xdr:nvSpPr>
        <xdr:cNvPr id="141" name="n_1aveValue【道路】&#10;一人当たり延長">
          <a:extLst>
            <a:ext uri="{FF2B5EF4-FFF2-40B4-BE49-F238E27FC236}">
              <a16:creationId xmlns:a16="http://schemas.microsoft.com/office/drawing/2014/main" id="{00000000-0008-0000-0F00-00008D000000}"/>
            </a:ext>
          </a:extLst>
        </xdr:cNvPr>
        <xdr:cNvSpPr txBox="1"/>
      </xdr:nvSpPr>
      <xdr:spPr>
        <a:xfrm>
          <a:off x="8425815" y="70097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112395</xdr:rowOff>
    </xdr:from>
    <xdr:ext cx="531495" cy="253365"/>
    <xdr:sp macro="" textlink="">
      <xdr:nvSpPr>
        <xdr:cNvPr id="142" name="n_2aveValue【道路】&#10;一人当たり延長">
          <a:extLst>
            <a:ext uri="{FF2B5EF4-FFF2-40B4-BE49-F238E27FC236}">
              <a16:creationId xmlns:a16="http://schemas.microsoft.com/office/drawing/2014/main" id="{00000000-0008-0000-0F00-00008E000000}"/>
            </a:ext>
          </a:extLst>
        </xdr:cNvPr>
        <xdr:cNvSpPr txBox="1"/>
      </xdr:nvSpPr>
      <xdr:spPr>
        <a:xfrm>
          <a:off x="7644765" y="6989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139065</xdr:rowOff>
    </xdr:from>
    <xdr:ext cx="531495" cy="253365"/>
    <xdr:sp macro="" textlink="">
      <xdr:nvSpPr>
        <xdr:cNvPr id="143" name="n_3aveValue【道路】&#10;一人当たり延長">
          <a:extLst>
            <a:ext uri="{FF2B5EF4-FFF2-40B4-BE49-F238E27FC236}">
              <a16:creationId xmlns:a16="http://schemas.microsoft.com/office/drawing/2014/main" id="{00000000-0008-0000-0F00-00008F000000}"/>
            </a:ext>
          </a:extLst>
        </xdr:cNvPr>
        <xdr:cNvSpPr txBox="1"/>
      </xdr:nvSpPr>
      <xdr:spPr>
        <a:xfrm>
          <a:off x="6851015" y="70161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41</xdr:row>
      <xdr:rowOff>135890</xdr:rowOff>
    </xdr:from>
    <xdr:ext cx="534670" cy="253365"/>
    <xdr:sp macro="" textlink="">
      <xdr:nvSpPr>
        <xdr:cNvPr id="144" name="n_4aveValue【道路】&#10;一人当たり延長">
          <a:extLst>
            <a:ext uri="{FF2B5EF4-FFF2-40B4-BE49-F238E27FC236}">
              <a16:creationId xmlns:a16="http://schemas.microsoft.com/office/drawing/2014/main" id="{00000000-0008-0000-0F00-000090000000}"/>
            </a:ext>
          </a:extLst>
        </xdr:cNvPr>
        <xdr:cNvSpPr txBox="1"/>
      </xdr:nvSpPr>
      <xdr:spPr>
        <a:xfrm>
          <a:off x="6038215" y="70129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58.956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38</xdr:row>
      <xdr:rowOff>59690</xdr:rowOff>
    </xdr:from>
    <xdr:ext cx="598805" cy="253365"/>
    <xdr:sp macro="" textlink="">
      <xdr:nvSpPr>
        <xdr:cNvPr id="145" name="n_1mainValue【道路】&#10;一人当たり延長">
          <a:extLst>
            <a:ext uri="{FF2B5EF4-FFF2-40B4-BE49-F238E27FC236}">
              <a16:creationId xmlns:a16="http://schemas.microsoft.com/office/drawing/2014/main" id="{00000000-0008-0000-0F00-000091000000}"/>
            </a:ext>
          </a:extLst>
        </xdr:cNvPr>
        <xdr:cNvSpPr txBox="1"/>
      </xdr:nvSpPr>
      <xdr:spPr>
        <a:xfrm>
          <a:off x="8401050" y="64338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38</xdr:row>
      <xdr:rowOff>69850</xdr:rowOff>
    </xdr:from>
    <xdr:ext cx="595630" cy="250825"/>
    <xdr:sp macro="" textlink="">
      <xdr:nvSpPr>
        <xdr:cNvPr id="146" name="n_2mainValue【道路】&#10;一人当たり延長">
          <a:extLst>
            <a:ext uri="{FF2B5EF4-FFF2-40B4-BE49-F238E27FC236}">
              <a16:creationId xmlns:a16="http://schemas.microsoft.com/office/drawing/2014/main" id="{00000000-0008-0000-0F00-000092000000}"/>
            </a:ext>
          </a:extLst>
        </xdr:cNvPr>
        <xdr:cNvSpPr txBox="1"/>
      </xdr:nvSpPr>
      <xdr:spPr>
        <a:xfrm>
          <a:off x="7612380" y="644398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197.926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38</xdr:row>
      <xdr:rowOff>81915</xdr:rowOff>
    </xdr:from>
    <xdr:ext cx="595630" cy="253365"/>
    <xdr:sp macro="" textlink="">
      <xdr:nvSpPr>
        <xdr:cNvPr id="147" name="n_3mainValue【道路】&#10;一人当たり延長">
          <a:extLst>
            <a:ext uri="{FF2B5EF4-FFF2-40B4-BE49-F238E27FC236}">
              <a16:creationId xmlns:a16="http://schemas.microsoft.com/office/drawing/2014/main" id="{00000000-0008-0000-0F00-000093000000}"/>
            </a:ext>
          </a:extLst>
        </xdr:cNvPr>
        <xdr:cNvSpPr txBox="1"/>
      </xdr:nvSpPr>
      <xdr:spPr>
        <a:xfrm>
          <a:off x="6818630" y="64560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191.226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38</xdr:row>
      <xdr:rowOff>90170</xdr:rowOff>
    </xdr:from>
    <xdr:ext cx="595630" cy="250825"/>
    <xdr:sp macro="" textlink="">
      <xdr:nvSpPr>
        <xdr:cNvPr id="148" name="n_4mainValue【道路】&#10;一人当たり延長">
          <a:extLst>
            <a:ext uri="{FF2B5EF4-FFF2-40B4-BE49-F238E27FC236}">
              <a16:creationId xmlns:a16="http://schemas.microsoft.com/office/drawing/2014/main" id="{00000000-0008-0000-0F00-000094000000}"/>
            </a:ext>
          </a:extLst>
        </xdr:cNvPr>
        <xdr:cNvSpPr txBox="1"/>
      </xdr:nvSpPr>
      <xdr:spPr>
        <a:xfrm>
          <a:off x="6005830" y="646430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186.921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85800" y="8944610"/>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111760</xdr:rowOff>
    </xdr:from>
    <xdr:to>
      <xdr:col>59</xdr:col>
      <xdr:colOff>88900</xdr:colOff>
      <xdr:row>50</xdr:row>
      <xdr:rowOff>61595</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400,879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5956300" y="8944610"/>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149225</xdr:rowOff>
    </xdr:from>
    <xdr:to>
      <xdr:col>28</xdr:col>
      <xdr:colOff>152400</xdr:colOff>
      <xdr:row>72</xdr:row>
      <xdr:rowOff>99060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5275" cy="21780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66750" y="12483465"/>
          <a:ext cx="2952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082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5590" y="147662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4185" cy="25336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75590" y="144468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400050" cy="252730"/>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39725" y="1412684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400050" cy="25336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39725" y="1380807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73660</xdr:rowOff>
    </xdr:from>
    <xdr:ext cx="400050" cy="25273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39725" y="13488670"/>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61595</xdr:rowOff>
    </xdr:from>
    <xdr:to>
      <xdr:col>28</xdr:col>
      <xdr:colOff>114300</xdr:colOff>
      <xdr:row>79</xdr:row>
      <xdr:rowOff>61595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90170</xdr:rowOff>
    </xdr:from>
    <xdr:ext cx="400050" cy="25082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39725" y="13169900"/>
          <a:ext cx="400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76835</xdr:rowOff>
    </xdr:from>
    <xdr:to>
      <xdr:col>28</xdr:col>
      <xdr:colOff>114300</xdr:colOff>
      <xdr:row>77</xdr:row>
      <xdr:rowOff>76835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106045</xdr:rowOff>
    </xdr:from>
    <xdr:ext cx="335915" cy="25082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84810" y="12850495"/>
          <a:ext cx="335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93345</xdr:rowOff>
    </xdr:from>
    <xdr:to>
      <xdr:col>28</xdr:col>
      <xdr:colOff>152400</xdr:colOff>
      <xdr:row>88</xdr:row>
      <xdr:rowOff>149225</xdr:rowOff>
    </xdr:to>
    <xdr:sp macro="" textlink="">
      <xdr:nvSpPr>
        <xdr:cNvPr id="189" name="【公営住宅】&#10;有形固定資産減価償却率グラフ枠">
          <a:extLst>
            <a:ext uri="{FF2B5EF4-FFF2-40B4-BE49-F238E27FC236}">
              <a16:creationId xmlns:a16="http://schemas.microsoft.com/office/drawing/2014/main" id="{00000000-0008-0000-0F00-0000BD000000}"/>
            </a:ext>
          </a:extLst>
        </xdr:cNvPr>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165100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4177665" y="1320355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6725" cy="253365"/>
    <xdr:sp macro="" textlink="">
      <xdr:nvSpPr>
        <xdr:cNvPr id="191" name="【公営住宅】&#10;有形固定資産減価償却率最小値テキスト">
          <a:extLst>
            <a:ext uri="{FF2B5EF4-FFF2-40B4-BE49-F238E27FC236}">
              <a16:creationId xmlns:a16="http://schemas.microsoft.com/office/drawing/2014/main" id="{00000000-0008-0000-0F00-0000BF000000}"/>
            </a:ext>
          </a:extLst>
        </xdr:cNvPr>
        <xdr:cNvSpPr txBox="1"/>
      </xdr:nvSpPr>
      <xdr:spPr>
        <a:xfrm>
          <a:off x="4216400" y="1458976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165100</xdr:rowOff>
    </xdr:from>
    <xdr:to>
      <xdr:col>24</xdr:col>
      <xdr:colOff>152400</xdr:colOff>
      <xdr:row>86</xdr:row>
      <xdr:rowOff>165100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1084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71755</xdr:rowOff>
    </xdr:from>
    <xdr:ext cx="401955" cy="250825"/>
    <xdr:sp macro="" textlink="">
      <xdr:nvSpPr>
        <xdr:cNvPr id="193" name="【公営住宅】&#10;有形固定資産減価償却率最大値テキスト">
          <a:extLst>
            <a:ext uri="{FF2B5EF4-FFF2-40B4-BE49-F238E27FC236}">
              <a16:creationId xmlns:a16="http://schemas.microsoft.com/office/drawing/2014/main" id="{00000000-0008-0000-0F00-0000C1000000}"/>
            </a:ext>
          </a:extLst>
        </xdr:cNvPr>
        <xdr:cNvSpPr txBox="1"/>
      </xdr:nvSpPr>
      <xdr:spPr>
        <a:xfrm>
          <a:off x="4216400" y="1298384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108450" y="13203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7620</xdr:rowOff>
    </xdr:from>
    <xdr:ext cx="401955" cy="252730"/>
    <xdr:sp macro="" textlink="">
      <xdr:nvSpPr>
        <xdr:cNvPr id="195" name="【公営住宅】&#10;有形固定資産減価償却率平均値テキスト">
          <a:extLst>
            <a:ext uri="{FF2B5EF4-FFF2-40B4-BE49-F238E27FC236}">
              <a16:creationId xmlns:a16="http://schemas.microsoft.com/office/drawing/2014/main" id="{00000000-0008-0000-0F00-0000C3000000}"/>
            </a:ext>
          </a:extLst>
        </xdr:cNvPr>
        <xdr:cNvSpPr txBox="1"/>
      </xdr:nvSpPr>
      <xdr:spPr>
        <a:xfrm>
          <a:off x="4216400" y="13757910"/>
          <a:ext cx="401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153035</xdr:rowOff>
    </xdr:from>
    <xdr:to>
      <xdr:col>24</xdr:col>
      <xdr:colOff>114300</xdr:colOff>
      <xdr:row>83</xdr:row>
      <xdr:rowOff>85090</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4127500" y="13903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51435</xdr:rowOff>
    </xdr:from>
    <xdr:to>
      <xdr:col>20</xdr:col>
      <xdr:colOff>38100</xdr:colOff>
      <xdr:row>83</xdr:row>
      <xdr:rowOff>151130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3384550" y="139693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37465</xdr:rowOff>
    </xdr:from>
    <xdr:to>
      <xdr:col>15</xdr:col>
      <xdr:colOff>101600</xdr:colOff>
      <xdr:row>83</xdr:row>
      <xdr:rowOff>136525</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2571750" y="13955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29210</xdr:rowOff>
    </xdr:from>
    <xdr:to>
      <xdr:col>10</xdr:col>
      <xdr:colOff>165100</xdr:colOff>
      <xdr:row>83</xdr:row>
      <xdr:rowOff>128905</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778000" y="13947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22860</xdr:rowOff>
    </xdr:from>
    <xdr:to>
      <xdr:col>6</xdr:col>
      <xdr:colOff>38100</xdr:colOff>
      <xdr:row>83</xdr:row>
      <xdr:rowOff>122555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984250" y="139407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082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40068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082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32575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8825" cy="25082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24511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082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6573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082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8572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13335</xdr:rowOff>
    </xdr:from>
    <xdr:to>
      <xdr:col>24</xdr:col>
      <xdr:colOff>114300</xdr:colOff>
      <xdr:row>85</xdr:row>
      <xdr:rowOff>112395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4127500" y="142665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160020</xdr:rowOff>
    </xdr:from>
    <xdr:ext cx="401955" cy="250825"/>
    <xdr:sp macro="" textlink="">
      <xdr:nvSpPr>
        <xdr:cNvPr id="207" name="【公営住宅】&#10;有形固定資産減価償却率該当値テキスト">
          <a:extLst>
            <a:ext uri="{FF2B5EF4-FFF2-40B4-BE49-F238E27FC236}">
              <a16:creationId xmlns:a16="http://schemas.microsoft.com/office/drawing/2014/main" id="{00000000-0008-0000-0F00-0000CF000000}"/>
            </a:ext>
          </a:extLst>
        </xdr:cNvPr>
        <xdr:cNvSpPr txBox="1"/>
      </xdr:nvSpPr>
      <xdr:spPr>
        <a:xfrm>
          <a:off x="4216400" y="14245590"/>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1905</xdr:rowOff>
    </xdr:from>
    <xdr:to>
      <xdr:col>20</xdr:col>
      <xdr:colOff>38100</xdr:colOff>
      <xdr:row>85</xdr:row>
      <xdr:rowOff>100965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3384550" y="142551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85</xdr:row>
      <xdr:rowOff>51435</xdr:rowOff>
    </xdr:from>
    <xdr:to>
      <xdr:col>24</xdr:col>
      <xdr:colOff>63500</xdr:colOff>
      <xdr:row>85</xdr:row>
      <xdr:rowOff>62230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3429000" y="14304645"/>
          <a:ext cx="7493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151765</xdr:rowOff>
    </xdr:from>
    <xdr:to>
      <xdr:col>15</xdr:col>
      <xdr:colOff>101600</xdr:colOff>
      <xdr:row>85</xdr:row>
      <xdr:rowOff>84455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2571750" y="14237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34290</xdr:rowOff>
    </xdr:from>
    <xdr:to>
      <xdr:col>19</xdr:col>
      <xdr:colOff>171450</xdr:colOff>
      <xdr:row>85</xdr:row>
      <xdr:rowOff>51435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622550" y="14287500"/>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43180</xdr:rowOff>
    </xdr:from>
    <xdr:to>
      <xdr:col>10</xdr:col>
      <xdr:colOff>165100</xdr:colOff>
      <xdr:row>85</xdr:row>
      <xdr:rowOff>142875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778000" y="14296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34290</xdr:rowOff>
    </xdr:from>
    <xdr:to>
      <xdr:col>15</xdr:col>
      <xdr:colOff>50800</xdr:colOff>
      <xdr:row>85</xdr:row>
      <xdr:rowOff>93345</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828800" y="14287500"/>
          <a:ext cx="7937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22860</xdr:rowOff>
    </xdr:from>
    <xdr:to>
      <xdr:col>6</xdr:col>
      <xdr:colOff>38100</xdr:colOff>
      <xdr:row>85</xdr:row>
      <xdr:rowOff>122555</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84250" y="142760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85</xdr:row>
      <xdr:rowOff>73025</xdr:rowOff>
    </xdr:from>
    <xdr:to>
      <xdr:col>10</xdr:col>
      <xdr:colOff>114300</xdr:colOff>
      <xdr:row>85</xdr:row>
      <xdr:rowOff>93345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28700" y="1432623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167005</xdr:rowOff>
    </xdr:from>
    <xdr:ext cx="401955" cy="252730"/>
    <xdr:sp macro="" textlink="">
      <xdr:nvSpPr>
        <xdr:cNvPr id="216" name="n_1aveValue【公営住宅】&#10;有形固定資産減価償却率">
          <a:extLst>
            <a:ext uri="{FF2B5EF4-FFF2-40B4-BE49-F238E27FC236}">
              <a16:creationId xmlns:a16="http://schemas.microsoft.com/office/drawing/2014/main" id="{00000000-0008-0000-0F00-0000D8000000}"/>
            </a:ext>
          </a:extLst>
        </xdr:cNvPr>
        <xdr:cNvSpPr txBox="1"/>
      </xdr:nvSpPr>
      <xdr:spPr>
        <a:xfrm>
          <a:off x="3239135" y="1374965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152400</xdr:rowOff>
    </xdr:from>
    <xdr:ext cx="401955" cy="252730"/>
    <xdr:sp macro="" textlink="">
      <xdr:nvSpPr>
        <xdr:cNvPr id="217" name="n_2aveValue【公営住宅】&#10;有形固定資産減価償却率">
          <a:extLst>
            <a:ext uri="{FF2B5EF4-FFF2-40B4-BE49-F238E27FC236}">
              <a16:creationId xmlns:a16="http://schemas.microsoft.com/office/drawing/2014/main" id="{00000000-0008-0000-0F00-0000D9000000}"/>
            </a:ext>
          </a:extLst>
        </xdr:cNvPr>
        <xdr:cNvSpPr txBox="1"/>
      </xdr:nvSpPr>
      <xdr:spPr>
        <a:xfrm>
          <a:off x="2439035" y="1373505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144780</xdr:rowOff>
    </xdr:from>
    <xdr:ext cx="401955" cy="250190"/>
    <xdr:sp macro="" textlink="">
      <xdr:nvSpPr>
        <xdr:cNvPr id="218" name="n_3aveValue【公営住宅】&#10;有形固定資産減価償却率">
          <a:extLst>
            <a:ext uri="{FF2B5EF4-FFF2-40B4-BE49-F238E27FC236}">
              <a16:creationId xmlns:a16="http://schemas.microsoft.com/office/drawing/2014/main" id="{00000000-0008-0000-0F00-0000DA000000}"/>
            </a:ext>
          </a:extLst>
        </xdr:cNvPr>
        <xdr:cNvSpPr txBox="1"/>
      </xdr:nvSpPr>
      <xdr:spPr>
        <a:xfrm>
          <a:off x="1645285" y="137274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138430</xdr:rowOff>
    </xdr:from>
    <xdr:ext cx="405130" cy="253365"/>
    <xdr:sp macro="" textlink="">
      <xdr:nvSpPr>
        <xdr:cNvPr id="219" name="n_4aveValue【公営住宅】&#10;有形固定資産減価償却率">
          <a:extLst>
            <a:ext uri="{FF2B5EF4-FFF2-40B4-BE49-F238E27FC236}">
              <a16:creationId xmlns:a16="http://schemas.microsoft.com/office/drawing/2014/main" id="{00000000-0008-0000-0F00-0000DB000000}"/>
            </a:ext>
          </a:extLst>
        </xdr:cNvPr>
        <xdr:cNvSpPr txBox="1"/>
      </xdr:nvSpPr>
      <xdr:spPr>
        <a:xfrm>
          <a:off x="851535" y="137210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92710</xdr:rowOff>
    </xdr:from>
    <xdr:ext cx="401955" cy="250825"/>
    <xdr:sp macro="" textlink="">
      <xdr:nvSpPr>
        <xdr:cNvPr id="220" name="n_1mainValue【公営住宅】&#10;有形固定資産減価償却率">
          <a:extLst>
            <a:ext uri="{FF2B5EF4-FFF2-40B4-BE49-F238E27FC236}">
              <a16:creationId xmlns:a16="http://schemas.microsoft.com/office/drawing/2014/main" id="{00000000-0008-0000-0F00-0000DC000000}"/>
            </a:ext>
          </a:extLst>
        </xdr:cNvPr>
        <xdr:cNvSpPr txBox="1"/>
      </xdr:nvSpPr>
      <xdr:spPr>
        <a:xfrm>
          <a:off x="3239135" y="14345920"/>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74930</xdr:rowOff>
    </xdr:from>
    <xdr:ext cx="401955" cy="252730"/>
    <xdr:sp macro="" textlink="">
      <xdr:nvSpPr>
        <xdr:cNvPr id="221" name="n_2mainValue【公営住宅】&#10;有形固定資産減価償却率">
          <a:extLst>
            <a:ext uri="{FF2B5EF4-FFF2-40B4-BE49-F238E27FC236}">
              <a16:creationId xmlns:a16="http://schemas.microsoft.com/office/drawing/2014/main" id="{00000000-0008-0000-0F00-0000DD000000}"/>
            </a:ext>
          </a:extLst>
        </xdr:cNvPr>
        <xdr:cNvSpPr txBox="1"/>
      </xdr:nvSpPr>
      <xdr:spPr>
        <a:xfrm>
          <a:off x="2439035" y="1432814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133985</xdr:rowOff>
    </xdr:from>
    <xdr:ext cx="401955" cy="253365"/>
    <xdr:sp macro="" textlink="">
      <xdr:nvSpPr>
        <xdr:cNvPr id="222" name="n_3mainValue【公営住宅】&#10;有形固定資産減価償却率">
          <a:extLst>
            <a:ext uri="{FF2B5EF4-FFF2-40B4-BE49-F238E27FC236}">
              <a16:creationId xmlns:a16="http://schemas.microsoft.com/office/drawing/2014/main" id="{00000000-0008-0000-0F00-0000DE000000}"/>
            </a:ext>
          </a:extLst>
        </xdr:cNvPr>
        <xdr:cNvSpPr txBox="1"/>
      </xdr:nvSpPr>
      <xdr:spPr>
        <a:xfrm>
          <a:off x="1645285" y="143871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113665</xdr:rowOff>
    </xdr:from>
    <xdr:ext cx="405130" cy="253365"/>
    <xdr:sp macro="" textlink="">
      <xdr:nvSpPr>
        <xdr:cNvPr id="223" name="n_4mainValue【公営住宅】&#10;有形固定資産減価償却率">
          <a:extLst>
            <a:ext uri="{FF2B5EF4-FFF2-40B4-BE49-F238E27FC236}">
              <a16:creationId xmlns:a16="http://schemas.microsoft.com/office/drawing/2014/main" id="{00000000-0008-0000-0F00-0000DF000000}"/>
            </a:ext>
          </a:extLst>
        </xdr:cNvPr>
        <xdr:cNvSpPr txBox="1"/>
      </xdr:nvSpPr>
      <xdr:spPr>
        <a:xfrm>
          <a:off x="851535" y="143668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6710" cy="21780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918200" y="1248346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4185" cy="250190"/>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5527040" y="14393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83</xdr:row>
      <xdr:rowOff>103505</xdr:rowOff>
    </xdr:from>
    <xdr:ext cx="528320" cy="25082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5481955" y="1402143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66040</xdr:rowOff>
    </xdr:from>
    <xdr:ext cx="528320" cy="25082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5481955" y="1364869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28575</xdr:rowOff>
    </xdr:from>
    <xdr:ext cx="528320" cy="25019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5481955" y="1327594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159385</xdr:rowOff>
    </xdr:from>
    <xdr:ext cx="528320" cy="25082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5481955" y="1290383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121920</xdr:rowOff>
    </xdr:from>
    <xdr:ext cx="528320" cy="25082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481955" y="12531090"/>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246" name="【公営住宅】&#10;一人当たり面積グラフ枠">
          <a:extLst>
            <a:ext uri="{FF2B5EF4-FFF2-40B4-BE49-F238E27FC236}">
              <a16:creationId xmlns:a16="http://schemas.microsoft.com/office/drawing/2014/main" id="{00000000-0008-0000-0F00-0000F6000000}"/>
            </a:ext>
          </a:extLst>
        </xdr:cNvPr>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128905</xdr:rowOff>
    </xdr:from>
    <xdr:to>
      <xdr:col>54</xdr:col>
      <xdr:colOff>171450</xdr:colOff>
      <xdr:row>86</xdr:row>
      <xdr:rowOff>106680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429750" y="1304099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110490</xdr:rowOff>
    </xdr:from>
    <xdr:ext cx="466725" cy="253365"/>
    <xdr:sp macro="" textlink="">
      <xdr:nvSpPr>
        <xdr:cNvPr id="248" name="【公営住宅】&#10;一人当たり面積最小値テキスト">
          <a:extLst>
            <a:ext uri="{FF2B5EF4-FFF2-40B4-BE49-F238E27FC236}">
              <a16:creationId xmlns:a16="http://schemas.microsoft.com/office/drawing/2014/main" id="{00000000-0008-0000-0F00-0000F8000000}"/>
            </a:ext>
          </a:extLst>
        </xdr:cNvPr>
        <xdr:cNvSpPr txBox="1"/>
      </xdr:nvSpPr>
      <xdr:spPr>
        <a:xfrm>
          <a:off x="9467850" y="1453134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35990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76835</xdr:rowOff>
    </xdr:from>
    <xdr:ext cx="531495" cy="253365"/>
    <xdr:sp macro="" textlink="">
      <xdr:nvSpPr>
        <xdr:cNvPr id="250" name="【公営住宅】&#10;一人当たり面積最大値テキスト">
          <a:extLst>
            <a:ext uri="{FF2B5EF4-FFF2-40B4-BE49-F238E27FC236}">
              <a16:creationId xmlns:a16="http://schemas.microsoft.com/office/drawing/2014/main" id="{00000000-0008-0000-0F00-0000FA000000}"/>
            </a:ext>
          </a:extLst>
        </xdr:cNvPr>
        <xdr:cNvSpPr txBox="1"/>
      </xdr:nvSpPr>
      <xdr:spPr>
        <a:xfrm>
          <a:off x="9467850" y="1282128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40.032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128905</xdr:rowOff>
    </xdr:from>
    <xdr:to>
      <xdr:col>55</xdr:col>
      <xdr:colOff>88900</xdr:colOff>
      <xdr:row>77</xdr:row>
      <xdr:rowOff>128905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9359900" y="13040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73660</xdr:rowOff>
    </xdr:from>
    <xdr:ext cx="466725" cy="252730"/>
    <xdr:sp macro="" textlink="">
      <xdr:nvSpPr>
        <xdr:cNvPr id="252" name="【公営住宅】&#10;一人当たり面積平均値テキスト">
          <a:extLst>
            <a:ext uri="{FF2B5EF4-FFF2-40B4-BE49-F238E27FC236}">
              <a16:creationId xmlns:a16="http://schemas.microsoft.com/office/drawing/2014/main" id="{00000000-0008-0000-0F00-0000FC000000}"/>
            </a:ext>
          </a:extLst>
        </xdr:cNvPr>
        <xdr:cNvSpPr txBox="1"/>
      </xdr:nvSpPr>
      <xdr:spPr>
        <a:xfrm>
          <a:off x="9467850" y="14159230"/>
          <a:ext cx="46672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51435</xdr:rowOff>
    </xdr:from>
    <xdr:to>
      <xdr:col>55</xdr:col>
      <xdr:colOff>50800</xdr:colOff>
      <xdr:row>85</xdr:row>
      <xdr:rowOff>151130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9398000" y="143046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121920</xdr:rowOff>
    </xdr:from>
    <xdr:to>
      <xdr:col>50</xdr:col>
      <xdr:colOff>165100</xdr:colOff>
      <xdr:row>86</xdr:row>
      <xdr:rowOff>53340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8636000" y="14375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119380</xdr:rowOff>
    </xdr:from>
    <xdr:to>
      <xdr:col>46</xdr:col>
      <xdr:colOff>38100</xdr:colOff>
      <xdr:row>86</xdr:row>
      <xdr:rowOff>51435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7842250" y="143725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127000</xdr:rowOff>
    </xdr:from>
    <xdr:to>
      <xdr:col>41</xdr:col>
      <xdr:colOff>101600</xdr:colOff>
      <xdr:row>86</xdr:row>
      <xdr:rowOff>58420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7029450" y="14380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137795</xdr:rowOff>
    </xdr:from>
    <xdr:to>
      <xdr:col>36</xdr:col>
      <xdr:colOff>165100</xdr:colOff>
      <xdr:row>86</xdr:row>
      <xdr:rowOff>69850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6235700" y="14391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082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925830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082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85153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082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7152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8825" cy="25082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9088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082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1150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81280</xdr:rowOff>
    </xdr:from>
    <xdr:to>
      <xdr:col>55</xdr:col>
      <xdr:colOff>50800</xdr:colOff>
      <xdr:row>86</xdr:row>
      <xdr:rowOff>13335</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398000" y="143344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60325</xdr:rowOff>
    </xdr:from>
    <xdr:ext cx="466725" cy="253365"/>
    <xdr:sp macro="" textlink="">
      <xdr:nvSpPr>
        <xdr:cNvPr id="264" name="【公営住宅】&#10;一人当たり面積該当値テキスト">
          <a:extLst>
            <a:ext uri="{FF2B5EF4-FFF2-40B4-BE49-F238E27FC236}">
              <a16:creationId xmlns:a16="http://schemas.microsoft.com/office/drawing/2014/main" id="{00000000-0008-0000-0F00-000008010000}"/>
            </a:ext>
          </a:extLst>
        </xdr:cNvPr>
        <xdr:cNvSpPr txBox="1"/>
      </xdr:nvSpPr>
      <xdr:spPr>
        <a:xfrm>
          <a:off x="9467850" y="143135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84455</xdr:rowOff>
    </xdr:from>
    <xdr:to>
      <xdr:col>50</xdr:col>
      <xdr:colOff>165100</xdr:colOff>
      <xdr:row>86</xdr:row>
      <xdr:rowOff>16510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36000" y="14337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130810</xdr:rowOff>
    </xdr:from>
    <xdr:to>
      <xdr:col>55</xdr:col>
      <xdr:colOff>0</xdr:colOff>
      <xdr:row>85</xdr:row>
      <xdr:rowOff>133985</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686800" y="1438402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86995</xdr:rowOff>
    </xdr:from>
    <xdr:to>
      <xdr:col>46</xdr:col>
      <xdr:colOff>38100</xdr:colOff>
      <xdr:row>86</xdr:row>
      <xdr:rowOff>18415</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42250" y="143402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133985</xdr:rowOff>
    </xdr:from>
    <xdr:to>
      <xdr:col>50</xdr:col>
      <xdr:colOff>114300</xdr:colOff>
      <xdr:row>85</xdr:row>
      <xdr:rowOff>136525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86700" y="1438719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99060</xdr:rowOff>
    </xdr:from>
    <xdr:to>
      <xdr:col>41</xdr:col>
      <xdr:colOff>101600</xdr:colOff>
      <xdr:row>86</xdr:row>
      <xdr:rowOff>31115</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7029450" y="143522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136525</xdr:rowOff>
    </xdr:from>
    <xdr:to>
      <xdr:col>45</xdr:col>
      <xdr:colOff>171450</xdr:colOff>
      <xdr:row>85</xdr:row>
      <xdr:rowOff>149225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7080250" y="1438973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59690</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6235700" y="14381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149225</xdr:rowOff>
    </xdr:from>
    <xdr:to>
      <xdr:col>41</xdr:col>
      <xdr:colOff>50800</xdr:colOff>
      <xdr:row>86</xdr:row>
      <xdr:rowOff>10160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6286500" y="1440243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44450</xdr:rowOff>
    </xdr:from>
    <xdr:ext cx="469900" cy="253365"/>
    <xdr:sp macro="" textlink="">
      <xdr:nvSpPr>
        <xdr:cNvPr id="273" name="n_1aveValue【公営住宅】&#10;一人当たり面積">
          <a:extLst>
            <a:ext uri="{FF2B5EF4-FFF2-40B4-BE49-F238E27FC236}">
              <a16:creationId xmlns:a16="http://schemas.microsoft.com/office/drawing/2014/main" id="{00000000-0008-0000-0F00-000011010000}"/>
            </a:ext>
          </a:extLst>
        </xdr:cNvPr>
        <xdr:cNvSpPr txBox="1"/>
      </xdr:nvSpPr>
      <xdr:spPr>
        <a:xfrm>
          <a:off x="8458200" y="14465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42545</xdr:rowOff>
    </xdr:from>
    <xdr:ext cx="469900" cy="252730"/>
    <xdr:sp macro="" textlink="">
      <xdr:nvSpPr>
        <xdr:cNvPr id="274" name="n_2aveValue【公営住宅】&#10;一人当たり面積">
          <a:extLst>
            <a:ext uri="{FF2B5EF4-FFF2-40B4-BE49-F238E27FC236}">
              <a16:creationId xmlns:a16="http://schemas.microsoft.com/office/drawing/2014/main" id="{00000000-0008-0000-0F00-000012010000}"/>
            </a:ext>
          </a:extLst>
        </xdr:cNvPr>
        <xdr:cNvSpPr txBox="1"/>
      </xdr:nvSpPr>
      <xdr:spPr>
        <a:xfrm>
          <a:off x="7677150" y="144633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50165</xdr:rowOff>
    </xdr:from>
    <xdr:ext cx="469900" cy="250825"/>
    <xdr:sp macro="" textlink="">
      <xdr:nvSpPr>
        <xdr:cNvPr id="275" name="n_3aveValue【公営住宅】&#10;一人当たり面積">
          <a:extLst>
            <a:ext uri="{FF2B5EF4-FFF2-40B4-BE49-F238E27FC236}">
              <a16:creationId xmlns:a16="http://schemas.microsoft.com/office/drawing/2014/main" id="{00000000-0008-0000-0F00-000013010000}"/>
            </a:ext>
          </a:extLst>
        </xdr:cNvPr>
        <xdr:cNvSpPr txBox="1"/>
      </xdr:nvSpPr>
      <xdr:spPr>
        <a:xfrm>
          <a:off x="6864350" y="144710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60960</xdr:rowOff>
    </xdr:from>
    <xdr:ext cx="469900" cy="253365"/>
    <xdr:sp macro="" textlink="">
      <xdr:nvSpPr>
        <xdr:cNvPr id="276" name="n_4aveValue【公営住宅】&#10;一人当たり面積">
          <a:extLst>
            <a:ext uri="{FF2B5EF4-FFF2-40B4-BE49-F238E27FC236}">
              <a16:creationId xmlns:a16="http://schemas.microsoft.com/office/drawing/2014/main" id="{00000000-0008-0000-0F00-000014010000}"/>
            </a:ext>
          </a:extLst>
        </xdr:cNvPr>
        <xdr:cNvSpPr txBox="1"/>
      </xdr:nvSpPr>
      <xdr:spPr>
        <a:xfrm>
          <a:off x="6070600" y="14481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32385</xdr:rowOff>
    </xdr:from>
    <xdr:ext cx="469900" cy="250825"/>
    <xdr:sp macro="" textlink="">
      <xdr:nvSpPr>
        <xdr:cNvPr id="277" name="n_1mainValue【公営住宅】&#10;一人当たり面積">
          <a:extLst>
            <a:ext uri="{FF2B5EF4-FFF2-40B4-BE49-F238E27FC236}">
              <a16:creationId xmlns:a16="http://schemas.microsoft.com/office/drawing/2014/main" id="{00000000-0008-0000-0F00-000015010000}"/>
            </a:ext>
          </a:extLst>
        </xdr:cNvPr>
        <xdr:cNvSpPr txBox="1"/>
      </xdr:nvSpPr>
      <xdr:spPr>
        <a:xfrm>
          <a:off x="8458200" y="141179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34925</xdr:rowOff>
    </xdr:from>
    <xdr:ext cx="469900" cy="250825"/>
    <xdr:sp macro="" textlink="">
      <xdr:nvSpPr>
        <xdr:cNvPr id="278" name="n_2mainValue【公営住宅】&#10;一人当たり面積">
          <a:extLst>
            <a:ext uri="{FF2B5EF4-FFF2-40B4-BE49-F238E27FC236}">
              <a16:creationId xmlns:a16="http://schemas.microsoft.com/office/drawing/2014/main" id="{00000000-0008-0000-0F00-000016010000}"/>
            </a:ext>
          </a:extLst>
        </xdr:cNvPr>
        <xdr:cNvSpPr txBox="1"/>
      </xdr:nvSpPr>
      <xdr:spPr>
        <a:xfrm>
          <a:off x="7677150" y="141204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47625</xdr:rowOff>
    </xdr:from>
    <xdr:ext cx="469900" cy="250825"/>
    <xdr:sp macro="" textlink="">
      <xdr:nvSpPr>
        <xdr:cNvPr id="279" name="n_3mainValue【公営住宅】&#10;一人当たり面積">
          <a:extLst>
            <a:ext uri="{FF2B5EF4-FFF2-40B4-BE49-F238E27FC236}">
              <a16:creationId xmlns:a16="http://schemas.microsoft.com/office/drawing/2014/main" id="{00000000-0008-0000-0F00-000017010000}"/>
            </a:ext>
          </a:extLst>
        </xdr:cNvPr>
        <xdr:cNvSpPr txBox="1"/>
      </xdr:nvSpPr>
      <xdr:spPr>
        <a:xfrm>
          <a:off x="6864350" y="141331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75565</xdr:rowOff>
    </xdr:from>
    <xdr:ext cx="469900" cy="252730"/>
    <xdr:sp macro="" textlink="">
      <xdr:nvSpPr>
        <xdr:cNvPr id="280" name="n_4mainValue【公営住宅】&#10;一人当たり面積">
          <a:extLst>
            <a:ext uri="{FF2B5EF4-FFF2-40B4-BE49-F238E27FC236}">
              <a16:creationId xmlns:a16="http://schemas.microsoft.com/office/drawing/2014/main" id="{00000000-0008-0000-0F00-000018010000}"/>
            </a:ext>
          </a:extLst>
        </xdr:cNvPr>
        <xdr:cNvSpPr txBox="1"/>
      </xdr:nvSpPr>
      <xdr:spPr>
        <a:xfrm>
          <a:off x="6070600" y="141611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4185" cy="25082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0797540" y="731583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4185" cy="25082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797540" y="69430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0050" cy="250190"/>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0842625" y="657034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0050" cy="25082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842625" y="6198235"/>
          <a:ext cx="400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0050" cy="25082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842625" y="5825490"/>
          <a:ext cx="400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84455</xdr:rowOff>
    </xdr:from>
    <xdr:ext cx="339090" cy="250190"/>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0906760" y="5452745"/>
          <a:ext cx="339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74295</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F00-00003F010000}"/>
            </a:ext>
          </a:extLst>
        </xdr:cNvPr>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55880</xdr:rowOff>
    </xdr:from>
    <xdr:to>
      <xdr:col>85</xdr:col>
      <xdr:colOff>126365</xdr:colOff>
      <xdr:row>40</xdr:row>
      <xdr:rowOff>124460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4699615" y="559181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128270</xdr:rowOff>
    </xdr:from>
    <xdr:ext cx="466725" cy="25082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F00-000041010000}"/>
            </a:ext>
          </a:extLst>
        </xdr:cNvPr>
        <xdr:cNvSpPr txBox="1"/>
      </xdr:nvSpPr>
      <xdr:spPr>
        <a:xfrm>
          <a:off x="14738350" y="6837680"/>
          <a:ext cx="466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124460</xdr:rowOff>
    </xdr:from>
    <xdr:to>
      <xdr:col>86</xdr:col>
      <xdr:colOff>25400</xdr:colOff>
      <xdr:row>40</xdr:row>
      <xdr:rowOff>124460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4611350" y="683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37185" cy="25336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F00-000043010000}"/>
            </a:ext>
          </a:extLst>
        </xdr:cNvPr>
        <xdr:cNvSpPr txBox="1"/>
      </xdr:nvSpPr>
      <xdr:spPr>
        <a:xfrm>
          <a:off x="14738350" y="5372100"/>
          <a:ext cx="337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55880</xdr:rowOff>
    </xdr:from>
    <xdr:to>
      <xdr:col>86</xdr:col>
      <xdr:colOff>25400</xdr:colOff>
      <xdr:row>33</xdr:row>
      <xdr:rowOff>55880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4611350" y="559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154940</xdr:rowOff>
    </xdr:from>
    <xdr:ext cx="401955" cy="25336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F00-000045010000}"/>
            </a:ext>
          </a:extLst>
        </xdr:cNvPr>
        <xdr:cNvSpPr txBox="1"/>
      </xdr:nvSpPr>
      <xdr:spPr>
        <a:xfrm>
          <a:off x="14738350" y="6026150"/>
          <a:ext cx="401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132715</xdr:rowOff>
    </xdr:from>
    <xdr:to>
      <xdr:col>85</xdr:col>
      <xdr:colOff>171450</xdr:colOff>
      <xdr:row>37</xdr:row>
      <xdr:rowOff>64135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4649450" y="61715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85725</xdr:rowOff>
    </xdr:from>
    <xdr:to>
      <xdr:col>81</xdr:col>
      <xdr:colOff>101600</xdr:colOff>
      <xdr:row>37</xdr:row>
      <xdr:rowOff>17145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3887450" y="6124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128905</xdr:rowOff>
    </xdr:from>
    <xdr:to>
      <xdr:col>76</xdr:col>
      <xdr:colOff>165100</xdr:colOff>
      <xdr:row>37</xdr:row>
      <xdr:rowOff>60960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3093700" y="6167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125730</xdr:rowOff>
    </xdr:from>
    <xdr:to>
      <xdr:col>72</xdr:col>
      <xdr:colOff>38100</xdr:colOff>
      <xdr:row>37</xdr:row>
      <xdr:rowOff>57150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2299950" y="6164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147955</xdr:rowOff>
    </xdr:from>
    <xdr:to>
      <xdr:col>67</xdr:col>
      <xdr:colOff>101600</xdr:colOff>
      <xdr:row>37</xdr:row>
      <xdr:rowOff>79375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1487150" y="6186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082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452880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8825" cy="25082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3766800" y="7452360"/>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082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9730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082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1729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8825" cy="25082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1366500" y="7452360"/>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171450</xdr:colOff>
      <xdr:row>39</xdr:row>
      <xdr:rowOff>93345</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140335</xdr:rowOff>
    </xdr:from>
    <xdr:ext cx="401955" cy="250190"/>
    <xdr:sp macro="" textlink="">
      <xdr:nvSpPr>
        <xdr:cNvPr id="337" name="【認定こども園・幼稚園・保育所】&#10;有形固定資産減価償却率該当値テキスト">
          <a:extLst>
            <a:ext uri="{FF2B5EF4-FFF2-40B4-BE49-F238E27FC236}">
              <a16:creationId xmlns:a16="http://schemas.microsoft.com/office/drawing/2014/main" id="{00000000-0008-0000-0F00-000051010000}"/>
            </a:ext>
          </a:extLst>
        </xdr:cNvPr>
        <xdr:cNvSpPr txBox="1"/>
      </xdr:nvSpPr>
      <xdr:spPr>
        <a:xfrm>
          <a:off x="14738350" y="65144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13970</xdr:rowOff>
    </xdr:from>
    <xdr:to>
      <xdr:col>81</xdr:col>
      <xdr:colOff>101600</xdr:colOff>
      <xdr:row>39</xdr:row>
      <xdr:rowOff>113030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3887450" y="65557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43180</xdr:rowOff>
    </xdr:from>
    <xdr:to>
      <xdr:col>85</xdr:col>
      <xdr:colOff>127000</xdr:colOff>
      <xdr:row>39</xdr:row>
      <xdr:rowOff>62865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3938250" y="658495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57150</xdr:rowOff>
    </xdr:from>
    <xdr:to>
      <xdr:col>76</xdr:col>
      <xdr:colOff>165100</xdr:colOff>
      <xdr:row>39</xdr:row>
      <xdr:rowOff>156210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3093700" y="6598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106680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3144500" y="6604635"/>
          <a:ext cx="7937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151130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2299950" y="6593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39</xdr:row>
      <xdr:rowOff>101600</xdr:rowOff>
    </xdr:from>
    <xdr:to>
      <xdr:col>76</xdr:col>
      <xdr:colOff>114300</xdr:colOff>
      <xdr:row>39</xdr:row>
      <xdr:rowOff>106680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344400" y="664337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52070</xdr:rowOff>
    </xdr:from>
    <xdr:to>
      <xdr:col>67</xdr:col>
      <xdr:colOff>101600</xdr:colOff>
      <xdr:row>39</xdr:row>
      <xdr:rowOff>151130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1487150" y="6593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101600</xdr:rowOff>
    </xdr:from>
    <xdr:to>
      <xdr:col>71</xdr:col>
      <xdr:colOff>171450</xdr:colOff>
      <xdr:row>39</xdr:row>
      <xdr:rowOff>101600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1537950" y="66433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33655</xdr:rowOff>
    </xdr:from>
    <xdr:ext cx="401955" cy="250825"/>
    <xdr:sp macro="" textlink="">
      <xdr:nvSpPr>
        <xdr:cNvPr id="346" name="n_1aveValue【認定こども園・幼稚園・保育所】&#10;有形固定資産減価償却率">
          <a:extLst>
            <a:ext uri="{FF2B5EF4-FFF2-40B4-BE49-F238E27FC236}">
              <a16:creationId xmlns:a16="http://schemas.microsoft.com/office/drawing/2014/main" id="{00000000-0008-0000-0F00-00005A010000}"/>
            </a:ext>
          </a:extLst>
        </xdr:cNvPr>
        <xdr:cNvSpPr txBox="1"/>
      </xdr:nvSpPr>
      <xdr:spPr>
        <a:xfrm>
          <a:off x="13742035" y="590486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76835</xdr:rowOff>
    </xdr:from>
    <xdr:ext cx="401955" cy="253365"/>
    <xdr:sp macro="" textlink="">
      <xdr:nvSpPr>
        <xdr:cNvPr id="347" name="n_2aveValue【認定こども園・幼稚園・保育所】&#10;有形固定資産減価償却率">
          <a:extLst>
            <a:ext uri="{FF2B5EF4-FFF2-40B4-BE49-F238E27FC236}">
              <a16:creationId xmlns:a16="http://schemas.microsoft.com/office/drawing/2014/main" id="{00000000-0008-0000-0F00-00005B010000}"/>
            </a:ext>
          </a:extLst>
        </xdr:cNvPr>
        <xdr:cNvSpPr txBox="1"/>
      </xdr:nvSpPr>
      <xdr:spPr>
        <a:xfrm>
          <a:off x="12960985" y="594804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73025</xdr:rowOff>
    </xdr:from>
    <xdr:ext cx="405130" cy="250190"/>
    <xdr:sp macro="" textlink="">
      <xdr:nvSpPr>
        <xdr:cNvPr id="348" name="n_3aveValue【認定こども園・幼稚園・保育所】&#10;有形固定資産減価償却率">
          <a:extLst>
            <a:ext uri="{FF2B5EF4-FFF2-40B4-BE49-F238E27FC236}">
              <a16:creationId xmlns:a16="http://schemas.microsoft.com/office/drawing/2014/main" id="{00000000-0008-0000-0F00-00005C010000}"/>
            </a:ext>
          </a:extLst>
        </xdr:cNvPr>
        <xdr:cNvSpPr txBox="1"/>
      </xdr:nvSpPr>
      <xdr:spPr>
        <a:xfrm>
          <a:off x="12167235" y="594423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95250</xdr:rowOff>
    </xdr:from>
    <xdr:ext cx="401955" cy="252730"/>
    <xdr:sp macro="" textlink="">
      <xdr:nvSpPr>
        <xdr:cNvPr id="349" name="n_4aveValue【認定こども園・幼稚園・保育所】&#10;有形固定資産減価償却率">
          <a:extLst>
            <a:ext uri="{FF2B5EF4-FFF2-40B4-BE49-F238E27FC236}">
              <a16:creationId xmlns:a16="http://schemas.microsoft.com/office/drawing/2014/main" id="{00000000-0008-0000-0F00-00005D010000}"/>
            </a:ext>
          </a:extLst>
        </xdr:cNvPr>
        <xdr:cNvSpPr txBox="1"/>
      </xdr:nvSpPr>
      <xdr:spPr>
        <a:xfrm>
          <a:off x="11354435" y="59664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104775</xdr:rowOff>
    </xdr:from>
    <xdr:ext cx="401955" cy="250825"/>
    <xdr:sp macro="" textlink="">
      <xdr:nvSpPr>
        <xdr:cNvPr id="350" name="n_1mainValue【認定こども園・幼稚園・保育所】&#10;有形固定資産減価償却率">
          <a:extLst>
            <a:ext uri="{FF2B5EF4-FFF2-40B4-BE49-F238E27FC236}">
              <a16:creationId xmlns:a16="http://schemas.microsoft.com/office/drawing/2014/main" id="{00000000-0008-0000-0F00-00005E010000}"/>
            </a:ext>
          </a:extLst>
        </xdr:cNvPr>
        <xdr:cNvSpPr txBox="1"/>
      </xdr:nvSpPr>
      <xdr:spPr>
        <a:xfrm>
          <a:off x="13742035" y="664654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147955</xdr:rowOff>
    </xdr:from>
    <xdr:ext cx="401955" cy="250825"/>
    <xdr:sp macro="" textlink="">
      <xdr:nvSpPr>
        <xdr:cNvPr id="351" name="n_2mainValue【認定こども園・幼稚園・保育所】&#10;有形固定資産減価償却率">
          <a:extLst>
            <a:ext uri="{FF2B5EF4-FFF2-40B4-BE49-F238E27FC236}">
              <a16:creationId xmlns:a16="http://schemas.microsoft.com/office/drawing/2014/main" id="{00000000-0008-0000-0F00-00005F010000}"/>
            </a:ext>
          </a:extLst>
        </xdr:cNvPr>
        <xdr:cNvSpPr txBox="1"/>
      </xdr:nvSpPr>
      <xdr:spPr>
        <a:xfrm>
          <a:off x="12960985" y="668972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142875</xdr:rowOff>
    </xdr:from>
    <xdr:ext cx="405130" cy="250190"/>
    <xdr:sp macro="" textlink="">
      <xdr:nvSpPr>
        <xdr:cNvPr id="352" name="n_3mainValue【認定こども園・幼稚園・保育所】&#10;有形固定資産減価償却率">
          <a:extLst>
            <a:ext uri="{FF2B5EF4-FFF2-40B4-BE49-F238E27FC236}">
              <a16:creationId xmlns:a16="http://schemas.microsoft.com/office/drawing/2014/main" id="{00000000-0008-0000-0F00-000060010000}"/>
            </a:ext>
          </a:extLst>
        </xdr:cNvPr>
        <xdr:cNvSpPr txBox="1"/>
      </xdr:nvSpPr>
      <xdr:spPr>
        <a:xfrm>
          <a:off x="12167235" y="668464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142875</xdr:rowOff>
    </xdr:from>
    <xdr:ext cx="401955" cy="250190"/>
    <xdr:sp macro="" textlink="">
      <xdr:nvSpPr>
        <xdr:cNvPr id="353" name="n_4mainValue【認定こども園・幼稚園・保育所】&#10;有形固定資産減価償却率">
          <a:extLst>
            <a:ext uri="{FF2B5EF4-FFF2-40B4-BE49-F238E27FC236}">
              <a16:creationId xmlns:a16="http://schemas.microsoft.com/office/drawing/2014/main" id="{00000000-0008-0000-0F00-000061010000}"/>
            </a:ext>
          </a:extLst>
        </xdr:cNvPr>
        <xdr:cNvSpPr txBox="1"/>
      </xdr:nvSpPr>
      <xdr:spPr>
        <a:xfrm>
          <a:off x="11354435" y="668464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03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6440150" y="5033010"/>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4185" cy="25082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6048990" y="686879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4185" cy="25082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6048990" y="642175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4185" cy="25082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6048990" y="597471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4185" cy="25082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6048990" y="552767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4185" cy="25082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6048990" y="508063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374" name="【認定こども園・幼稚園・保育所】&#10;一人当たり面積グラフ枠">
          <a:extLst>
            <a:ext uri="{FF2B5EF4-FFF2-40B4-BE49-F238E27FC236}">
              <a16:creationId xmlns:a16="http://schemas.microsoft.com/office/drawing/2014/main" id="{00000000-0008-0000-0F00-000076010000}"/>
            </a:ext>
          </a:extLst>
        </xdr:cNvPr>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69215</xdr:rowOff>
    </xdr:from>
    <xdr:to>
      <xdr:col>116</xdr:col>
      <xdr:colOff>62865</xdr:colOff>
      <xdr:row>41</xdr:row>
      <xdr:rowOff>90170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19951065" y="560514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93980</xdr:rowOff>
    </xdr:from>
    <xdr:ext cx="466725" cy="253365"/>
    <xdr:sp macro="" textlink="">
      <xdr:nvSpPr>
        <xdr:cNvPr id="376" name="【認定こども園・幼稚園・保育所】&#10;一人当たり面積最小値テキスト">
          <a:extLst>
            <a:ext uri="{FF2B5EF4-FFF2-40B4-BE49-F238E27FC236}">
              <a16:creationId xmlns:a16="http://schemas.microsoft.com/office/drawing/2014/main" id="{00000000-0008-0000-0F00-000078010000}"/>
            </a:ext>
          </a:extLst>
        </xdr:cNvPr>
        <xdr:cNvSpPr txBox="1"/>
      </xdr:nvSpPr>
      <xdr:spPr>
        <a:xfrm>
          <a:off x="19989800" y="697103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90170</xdr:rowOff>
    </xdr:from>
    <xdr:to>
      <xdr:col>116</xdr:col>
      <xdr:colOff>152400</xdr:colOff>
      <xdr:row>41</xdr:row>
      <xdr:rowOff>90170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9881850" y="6967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17145</xdr:rowOff>
    </xdr:from>
    <xdr:ext cx="466725" cy="250190"/>
    <xdr:sp macro="" textlink="">
      <xdr:nvSpPr>
        <xdr:cNvPr id="378" name="【認定こども園・幼稚園・保育所】&#10;一人当たり面積最大値テキスト">
          <a:extLst>
            <a:ext uri="{FF2B5EF4-FFF2-40B4-BE49-F238E27FC236}">
              <a16:creationId xmlns:a16="http://schemas.microsoft.com/office/drawing/2014/main" id="{00000000-0008-0000-0F00-00007A010000}"/>
            </a:ext>
          </a:extLst>
        </xdr:cNvPr>
        <xdr:cNvSpPr txBox="1"/>
      </xdr:nvSpPr>
      <xdr:spPr>
        <a:xfrm>
          <a:off x="19989800" y="5385435"/>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69215</xdr:rowOff>
    </xdr:from>
    <xdr:to>
      <xdr:col>116</xdr:col>
      <xdr:colOff>152400</xdr:colOff>
      <xdr:row>33</xdr:row>
      <xdr:rowOff>69215</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9881850" y="5605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59055</xdr:rowOff>
    </xdr:from>
    <xdr:ext cx="466725" cy="253365"/>
    <xdr:sp macro="" textlink="">
      <xdr:nvSpPr>
        <xdr:cNvPr id="380" name="【認定こども園・幼稚園・保育所】&#10;一人当たり面積平均値テキスト">
          <a:extLst>
            <a:ext uri="{FF2B5EF4-FFF2-40B4-BE49-F238E27FC236}">
              <a16:creationId xmlns:a16="http://schemas.microsoft.com/office/drawing/2014/main" id="{00000000-0008-0000-0F00-00007C010000}"/>
            </a:ext>
          </a:extLst>
        </xdr:cNvPr>
        <xdr:cNvSpPr txBox="1"/>
      </xdr:nvSpPr>
      <xdr:spPr>
        <a:xfrm>
          <a:off x="19989800" y="6433185"/>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36830</xdr:rowOff>
    </xdr:from>
    <xdr:to>
      <xdr:col>116</xdr:col>
      <xdr:colOff>114300</xdr:colOff>
      <xdr:row>39</xdr:row>
      <xdr:rowOff>135890</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900900" y="6578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113030</xdr:rowOff>
    </xdr:from>
    <xdr:to>
      <xdr:col>112</xdr:col>
      <xdr:colOff>38100</xdr:colOff>
      <xdr:row>40</xdr:row>
      <xdr:rowOff>44450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9157950" y="6654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167640</xdr:rowOff>
    </xdr:from>
    <xdr:to>
      <xdr:col>107</xdr:col>
      <xdr:colOff>101600</xdr:colOff>
      <xdr:row>36</xdr:row>
      <xdr:rowOff>99060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8345150" y="6038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146050</xdr:rowOff>
    </xdr:from>
    <xdr:to>
      <xdr:col>102</xdr:col>
      <xdr:colOff>165100</xdr:colOff>
      <xdr:row>40</xdr:row>
      <xdr:rowOff>77470</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7551400" y="6687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117475</xdr:rowOff>
    </xdr:from>
    <xdr:to>
      <xdr:col>98</xdr:col>
      <xdr:colOff>38100</xdr:colOff>
      <xdr:row>40</xdr:row>
      <xdr:rowOff>50165</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6757650" y="66592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082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7802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082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90309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8825" cy="25082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224500" y="7452360"/>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082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4307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082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6630650" y="7452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88900</xdr:rowOff>
    </xdr:from>
    <xdr:to>
      <xdr:col>116</xdr:col>
      <xdr:colOff>114300</xdr:colOff>
      <xdr:row>40</xdr:row>
      <xdr:rowOff>20320</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9900900" y="6630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67945</xdr:rowOff>
    </xdr:from>
    <xdr:ext cx="466725" cy="250825"/>
    <xdr:sp macro="" textlink="">
      <xdr:nvSpPr>
        <xdr:cNvPr id="392" name="【認定こども園・幼稚園・保育所】&#10;一人当たり面積該当値テキスト">
          <a:extLst>
            <a:ext uri="{FF2B5EF4-FFF2-40B4-BE49-F238E27FC236}">
              <a16:creationId xmlns:a16="http://schemas.microsoft.com/office/drawing/2014/main" id="{00000000-0008-0000-0F00-000088010000}"/>
            </a:ext>
          </a:extLst>
        </xdr:cNvPr>
        <xdr:cNvSpPr txBox="1"/>
      </xdr:nvSpPr>
      <xdr:spPr>
        <a:xfrm>
          <a:off x="19989800" y="6609715"/>
          <a:ext cx="466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100330</xdr:rowOff>
    </xdr:from>
    <xdr:to>
      <xdr:col>112</xdr:col>
      <xdr:colOff>38100</xdr:colOff>
      <xdr:row>40</xdr:row>
      <xdr:rowOff>32385</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9157950" y="6642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39</xdr:row>
      <xdr:rowOff>138430</xdr:rowOff>
    </xdr:from>
    <xdr:to>
      <xdr:col>116</xdr:col>
      <xdr:colOff>63500</xdr:colOff>
      <xdr:row>39</xdr:row>
      <xdr:rowOff>150495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9202400" y="6680200"/>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40640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8345150" y="6650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150495</xdr:rowOff>
    </xdr:from>
    <xdr:to>
      <xdr:col>111</xdr:col>
      <xdr:colOff>171450</xdr:colOff>
      <xdr:row>39</xdr:row>
      <xdr:rowOff>159385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8395950" y="6692265"/>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118745</xdr:rowOff>
    </xdr:from>
    <xdr:to>
      <xdr:col>102</xdr:col>
      <xdr:colOff>165100</xdr:colOff>
      <xdr:row>40</xdr:row>
      <xdr:rowOff>50800</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7551400" y="6660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159385</xdr:rowOff>
    </xdr:from>
    <xdr:to>
      <xdr:col>107</xdr:col>
      <xdr:colOff>50800</xdr:colOff>
      <xdr:row>40</xdr:row>
      <xdr:rowOff>1270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7602200" y="670115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167640</xdr:rowOff>
    </xdr:from>
    <xdr:to>
      <xdr:col>98</xdr:col>
      <xdr:colOff>38100</xdr:colOff>
      <xdr:row>40</xdr:row>
      <xdr:rowOff>99060</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16757650" y="67094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40</xdr:row>
      <xdr:rowOff>1270</xdr:rowOff>
    </xdr:from>
    <xdr:to>
      <xdr:col>102</xdr:col>
      <xdr:colOff>114300</xdr:colOff>
      <xdr:row>40</xdr:row>
      <xdr:rowOff>50165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6802100" y="671068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36195</xdr:rowOff>
    </xdr:from>
    <xdr:ext cx="469900" cy="250825"/>
    <xdr:sp macro="" textlink="">
      <xdr:nvSpPr>
        <xdr:cNvPr id="401" name="n_1aveValue【認定こども園・幼稚園・保育所】&#10;一人当たり面積">
          <a:extLst>
            <a:ext uri="{FF2B5EF4-FFF2-40B4-BE49-F238E27FC236}">
              <a16:creationId xmlns:a16="http://schemas.microsoft.com/office/drawing/2014/main" id="{00000000-0008-0000-0F00-000091010000}"/>
            </a:ext>
          </a:extLst>
        </xdr:cNvPr>
        <xdr:cNvSpPr txBox="1"/>
      </xdr:nvSpPr>
      <xdr:spPr>
        <a:xfrm>
          <a:off x="18980150" y="67456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34</xdr:row>
      <xdr:rowOff>115570</xdr:rowOff>
    </xdr:from>
    <xdr:ext cx="469900" cy="253365"/>
    <xdr:sp macro="" textlink="">
      <xdr:nvSpPr>
        <xdr:cNvPr id="402" name="n_2aveValue【認定こども園・幼稚園・保育所】&#10;一人当たり面積">
          <a:extLst>
            <a:ext uri="{FF2B5EF4-FFF2-40B4-BE49-F238E27FC236}">
              <a16:creationId xmlns:a16="http://schemas.microsoft.com/office/drawing/2014/main" id="{00000000-0008-0000-0F00-000092010000}"/>
            </a:ext>
          </a:extLst>
        </xdr:cNvPr>
        <xdr:cNvSpPr txBox="1"/>
      </xdr:nvSpPr>
      <xdr:spPr>
        <a:xfrm>
          <a:off x="18180050" y="5819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69215</xdr:rowOff>
    </xdr:from>
    <xdr:ext cx="469900" cy="250825"/>
    <xdr:sp macro="" textlink="">
      <xdr:nvSpPr>
        <xdr:cNvPr id="403" name="n_3aveValue【認定こども園・幼稚園・保育所】&#10;一人当たり面積">
          <a:extLst>
            <a:ext uri="{FF2B5EF4-FFF2-40B4-BE49-F238E27FC236}">
              <a16:creationId xmlns:a16="http://schemas.microsoft.com/office/drawing/2014/main" id="{00000000-0008-0000-0F00-000093010000}"/>
            </a:ext>
          </a:extLst>
        </xdr:cNvPr>
        <xdr:cNvSpPr txBox="1"/>
      </xdr:nvSpPr>
      <xdr:spPr>
        <a:xfrm>
          <a:off x="17386300" y="67786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66675</xdr:rowOff>
    </xdr:from>
    <xdr:ext cx="469900" cy="250190"/>
    <xdr:sp macro="" textlink="">
      <xdr:nvSpPr>
        <xdr:cNvPr id="404" name="n_4aveValue【認定こども園・幼稚園・保育所】&#10;一人当たり面積">
          <a:extLst>
            <a:ext uri="{FF2B5EF4-FFF2-40B4-BE49-F238E27FC236}">
              <a16:creationId xmlns:a16="http://schemas.microsoft.com/office/drawing/2014/main" id="{00000000-0008-0000-0F00-000094010000}"/>
            </a:ext>
          </a:extLst>
        </xdr:cNvPr>
        <xdr:cNvSpPr txBox="1"/>
      </xdr:nvSpPr>
      <xdr:spPr>
        <a:xfrm>
          <a:off x="16592550" y="64408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48895</xdr:rowOff>
    </xdr:from>
    <xdr:ext cx="469900" cy="250825"/>
    <xdr:sp macro="" textlink="">
      <xdr:nvSpPr>
        <xdr:cNvPr id="405" name="n_1mainValue【認定こども園・幼稚園・保育所】&#10;一人当たり面積">
          <a:extLst>
            <a:ext uri="{FF2B5EF4-FFF2-40B4-BE49-F238E27FC236}">
              <a16:creationId xmlns:a16="http://schemas.microsoft.com/office/drawing/2014/main" id="{00000000-0008-0000-0F00-000095010000}"/>
            </a:ext>
          </a:extLst>
        </xdr:cNvPr>
        <xdr:cNvSpPr txBox="1"/>
      </xdr:nvSpPr>
      <xdr:spPr>
        <a:xfrm>
          <a:off x="18980150" y="64230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32385</xdr:rowOff>
    </xdr:from>
    <xdr:ext cx="469900" cy="250825"/>
    <xdr:sp macro="" textlink="">
      <xdr:nvSpPr>
        <xdr:cNvPr id="406" name="n_2mainValue【認定こども園・幼稚園・保育所】&#10;一人当たり面積">
          <a:extLst>
            <a:ext uri="{FF2B5EF4-FFF2-40B4-BE49-F238E27FC236}">
              <a16:creationId xmlns:a16="http://schemas.microsoft.com/office/drawing/2014/main" id="{00000000-0008-0000-0F00-000096010000}"/>
            </a:ext>
          </a:extLst>
        </xdr:cNvPr>
        <xdr:cNvSpPr txBox="1"/>
      </xdr:nvSpPr>
      <xdr:spPr>
        <a:xfrm>
          <a:off x="18180050" y="67417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67310</xdr:rowOff>
    </xdr:from>
    <xdr:ext cx="469900" cy="250825"/>
    <xdr:sp macro="" textlink="">
      <xdr:nvSpPr>
        <xdr:cNvPr id="407" name="n_3mainValue【認定こども園・幼稚園・保育所】&#10;一人当たり面積">
          <a:extLst>
            <a:ext uri="{FF2B5EF4-FFF2-40B4-BE49-F238E27FC236}">
              <a16:creationId xmlns:a16="http://schemas.microsoft.com/office/drawing/2014/main" id="{00000000-0008-0000-0F00-000097010000}"/>
            </a:ext>
          </a:extLst>
        </xdr:cNvPr>
        <xdr:cNvSpPr txBox="1"/>
      </xdr:nvSpPr>
      <xdr:spPr>
        <a:xfrm>
          <a:off x="17386300" y="64414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90805</xdr:rowOff>
    </xdr:from>
    <xdr:ext cx="469900" cy="250825"/>
    <xdr:sp macro="" textlink="">
      <xdr:nvSpPr>
        <xdr:cNvPr id="408" name="n_4mainValue【認定こども園・幼稚園・保育所】&#10;一人当たり面積">
          <a:extLst>
            <a:ext uri="{FF2B5EF4-FFF2-40B4-BE49-F238E27FC236}">
              <a16:creationId xmlns:a16="http://schemas.microsoft.com/office/drawing/2014/main" id="{00000000-0008-0000-0F00-000098010000}"/>
            </a:ext>
          </a:extLst>
        </xdr:cNvPr>
        <xdr:cNvSpPr txBox="1"/>
      </xdr:nvSpPr>
      <xdr:spPr>
        <a:xfrm>
          <a:off x="16592550" y="68002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4185" cy="25019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0797540" y="110407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4185" cy="25336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0797540" y="107213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0050" cy="25336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0842625" y="1040193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0050" cy="252730"/>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0842625" y="10082530"/>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0050" cy="25082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0842625" y="9763760"/>
          <a:ext cx="400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400050" cy="25019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842625" y="9444355"/>
          <a:ext cx="4000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5082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906760" y="9124950"/>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433" name="【学校施設】&#10;有形固定資産減価償却率グラフ枠">
          <a:extLst>
            <a:ext uri="{FF2B5EF4-FFF2-40B4-BE49-F238E27FC236}">
              <a16:creationId xmlns:a16="http://schemas.microsoft.com/office/drawing/2014/main" id="{00000000-0008-0000-0F00-0000B101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46990</xdr:rowOff>
    </xdr:from>
    <xdr:to>
      <xdr:col>85</xdr:col>
      <xdr:colOff>126365</xdr:colOff>
      <xdr:row>64</xdr:row>
      <xdr:rowOff>128270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4699615" y="943864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131445</xdr:rowOff>
    </xdr:from>
    <xdr:ext cx="466725" cy="252730"/>
    <xdr:sp macro="" textlink="">
      <xdr:nvSpPr>
        <xdr:cNvPr id="435" name="【学校施設】&#10;有形固定資産減価償却率最小値テキスト">
          <a:extLst>
            <a:ext uri="{FF2B5EF4-FFF2-40B4-BE49-F238E27FC236}">
              <a16:creationId xmlns:a16="http://schemas.microsoft.com/office/drawing/2014/main" id="{00000000-0008-0000-0F00-0000B3010000}"/>
            </a:ext>
          </a:extLst>
        </xdr:cNvPr>
        <xdr:cNvSpPr txBox="1"/>
      </xdr:nvSpPr>
      <xdr:spPr>
        <a:xfrm>
          <a:off x="14738350" y="1086421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128270</xdr:rowOff>
    </xdr:from>
    <xdr:to>
      <xdr:col>86</xdr:col>
      <xdr:colOff>25400</xdr:colOff>
      <xdr:row>64</xdr:row>
      <xdr:rowOff>128270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162560</xdr:rowOff>
    </xdr:from>
    <xdr:ext cx="401955" cy="250190"/>
    <xdr:sp macro="" textlink="">
      <xdr:nvSpPr>
        <xdr:cNvPr id="437" name="【学校施設】&#10;有形固定資産減価償却率最大値テキスト">
          <a:extLst>
            <a:ext uri="{FF2B5EF4-FFF2-40B4-BE49-F238E27FC236}">
              <a16:creationId xmlns:a16="http://schemas.microsoft.com/office/drawing/2014/main" id="{00000000-0008-0000-0F00-0000B5010000}"/>
            </a:ext>
          </a:extLst>
        </xdr:cNvPr>
        <xdr:cNvSpPr txBox="1"/>
      </xdr:nvSpPr>
      <xdr:spPr>
        <a:xfrm>
          <a:off x="14738350" y="921893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46990</xdr:rowOff>
    </xdr:from>
    <xdr:to>
      <xdr:col>86</xdr:col>
      <xdr:colOff>25400</xdr:colOff>
      <xdr:row>56</xdr:row>
      <xdr:rowOff>46990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4611350" y="9438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160020</xdr:rowOff>
    </xdr:from>
    <xdr:ext cx="401955" cy="250825"/>
    <xdr:sp macro="" textlink="">
      <xdr:nvSpPr>
        <xdr:cNvPr id="439" name="【学校施設】&#10;有形固定資産減価償却率平均値テキスト">
          <a:extLst>
            <a:ext uri="{FF2B5EF4-FFF2-40B4-BE49-F238E27FC236}">
              <a16:creationId xmlns:a16="http://schemas.microsoft.com/office/drawing/2014/main" id="{00000000-0008-0000-0F00-0000B7010000}"/>
            </a:ext>
          </a:extLst>
        </xdr:cNvPr>
        <xdr:cNvSpPr txBox="1"/>
      </xdr:nvSpPr>
      <xdr:spPr>
        <a:xfrm>
          <a:off x="14738350" y="10054590"/>
          <a:ext cx="4019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137160</xdr:rowOff>
    </xdr:from>
    <xdr:to>
      <xdr:col>85</xdr:col>
      <xdr:colOff>171450</xdr:colOff>
      <xdr:row>61</xdr:row>
      <xdr:rowOff>69215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4649450" y="1019937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108585</xdr:rowOff>
    </xdr:from>
    <xdr:to>
      <xdr:col>81</xdr:col>
      <xdr:colOff>101600</xdr:colOff>
      <xdr:row>61</xdr:row>
      <xdr:rowOff>40005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3887450" y="10170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93980</xdr:rowOff>
    </xdr:from>
    <xdr:to>
      <xdr:col>76</xdr:col>
      <xdr:colOff>165100</xdr:colOff>
      <xdr:row>61</xdr:row>
      <xdr:rowOff>25400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093700" y="10156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73025</xdr:rowOff>
    </xdr:from>
    <xdr:to>
      <xdr:col>72</xdr:col>
      <xdr:colOff>38100</xdr:colOff>
      <xdr:row>61</xdr:row>
      <xdr:rowOff>5080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299950" y="101352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163195</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1487150" y="10125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019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452880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8825" cy="25019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37668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019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9730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019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1729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8825" cy="25019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13665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143510</xdr:rowOff>
    </xdr:from>
    <xdr:to>
      <xdr:col>85</xdr:col>
      <xdr:colOff>171450</xdr:colOff>
      <xdr:row>62</xdr:row>
      <xdr:rowOff>74930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4649450" y="103733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122555</xdr:rowOff>
    </xdr:from>
    <xdr:ext cx="401955" cy="250190"/>
    <xdr:sp macro="" textlink="">
      <xdr:nvSpPr>
        <xdr:cNvPr id="451" name="【学校施設】&#10;有形固定資産減価償却率該当値テキスト">
          <a:extLst>
            <a:ext uri="{FF2B5EF4-FFF2-40B4-BE49-F238E27FC236}">
              <a16:creationId xmlns:a16="http://schemas.microsoft.com/office/drawing/2014/main" id="{00000000-0008-0000-0F00-0000C3010000}"/>
            </a:ext>
          </a:extLst>
        </xdr:cNvPr>
        <xdr:cNvSpPr txBox="1"/>
      </xdr:nvSpPr>
      <xdr:spPr>
        <a:xfrm>
          <a:off x="14738350" y="1035240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160020</xdr:rowOff>
    </xdr:from>
    <xdr:to>
      <xdr:col>81</xdr:col>
      <xdr:colOff>101600</xdr:colOff>
      <xdr:row>64</xdr:row>
      <xdr:rowOff>91440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3887450" y="10725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25400</xdr:rowOff>
    </xdr:from>
    <xdr:to>
      <xdr:col>85</xdr:col>
      <xdr:colOff>127000</xdr:colOff>
      <xdr:row>64</xdr:row>
      <xdr:rowOff>41275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3938250" y="10422890"/>
          <a:ext cx="762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151130</xdr:rowOff>
    </xdr:from>
    <xdr:to>
      <xdr:col>76</xdr:col>
      <xdr:colOff>165100</xdr:colOff>
      <xdr:row>64</xdr:row>
      <xdr:rowOff>83185</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3093700" y="10716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33655</xdr:rowOff>
    </xdr:from>
    <xdr:to>
      <xdr:col>81</xdr:col>
      <xdr:colOff>50800</xdr:colOff>
      <xdr:row>64</xdr:row>
      <xdr:rowOff>41275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3144500" y="1076642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42545</xdr:rowOff>
    </xdr:from>
    <xdr:to>
      <xdr:col>72</xdr:col>
      <xdr:colOff>38100</xdr:colOff>
      <xdr:row>63</xdr:row>
      <xdr:rowOff>142240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2299950" y="106076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63</xdr:row>
      <xdr:rowOff>92710</xdr:rowOff>
    </xdr:from>
    <xdr:to>
      <xdr:col>76</xdr:col>
      <xdr:colOff>114300</xdr:colOff>
      <xdr:row>64</xdr:row>
      <xdr:rowOff>33655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344400" y="10657840"/>
          <a:ext cx="8001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71755</xdr:rowOff>
    </xdr:from>
    <xdr:to>
      <xdr:col>67</xdr:col>
      <xdr:colOff>101600</xdr:colOff>
      <xdr:row>64</xdr:row>
      <xdr:rowOff>3175</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1487150" y="10636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92710</xdr:rowOff>
    </xdr:from>
    <xdr:to>
      <xdr:col>71</xdr:col>
      <xdr:colOff>171450</xdr:colOff>
      <xdr:row>63</xdr:row>
      <xdr:rowOff>120650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1537950" y="1065784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56515</xdr:rowOff>
    </xdr:from>
    <xdr:ext cx="401955" cy="253365"/>
    <xdr:sp macro="" textlink="">
      <xdr:nvSpPr>
        <xdr:cNvPr id="460" name="n_1aveValue【学校施設】&#10;有形固定資産減価償却率">
          <a:extLst>
            <a:ext uri="{FF2B5EF4-FFF2-40B4-BE49-F238E27FC236}">
              <a16:creationId xmlns:a16="http://schemas.microsoft.com/office/drawing/2014/main" id="{00000000-0008-0000-0F00-0000CC010000}"/>
            </a:ext>
          </a:extLst>
        </xdr:cNvPr>
        <xdr:cNvSpPr txBox="1"/>
      </xdr:nvSpPr>
      <xdr:spPr>
        <a:xfrm>
          <a:off x="13742035" y="99510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41275</xdr:rowOff>
    </xdr:from>
    <xdr:ext cx="401955" cy="252730"/>
    <xdr:sp macro="" textlink="">
      <xdr:nvSpPr>
        <xdr:cNvPr id="461" name="n_2aveValue【学校施設】&#10;有形固定資産減価償却率">
          <a:extLst>
            <a:ext uri="{FF2B5EF4-FFF2-40B4-BE49-F238E27FC236}">
              <a16:creationId xmlns:a16="http://schemas.microsoft.com/office/drawing/2014/main" id="{00000000-0008-0000-0F00-0000CD010000}"/>
            </a:ext>
          </a:extLst>
        </xdr:cNvPr>
        <xdr:cNvSpPr txBox="1"/>
      </xdr:nvSpPr>
      <xdr:spPr>
        <a:xfrm>
          <a:off x="12960985" y="993584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20955</xdr:rowOff>
    </xdr:from>
    <xdr:ext cx="405130" cy="253365"/>
    <xdr:sp macro="" textlink="">
      <xdr:nvSpPr>
        <xdr:cNvPr id="462" name="n_3aveValue【学校施設】&#10;有形固定資産減価償却率">
          <a:extLst>
            <a:ext uri="{FF2B5EF4-FFF2-40B4-BE49-F238E27FC236}">
              <a16:creationId xmlns:a16="http://schemas.microsoft.com/office/drawing/2014/main" id="{00000000-0008-0000-0F00-0000CE010000}"/>
            </a:ext>
          </a:extLst>
        </xdr:cNvPr>
        <xdr:cNvSpPr txBox="1"/>
      </xdr:nvSpPr>
      <xdr:spPr>
        <a:xfrm>
          <a:off x="12167235" y="99155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12065</xdr:rowOff>
    </xdr:from>
    <xdr:ext cx="401955" cy="250825"/>
    <xdr:sp macro="" textlink="">
      <xdr:nvSpPr>
        <xdr:cNvPr id="463" name="n_4aveValue【学校施設】&#10;有形固定資産減価償却率">
          <a:extLst>
            <a:ext uri="{FF2B5EF4-FFF2-40B4-BE49-F238E27FC236}">
              <a16:creationId xmlns:a16="http://schemas.microsoft.com/office/drawing/2014/main" id="{00000000-0008-0000-0F00-0000CF010000}"/>
            </a:ext>
          </a:extLst>
        </xdr:cNvPr>
        <xdr:cNvSpPr txBox="1"/>
      </xdr:nvSpPr>
      <xdr:spPr>
        <a:xfrm>
          <a:off x="11354435" y="9906635"/>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64</xdr:row>
      <xdr:rowOff>82550</xdr:rowOff>
    </xdr:from>
    <xdr:ext cx="401955" cy="253365"/>
    <xdr:sp macro="" textlink="">
      <xdr:nvSpPr>
        <xdr:cNvPr id="464" name="n_1mainValue【学校施設】&#10;有形固定資産減価償却率">
          <a:extLst>
            <a:ext uri="{FF2B5EF4-FFF2-40B4-BE49-F238E27FC236}">
              <a16:creationId xmlns:a16="http://schemas.microsoft.com/office/drawing/2014/main" id="{00000000-0008-0000-0F00-0000D0010000}"/>
            </a:ext>
          </a:extLst>
        </xdr:cNvPr>
        <xdr:cNvSpPr txBox="1"/>
      </xdr:nvSpPr>
      <xdr:spPr>
        <a:xfrm>
          <a:off x="13742035" y="108153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74295</xdr:rowOff>
    </xdr:from>
    <xdr:ext cx="401955" cy="252095"/>
    <xdr:sp macro="" textlink="">
      <xdr:nvSpPr>
        <xdr:cNvPr id="465" name="n_2mainValue【学校施設】&#10;有形固定資産減価償却率">
          <a:extLst>
            <a:ext uri="{FF2B5EF4-FFF2-40B4-BE49-F238E27FC236}">
              <a16:creationId xmlns:a16="http://schemas.microsoft.com/office/drawing/2014/main" id="{00000000-0008-0000-0F00-0000D1010000}"/>
            </a:ext>
          </a:extLst>
        </xdr:cNvPr>
        <xdr:cNvSpPr txBox="1"/>
      </xdr:nvSpPr>
      <xdr:spPr>
        <a:xfrm>
          <a:off x="12960985" y="1080706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133350</xdr:rowOff>
    </xdr:from>
    <xdr:ext cx="405130" cy="252730"/>
    <xdr:sp macro="" textlink="">
      <xdr:nvSpPr>
        <xdr:cNvPr id="466" name="n_3mainValue【学校施設】&#10;有形固定資産減価償却率">
          <a:extLst>
            <a:ext uri="{FF2B5EF4-FFF2-40B4-BE49-F238E27FC236}">
              <a16:creationId xmlns:a16="http://schemas.microsoft.com/office/drawing/2014/main" id="{00000000-0008-0000-0F00-0000D2010000}"/>
            </a:ext>
          </a:extLst>
        </xdr:cNvPr>
        <xdr:cNvSpPr txBox="1"/>
      </xdr:nvSpPr>
      <xdr:spPr>
        <a:xfrm>
          <a:off x="12167235" y="1069848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162560</xdr:rowOff>
    </xdr:from>
    <xdr:ext cx="401955" cy="250190"/>
    <xdr:sp macro="" textlink="">
      <xdr:nvSpPr>
        <xdr:cNvPr id="467" name="n_4mainValue【学校施設】&#10;有形固定資産減価償却率">
          <a:extLst>
            <a:ext uri="{FF2B5EF4-FFF2-40B4-BE49-F238E27FC236}">
              <a16:creationId xmlns:a16="http://schemas.microsoft.com/office/drawing/2014/main" id="{00000000-0008-0000-0F00-0000D3010000}"/>
            </a:ext>
          </a:extLst>
        </xdr:cNvPr>
        <xdr:cNvSpPr txBox="1"/>
      </xdr:nvSpPr>
      <xdr:spPr>
        <a:xfrm>
          <a:off x="11354435" y="10727690"/>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6710" cy="2203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6440150" y="875855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28575</xdr:rowOff>
    </xdr:from>
    <xdr:ext cx="464185" cy="25019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6048990" y="1059370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55880</xdr:rowOff>
    </xdr:from>
    <xdr:to>
      <xdr:col>120</xdr:col>
      <xdr:colOff>114300</xdr:colOff>
      <xdr:row>61</xdr:row>
      <xdr:rowOff>55880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84455</xdr:rowOff>
    </xdr:from>
    <xdr:ext cx="531495" cy="25019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5984855" y="1014666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111760</xdr:rowOff>
    </xdr:from>
    <xdr:to>
      <xdr:col>120</xdr:col>
      <xdr:colOff>114300</xdr:colOff>
      <xdr:row>58</xdr:row>
      <xdr:rowOff>111760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140335</xdr:rowOff>
    </xdr:from>
    <xdr:ext cx="531495" cy="25019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984855" y="96996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28575</xdr:rowOff>
    </xdr:from>
    <xdr:ext cx="531495" cy="25019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5984855" y="925258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84455</xdr:rowOff>
    </xdr:from>
    <xdr:ext cx="531495" cy="25019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5984855" y="880554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488" name="【学校施設】&#10;一人当たり面積グラフ枠">
          <a:extLst>
            <a:ext uri="{FF2B5EF4-FFF2-40B4-BE49-F238E27FC236}">
              <a16:creationId xmlns:a16="http://schemas.microsoft.com/office/drawing/2014/main" id="{00000000-0008-0000-0F00-0000E801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48260</xdr:rowOff>
    </xdr:from>
    <xdr:to>
      <xdr:col>116</xdr:col>
      <xdr:colOff>62865</xdr:colOff>
      <xdr:row>63</xdr:row>
      <xdr:rowOff>133985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9951065" y="9607550"/>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137795</xdr:rowOff>
    </xdr:from>
    <xdr:ext cx="466725" cy="253365"/>
    <xdr:sp macro="" textlink="">
      <xdr:nvSpPr>
        <xdr:cNvPr id="490" name="【学校施設】&#10;一人当たり面積最小値テキスト">
          <a:extLst>
            <a:ext uri="{FF2B5EF4-FFF2-40B4-BE49-F238E27FC236}">
              <a16:creationId xmlns:a16="http://schemas.microsoft.com/office/drawing/2014/main" id="{00000000-0008-0000-0F00-0000EA010000}"/>
            </a:ext>
          </a:extLst>
        </xdr:cNvPr>
        <xdr:cNvSpPr txBox="1"/>
      </xdr:nvSpPr>
      <xdr:spPr>
        <a:xfrm>
          <a:off x="19989800" y="1070292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133985</xdr:rowOff>
    </xdr:from>
    <xdr:to>
      <xdr:col>116</xdr:col>
      <xdr:colOff>152400</xdr:colOff>
      <xdr:row>63</xdr:row>
      <xdr:rowOff>133985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9881850" y="10699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163195</xdr:rowOff>
    </xdr:from>
    <xdr:ext cx="531495" cy="250190"/>
    <xdr:sp macro="" textlink="">
      <xdr:nvSpPr>
        <xdr:cNvPr id="492" name="【学校施設】&#10;一人当たり面積最大値テキスト">
          <a:extLst>
            <a:ext uri="{FF2B5EF4-FFF2-40B4-BE49-F238E27FC236}">
              <a16:creationId xmlns:a16="http://schemas.microsoft.com/office/drawing/2014/main" id="{00000000-0008-0000-0F00-0000EC010000}"/>
            </a:ext>
          </a:extLst>
        </xdr:cNvPr>
        <xdr:cNvSpPr txBox="1"/>
      </xdr:nvSpPr>
      <xdr:spPr>
        <a:xfrm>
          <a:off x="19989800" y="93872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25.184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48260</xdr:rowOff>
    </xdr:from>
    <xdr:to>
      <xdr:col>116</xdr:col>
      <xdr:colOff>152400</xdr:colOff>
      <xdr:row>57</xdr:row>
      <xdr:rowOff>48260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9881850" y="9607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78740</xdr:rowOff>
    </xdr:from>
    <xdr:ext cx="466725" cy="253365"/>
    <xdr:sp macro="" textlink="">
      <xdr:nvSpPr>
        <xdr:cNvPr id="494" name="【学校施設】&#10;一人当たり面積平均値テキスト">
          <a:extLst>
            <a:ext uri="{FF2B5EF4-FFF2-40B4-BE49-F238E27FC236}">
              <a16:creationId xmlns:a16="http://schemas.microsoft.com/office/drawing/2014/main" id="{00000000-0008-0000-0F00-0000EE010000}"/>
            </a:ext>
          </a:extLst>
        </xdr:cNvPr>
        <xdr:cNvSpPr txBox="1"/>
      </xdr:nvSpPr>
      <xdr:spPr>
        <a:xfrm>
          <a:off x="19989800" y="10476230"/>
          <a:ext cx="4667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99695</xdr:rowOff>
    </xdr:from>
    <xdr:to>
      <xdr:col>116</xdr:col>
      <xdr:colOff>114300</xdr:colOff>
      <xdr:row>63</xdr:row>
      <xdr:rowOff>31750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9900900" y="10497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132715</xdr:rowOff>
    </xdr:from>
    <xdr:to>
      <xdr:col>112</xdr:col>
      <xdr:colOff>38100</xdr:colOff>
      <xdr:row>63</xdr:row>
      <xdr:rowOff>64135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9157950" y="105302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63500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8345150" y="10529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136525</xdr:rowOff>
    </xdr:from>
    <xdr:to>
      <xdr:col>102</xdr:col>
      <xdr:colOff>165100</xdr:colOff>
      <xdr:row>63</xdr:row>
      <xdr:rowOff>68580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7551400" y="10534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148590</xdr:rowOff>
    </xdr:from>
    <xdr:to>
      <xdr:col>98</xdr:col>
      <xdr:colOff>38100</xdr:colOff>
      <xdr:row>63</xdr:row>
      <xdr:rowOff>80010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757650" y="105460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019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7802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0190"/>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90309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8825" cy="25019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24500" y="1117727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0190"/>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4307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019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630650" y="11177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91440</xdr:rowOff>
    </xdr:from>
    <xdr:to>
      <xdr:col>116</xdr:col>
      <xdr:colOff>114300</xdr:colOff>
      <xdr:row>63</xdr:row>
      <xdr:rowOff>22860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9900900" y="10488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113665</xdr:rowOff>
    </xdr:from>
    <xdr:ext cx="466725" cy="253365"/>
    <xdr:sp macro="" textlink="">
      <xdr:nvSpPr>
        <xdr:cNvPr id="506" name="【学校施設】&#10;一人当たり面積該当値テキスト">
          <a:extLst>
            <a:ext uri="{FF2B5EF4-FFF2-40B4-BE49-F238E27FC236}">
              <a16:creationId xmlns:a16="http://schemas.microsoft.com/office/drawing/2014/main" id="{00000000-0008-0000-0F00-0000FA010000}"/>
            </a:ext>
          </a:extLst>
        </xdr:cNvPr>
        <xdr:cNvSpPr txBox="1"/>
      </xdr:nvSpPr>
      <xdr:spPr>
        <a:xfrm>
          <a:off x="19989800" y="1034351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109855</xdr:rowOff>
    </xdr:from>
    <xdr:to>
      <xdr:col>112</xdr:col>
      <xdr:colOff>38100</xdr:colOff>
      <xdr:row>63</xdr:row>
      <xdr:rowOff>41275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157950" y="105073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140970</xdr:rowOff>
    </xdr:from>
    <xdr:to>
      <xdr:col>116</xdr:col>
      <xdr:colOff>63500</xdr:colOff>
      <xdr:row>62</xdr:row>
      <xdr:rowOff>160020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9202400" y="1053846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114300</xdr:rowOff>
    </xdr:from>
    <xdr:to>
      <xdr:col>107</xdr:col>
      <xdr:colOff>101600</xdr:colOff>
      <xdr:row>63</xdr:row>
      <xdr:rowOff>45720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8345150" y="10511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171450</xdr:colOff>
      <xdr:row>62</xdr:row>
      <xdr:rowOff>163830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8395950" y="1055751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113030</xdr:rowOff>
    </xdr:from>
    <xdr:to>
      <xdr:col>102</xdr:col>
      <xdr:colOff>165100</xdr:colOff>
      <xdr:row>63</xdr:row>
      <xdr:rowOff>44450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7551400" y="10510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162560</xdr:rowOff>
    </xdr:from>
    <xdr:to>
      <xdr:col>107</xdr:col>
      <xdr:colOff>50800</xdr:colOff>
      <xdr:row>62</xdr:row>
      <xdr:rowOff>163830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7602200" y="1056005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141605</xdr:rowOff>
    </xdr:from>
    <xdr:to>
      <xdr:col>98</xdr:col>
      <xdr:colOff>38100</xdr:colOff>
      <xdr:row>63</xdr:row>
      <xdr:rowOff>73025</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6757650" y="10539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162560</xdr:rowOff>
    </xdr:from>
    <xdr:to>
      <xdr:col>102</xdr:col>
      <xdr:colOff>114300</xdr:colOff>
      <xdr:row>63</xdr:row>
      <xdr:rowOff>23495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802100" y="1056005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55880</xdr:rowOff>
    </xdr:from>
    <xdr:ext cx="469900" cy="253365"/>
    <xdr:sp macro="" textlink="">
      <xdr:nvSpPr>
        <xdr:cNvPr id="515" name="n_1aveValue【学校施設】&#10;一人当たり面積">
          <a:extLst>
            <a:ext uri="{FF2B5EF4-FFF2-40B4-BE49-F238E27FC236}">
              <a16:creationId xmlns:a16="http://schemas.microsoft.com/office/drawing/2014/main" id="{00000000-0008-0000-0F00-000003020000}"/>
            </a:ext>
          </a:extLst>
        </xdr:cNvPr>
        <xdr:cNvSpPr txBox="1"/>
      </xdr:nvSpPr>
      <xdr:spPr>
        <a:xfrm>
          <a:off x="18980150" y="106210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55245</xdr:rowOff>
    </xdr:from>
    <xdr:ext cx="469900" cy="252730"/>
    <xdr:sp macro="" textlink="">
      <xdr:nvSpPr>
        <xdr:cNvPr id="516" name="n_2aveValue【学校施設】&#10;一人当たり面積">
          <a:extLst>
            <a:ext uri="{FF2B5EF4-FFF2-40B4-BE49-F238E27FC236}">
              <a16:creationId xmlns:a16="http://schemas.microsoft.com/office/drawing/2014/main" id="{00000000-0008-0000-0F00-000004020000}"/>
            </a:ext>
          </a:extLst>
        </xdr:cNvPr>
        <xdr:cNvSpPr txBox="1"/>
      </xdr:nvSpPr>
      <xdr:spPr>
        <a:xfrm>
          <a:off x="18180050" y="106203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59690</xdr:rowOff>
    </xdr:from>
    <xdr:ext cx="469900" cy="253365"/>
    <xdr:sp macro="" textlink="">
      <xdr:nvSpPr>
        <xdr:cNvPr id="517" name="n_3aveValue【学校施設】&#10;一人当たり面積">
          <a:extLst>
            <a:ext uri="{FF2B5EF4-FFF2-40B4-BE49-F238E27FC236}">
              <a16:creationId xmlns:a16="http://schemas.microsoft.com/office/drawing/2014/main" id="{00000000-0008-0000-0F00-000005020000}"/>
            </a:ext>
          </a:extLst>
        </xdr:cNvPr>
        <xdr:cNvSpPr txBox="1"/>
      </xdr:nvSpPr>
      <xdr:spPr>
        <a:xfrm>
          <a:off x="17386300" y="10624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71755</xdr:rowOff>
    </xdr:from>
    <xdr:ext cx="469900" cy="250825"/>
    <xdr:sp macro="" textlink="">
      <xdr:nvSpPr>
        <xdr:cNvPr id="518" name="n_4aveValue【学校施設】&#10;一人当たり面積">
          <a:extLst>
            <a:ext uri="{FF2B5EF4-FFF2-40B4-BE49-F238E27FC236}">
              <a16:creationId xmlns:a16="http://schemas.microsoft.com/office/drawing/2014/main" id="{00000000-0008-0000-0F00-000006020000}"/>
            </a:ext>
          </a:extLst>
        </xdr:cNvPr>
        <xdr:cNvSpPr txBox="1"/>
      </xdr:nvSpPr>
      <xdr:spPr>
        <a:xfrm>
          <a:off x="16592550" y="106368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57785</xdr:rowOff>
    </xdr:from>
    <xdr:ext cx="469900" cy="253365"/>
    <xdr:sp macro="" textlink="">
      <xdr:nvSpPr>
        <xdr:cNvPr id="519" name="n_1mainValue【学校施設】&#10;一人当たり面積">
          <a:extLst>
            <a:ext uri="{FF2B5EF4-FFF2-40B4-BE49-F238E27FC236}">
              <a16:creationId xmlns:a16="http://schemas.microsoft.com/office/drawing/2014/main" id="{00000000-0008-0000-0F00-000007020000}"/>
            </a:ext>
          </a:extLst>
        </xdr:cNvPr>
        <xdr:cNvSpPr txBox="1"/>
      </xdr:nvSpPr>
      <xdr:spPr>
        <a:xfrm>
          <a:off x="18980150" y="10287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61595</xdr:rowOff>
    </xdr:from>
    <xdr:ext cx="469900" cy="252730"/>
    <xdr:sp macro="" textlink="">
      <xdr:nvSpPr>
        <xdr:cNvPr id="520" name="n_2mainValue【学校施設】&#10;一人当たり面積">
          <a:extLst>
            <a:ext uri="{FF2B5EF4-FFF2-40B4-BE49-F238E27FC236}">
              <a16:creationId xmlns:a16="http://schemas.microsoft.com/office/drawing/2014/main" id="{00000000-0008-0000-0F00-000008020000}"/>
            </a:ext>
          </a:extLst>
        </xdr:cNvPr>
        <xdr:cNvSpPr txBox="1"/>
      </xdr:nvSpPr>
      <xdr:spPr>
        <a:xfrm>
          <a:off x="18180050" y="102914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60960</xdr:rowOff>
    </xdr:from>
    <xdr:ext cx="469900" cy="253365"/>
    <xdr:sp macro="" textlink="">
      <xdr:nvSpPr>
        <xdr:cNvPr id="521" name="n_3mainValue【学校施設】&#10;一人当たり面積">
          <a:extLst>
            <a:ext uri="{FF2B5EF4-FFF2-40B4-BE49-F238E27FC236}">
              <a16:creationId xmlns:a16="http://schemas.microsoft.com/office/drawing/2014/main" id="{00000000-0008-0000-0F00-000009020000}"/>
            </a:ext>
          </a:extLst>
        </xdr:cNvPr>
        <xdr:cNvSpPr txBox="1"/>
      </xdr:nvSpPr>
      <xdr:spPr>
        <a:xfrm>
          <a:off x="17386300" y="10290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89535</xdr:rowOff>
    </xdr:from>
    <xdr:ext cx="469900" cy="250825"/>
    <xdr:sp macro="" textlink="">
      <xdr:nvSpPr>
        <xdr:cNvPr id="522" name="n_4mainValue【学校施設】&#10;一人当たり面積">
          <a:extLst>
            <a:ext uri="{FF2B5EF4-FFF2-40B4-BE49-F238E27FC236}">
              <a16:creationId xmlns:a16="http://schemas.microsoft.com/office/drawing/2014/main" id="{00000000-0008-0000-0F00-00000A020000}"/>
            </a:ext>
          </a:extLst>
        </xdr:cNvPr>
        <xdr:cNvSpPr txBox="1"/>
      </xdr:nvSpPr>
      <xdr:spPr>
        <a:xfrm>
          <a:off x="16592550" y="103193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780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169650" y="12483465"/>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082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0797540" y="147662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4185" cy="25336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0797540" y="144468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0050" cy="25273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0842625" y="1412684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0050" cy="25336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0842625" y="1380807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400050" cy="252730"/>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0842625" y="13488670"/>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400050" cy="25082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0842625" y="13169900"/>
          <a:ext cx="4000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5082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0906760" y="12850495"/>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547" name="【児童館】&#10;有形固定資産減価償却率グラフ枠">
          <a:extLst>
            <a:ext uri="{FF2B5EF4-FFF2-40B4-BE49-F238E27FC236}">
              <a16:creationId xmlns:a16="http://schemas.microsoft.com/office/drawing/2014/main" id="{00000000-0008-0000-0F00-000023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112395</xdr:rowOff>
    </xdr:from>
    <xdr:to>
      <xdr:col>85</xdr:col>
      <xdr:colOff>126365</xdr:colOff>
      <xdr:row>86</xdr:row>
      <xdr:rowOff>165100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4699615" y="1302448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6725" cy="253365"/>
    <xdr:sp macro="" textlink="">
      <xdr:nvSpPr>
        <xdr:cNvPr id="549" name="【児童館】&#10;有形固定資産減価償却率最小値テキスト">
          <a:extLst>
            <a:ext uri="{FF2B5EF4-FFF2-40B4-BE49-F238E27FC236}">
              <a16:creationId xmlns:a16="http://schemas.microsoft.com/office/drawing/2014/main" id="{00000000-0008-0000-0F00-000025020000}"/>
            </a:ext>
          </a:extLst>
        </xdr:cNvPr>
        <xdr:cNvSpPr txBox="1"/>
      </xdr:nvSpPr>
      <xdr:spPr>
        <a:xfrm>
          <a:off x="14738350" y="1458976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60325</xdr:rowOff>
    </xdr:from>
    <xdr:ext cx="337185" cy="253365"/>
    <xdr:sp macro="" textlink="">
      <xdr:nvSpPr>
        <xdr:cNvPr id="551" name="【児童館】&#10;有形固定資産減価償却率最大値テキスト">
          <a:extLst>
            <a:ext uri="{FF2B5EF4-FFF2-40B4-BE49-F238E27FC236}">
              <a16:creationId xmlns:a16="http://schemas.microsoft.com/office/drawing/2014/main" id="{00000000-0008-0000-0F00-000027020000}"/>
            </a:ext>
          </a:extLst>
        </xdr:cNvPr>
        <xdr:cNvSpPr txBox="1"/>
      </xdr:nvSpPr>
      <xdr:spPr>
        <a:xfrm>
          <a:off x="14738350" y="12804775"/>
          <a:ext cx="337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112395</xdr:rowOff>
    </xdr:from>
    <xdr:to>
      <xdr:col>86</xdr:col>
      <xdr:colOff>25400</xdr:colOff>
      <xdr:row>77</xdr:row>
      <xdr:rowOff>112395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611350" y="13024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10160</xdr:rowOff>
    </xdr:from>
    <xdr:ext cx="401955" cy="250825"/>
    <xdr:sp macro="" textlink="">
      <xdr:nvSpPr>
        <xdr:cNvPr id="553" name="【児童館】&#10;有形固定資産減価償却率平均値テキスト">
          <a:extLst>
            <a:ext uri="{FF2B5EF4-FFF2-40B4-BE49-F238E27FC236}">
              <a16:creationId xmlns:a16="http://schemas.microsoft.com/office/drawing/2014/main" id="{00000000-0008-0000-0F00-000029020000}"/>
            </a:ext>
          </a:extLst>
        </xdr:cNvPr>
        <xdr:cNvSpPr txBox="1"/>
      </xdr:nvSpPr>
      <xdr:spPr>
        <a:xfrm>
          <a:off x="14738350" y="13760450"/>
          <a:ext cx="4019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154940</xdr:rowOff>
    </xdr:from>
    <xdr:to>
      <xdr:col>85</xdr:col>
      <xdr:colOff>171450</xdr:colOff>
      <xdr:row>83</xdr:row>
      <xdr:rowOff>86995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4649450" y="139052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xdr:rowOff>
    </xdr:from>
    <xdr:to>
      <xdr:col>81</xdr:col>
      <xdr:colOff>101600</xdr:colOff>
      <xdr:row>84</xdr:row>
      <xdr:rowOff>106680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3887450" y="14091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151765</xdr:rowOff>
    </xdr:from>
    <xdr:to>
      <xdr:col>76</xdr:col>
      <xdr:colOff>165100</xdr:colOff>
      <xdr:row>84</xdr:row>
      <xdr:rowOff>84455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3093700" y="140696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43180</xdr:rowOff>
    </xdr:from>
    <xdr:to>
      <xdr:col>72</xdr:col>
      <xdr:colOff>38100</xdr:colOff>
      <xdr:row>83</xdr:row>
      <xdr:rowOff>142875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2299950" y="139611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118110</xdr:rowOff>
    </xdr:from>
    <xdr:to>
      <xdr:col>67</xdr:col>
      <xdr:colOff>101600</xdr:colOff>
      <xdr:row>84</xdr:row>
      <xdr:rowOff>50800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1487150" y="14036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082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452880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8825" cy="25082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37668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082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9730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082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729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8825" cy="25082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13665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115570</xdr:rowOff>
    </xdr:from>
    <xdr:to>
      <xdr:col>85</xdr:col>
      <xdr:colOff>171450</xdr:colOff>
      <xdr:row>87</xdr:row>
      <xdr:rowOff>47625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4649450" y="1453642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32385</xdr:rowOff>
    </xdr:from>
    <xdr:ext cx="466725" cy="250825"/>
    <xdr:sp macro="" textlink="">
      <xdr:nvSpPr>
        <xdr:cNvPr id="565" name="【児童館】&#10;有形固定資産減価償却率該当値テキスト">
          <a:extLst>
            <a:ext uri="{FF2B5EF4-FFF2-40B4-BE49-F238E27FC236}">
              <a16:creationId xmlns:a16="http://schemas.microsoft.com/office/drawing/2014/main" id="{00000000-0008-0000-0F00-000035020000}"/>
            </a:ext>
          </a:extLst>
        </xdr:cNvPr>
        <xdr:cNvSpPr txBox="1"/>
      </xdr:nvSpPr>
      <xdr:spPr>
        <a:xfrm>
          <a:off x="14738350" y="14453235"/>
          <a:ext cx="466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115570</xdr:rowOff>
    </xdr:from>
    <xdr:to>
      <xdr:col>81</xdr:col>
      <xdr:colOff>101600</xdr:colOff>
      <xdr:row>87</xdr:row>
      <xdr:rowOff>47625</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3887450" y="14536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165100</xdr:rowOff>
    </xdr:from>
    <xdr:to>
      <xdr:col>85</xdr:col>
      <xdr:colOff>127000</xdr:colOff>
      <xdr:row>86</xdr:row>
      <xdr:rowOff>165100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3938250" y="14585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115570</xdr:rowOff>
    </xdr:from>
    <xdr:to>
      <xdr:col>76</xdr:col>
      <xdr:colOff>165100</xdr:colOff>
      <xdr:row>87</xdr:row>
      <xdr:rowOff>47625</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3093700" y="14536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165100</xdr:rowOff>
    </xdr:from>
    <xdr:to>
      <xdr:col>81</xdr:col>
      <xdr:colOff>50800</xdr:colOff>
      <xdr:row>86</xdr:row>
      <xdr:rowOff>165100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3144500" y="14585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115570</xdr:rowOff>
    </xdr:from>
    <xdr:to>
      <xdr:col>72</xdr:col>
      <xdr:colOff>38100</xdr:colOff>
      <xdr:row>87</xdr:row>
      <xdr:rowOff>47625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2299950" y="145364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86</xdr:row>
      <xdr:rowOff>165100</xdr:rowOff>
    </xdr:from>
    <xdr:to>
      <xdr:col>76</xdr:col>
      <xdr:colOff>114300</xdr:colOff>
      <xdr:row>86</xdr:row>
      <xdr:rowOff>165100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344400" y="14585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115570</xdr:rowOff>
    </xdr:from>
    <xdr:to>
      <xdr:col>67</xdr:col>
      <xdr:colOff>101600</xdr:colOff>
      <xdr:row>87</xdr:row>
      <xdr:rowOff>47625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1487150" y="14536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165100</xdr:rowOff>
    </xdr:from>
    <xdr:to>
      <xdr:col>71</xdr:col>
      <xdr:colOff>171450</xdr:colOff>
      <xdr:row>86</xdr:row>
      <xdr:rowOff>165100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1537950" y="14585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122555</xdr:rowOff>
    </xdr:from>
    <xdr:ext cx="401955" cy="250190"/>
    <xdr:sp macro="" textlink="">
      <xdr:nvSpPr>
        <xdr:cNvPr id="574" name="n_1aveValue【児童館】&#10;有形固定資産減価償却率">
          <a:extLst>
            <a:ext uri="{FF2B5EF4-FFF2-40B4-BE49-F238E27FC236}">
              <a16:creationId xmlns:a16="http://schemas.microsoft.com/office/drawing/2014/main" id="{00000000-0008-0000-0F00-00003E020000}"/>
            </a:ext>
          </a:extLst>
        </xdr:cNvPr>
        <xdr:cNvSpPr txBox="1"/>
      </xdr:nvSpPr>
      <xdr:spPr>
        <a:xfrm>
          <a:off x="13742035" y="1387284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99695</xdr:rowOff>
    </xdr:from>
    <xdr:ext cx="401955" cy="252730"/>
    <xdr:sp macro="" textlink="">
      <xdr:nvSpPr>
        <xdr:cNvPr id="575" name="n_2aveValue【児童館】&#10;有形固定資産減価償却率">
          <a:extLst>
            <a:ext uri="{FF2B5EF4-FFF2-40B4-BE49-F238E27FC236}">
              <a16:creationId xmlns:a16="http://schemas.microsoft.com/office/drawing/2014/main" id="{00000000-0008-0000-0F00-00003F020000}"/>
            </a:ext>
          </a:extLst>
        </xdr:cNvPr>
        <xdr:cNvSpPr txBox="1"/>
      </xdr:nvSpPr>
      <xdr:spPr>
        <a:xfrm>
          <a:off x="12960985" y="1384998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159385</xdr:rowOff>
    </xdr:from>
    <xdr:ext cx="405130" cy="250825"/>
    <xdr:sp macro="" textlink="">
      <xdr:nvSpPr>
        <xdr:cNvPr id="576" name="n_3aveValue【児童館】&#10;有形固定資産減価償却率">
          <a:extLst>
            <a:ext uri="{FF2B5EF4-FFF2-40B4-BE49-F238E27FC236}">
              <a16:creationId xmlns:a16="http://schemas.microsoft.com/office/drawing/2014/main" id="{00000000-0008-0000-0F00-000040020000}"/>
            </a:ext>
          </a:extLst>
        </xdr:cNvPr>
        <xdr:cNvSpPr txBox="1"/>
      </xdr:nvSpPr>
      <xdr:spPr>
        <a:xfrm>
          <a:off x="12167235" y="1374203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66675</xdr:rowOff>
    </xdr:from>
    <xdr:ext cx="401955" cy="250190"/>
    <xdr:sp macro="" textlink="">
      <xdr:nvSpPr>
        <xdr:cNvPr id="577" name="n_4aveValue【児童館】&#10;有形固定資産減価償却率">
          <a:extLst>
            <a:ext uri="{FF2B5EF4-FFF2-40B4-BE49-F238E27FC236}">
              <a16:creationId xmlns:a16="http://schemas.microsoft.com/office/drawing/2014/main" id="{00000000-0008-0000-0F00-000041020000}"/>
            </a:ext>
          </a:extLst>
        </xdr:cNvPr>
        <xdr:cNvSpPr txBox="1"/>
      </xdr:nvSpPr>
      <xdr:spPr>
        <a:xfrm>
          <a:off x="11354435" y="13816965"/>
          <a:ext cx="401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171450</xdr:colOff>
      <xdr:row>87</xdr:row>
      <xdr:rowOff>38735</xdr:rowOff>
    </xdr:from>
    <xdr:ext cx="469900" cy="253365"/>
    <xdr:sp macro="" textlink="">
      <xdr:nvSpPr>
        <xdr:cNvPr id="578" name="n_1mainValue【児童館】&#10;有形固定資産減価償却率">
          <a:extLst>
            <a:ext uri="{FF2B5EF4-FFF2-40B4-BE49-F238E27FC236}">
              <a16:creationId xmlns:a16="http://schemas.microsoft.com/office/drawing/2014/main" id="{00000000-0008-0000-0F00-000042020000}"/>
            </a:ext>
          </a:extLst>
        </xdr:cNvPr>
        <xdr:cNvSpPr txBox="1"/>
      </xdr:nvSpPr>
      <xdr:spPr>
        <a:xfrm>
          <a:off x="13716000" y="14627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87</xdr:row>
      <xdr:rowOff>38735</xdr:rowOff>
    </xdr:from>
    <xdr:ext cx="469900" cy="253365"/>
    <xdr:sp macro="" textlink="">
      <xdr:nvSpPr>
        <xdr:cNvPr id="579" name="n_2mainValue【児童館】&#10;有形固定資産減価償却率">
          <a:extLst>
            <a:ext uri="{FF2B5EF4-FFF2-40B4-BE49-F238E27FC236}">
              <a16:creationId xmlns:a16="http://schemas.microsoft.com/office/drawing/2014/main" id="{00000000-0008-0000-0F00-000043020000}"/>
            </a:ext>
          </a:extLst>
        </xdr:cNvPr>
        <xdr:cNvSpPr txBox="1"/>
      </xdr:nvSpPr>
      <xdr:spPr>
        <a:xfrm>
          <a:off x="12928600" y="14627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87</xdr:row>
      <xdr:rowOff>38735</xdr:rowOff>
    </xdr:from>
    <xdr:ext cx="469900" cy="253365"/>
    <xdr:sp macro="" textlink="">
      <xdr:nvSpPr>
        <xdr:cNvPr id="580" name="n_3mainValue【児童館】&#10;有形固定資産減価償却率">
          <a:extLst>
            <a:ext uri="{FF2B5EF4-FFF2-40B4-BE49-F238E27FC236}">
              <a16:creationId xmlns:a16="http://schemas.microsoft.com/office/drawing/2014/main" id="{00000000-0008-0000-0F00-000044020000}"/>
            </a:ext>
          </a:extLst>
        </xdr:cNvPr>
        <xdr:cNvSpPr txBox="1"/>
      </xdr:nvSpPr>
      <xdr:spPr>
        <a:xfrm>
          <a:off x="12134850" y="14627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87</xdr:row>
      <xdr:rowOff>38735</xdr:rowOff>
    </xdr:from>
    <xdr:ext cx="469900" cy="253365"/>
    <xdr:sp macro="" textlink="">
      <xdr:nvSpPr>
        <xdr:cNvPr id="581" name="n_4mainValue【児童館】&#10;有形固定資産減価償却率">
          <a:extLst>
            <a:ext uri="{FF2B5EF4-FFF2-40B4-BE49-F238E27FC236}">
              <a16:creationId xmlns:a16="http://schemas.microsoft.com/office/drawing/2014/main" id="{00000000-0008-0000-0F00-000045020000}"/>
            </a:ext>
          </a:extLst>
        </xdr:cNvPr>
        <xdr:cNvSpPr txBox="1"/>
      </xdr:nvSpPr>
      <xdr:spPr>
        <a:xfrm>
          <a:off x="11322050" y="14627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6710" cy="21780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440150" y="12483465"/>
          <a:ext cx="3467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111760</xdr:rowOff>
    </xdr:from>
    <xdr:to>
      <xdr:col>120</xdr:col>
      <xdr:colOff>114300</xdr:colOff>
      <xdr:row>86</xdr:row>
      <xdr:rowOff>111760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4185" cy="250190"/>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048990" y="143935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103505</xdr:rowOff>
    </xdr:from>
    <xdr:ext cx="464185" cy="25082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6048990" y="1402143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66040</xdr:rowOff>
    </xdr:from>
    <xdr:ext cx="464185" cy="25082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6048990" y="136486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4185" cy="250190"/>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6048990" y="13275945"/>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130175</xdr:rowOff>
    </xdr:from>
    <xdr:to>
      <xdr:col>120</xdr:col>
      <xdr:colOff>114300</xdr:colOff>
      <xdr:row>77</xdr:row>
      <xdr:rowOff>130175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159385</xdr:rowOff>
    </xdr:from>
    <xdr:ext cx="464185" cy="25082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6048990" y="12903835"/>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4185" cy="25082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6048990" y="125310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04" name="【児童館】&#10;一人当たり面積グラフ枠">
          <a:extLst>
            <a:ext uri="{FF2B5EF4-FFF2-40B4-BE49-F238E27FC236}">
              <a16:creationId xmlns:a16="http://schemas.microsoft.com/office/drawing/2014/main" id="{00000000-0008-0000-0F00-00005C02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104775</xdr:rowOff>
    </xdr:from>
    <xdr:to>
      <xdr:col>116</xdr:col>
      <xdr:colOff>62865</xdr:colOff>
      <xdr:row>85</xdr:row>
      <xdr:rowOff>118745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9951065" y="13184505"/>
          <a:ext cx="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123190</xdr:rowOff>
    </xdr:from>
    <xdr:ext cx="466725" cy="250825"/>
    <xdr:sp macro="" textlink="">
      <xdr:nvSpPr>
        <xdr:cNvPr id="606" name="【児童館】&#10;一人当たり面積最小値テキスト">
          <a:extLst>
            <a:ext uri="{FF2B5EF4-FFF2-40B4-BE49-F238E27FC236}">
              <a16:creationId xmlns:a16="http://schemas.microsoft.com/office/drawing/2014/main" id="{00000000-0008-0000-0F00-00005E020000}"/>
            </a:ext>
          </a:extLst>
        </xdr:cNvPr>
        <xdr:cNvSpPr txBox="1"/>
      </xdr:nvSpPr>
      <xdr:spPr>
        <a:xfrm>
          <a:off x="19989800" y="14376400"/>
          <a:ext cx="466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118745</xdr:rowOff>
    </xdr:from>
    <xdr:to>
      <xdr:col>116</xdr:col>
      <xdr:colOff>152400</xdr:colOff>
      <xdr:row>85</xdr:row>
      <xdr:rowOff>118745</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9881850" y="14371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52070</xdr:rowOff>
    </xdr:from>
    <xdr:ext cx="466725" cy="250190"/>
    <xdr:sp macro="" textlink="">
      <xdr:nvSpPr>
        <xdr:cNvPr id="608" name="【児童館】&#10;一人当たり面積最大値テキスト">
          <a:extLst>
            <a:ext uri="{FF2B5EF4-FFF2-40B4-BE49-F238E27FC236}">
              <a16:creationId xmlns:a16="http://schemas.microsoft.com/office/drawing/2014/main" id="{00000000-0008-0000-0F00-000060020000}"/>
            </a:ext>
          </a:extLst>
        </xdr:cNvPr>
        <xdr:cNvSpPr txBox="1"/>
      </xdr:nvSpPr>
      <xdr:spPr>
        <a:xfrm>
          <a:off x="19989800" y="12964160"/>
          <a:ext cx="466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104775</xdr:rowOff>
    </xdr:from>
    <xdr:to>
      <xdr:col>116</xdr:col>
      <xdr:colOff>152400</xdr:colOff>
      <xdr:row>78</xdr:row>
      <xdr:rowOff>104775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9881850" y="1318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88265</xdr:rowOff>
    </xdr:from>
    <xdr:ext cx="466725" cy="250825"/>
    <xdr:sp macro="" textlink="">
      <xdr:nvSpPr>
        <xdr:cNvPr id="610" name="【児童館】&#10;一人当たり面積平均値テキスト">
          <a:extLst>
            <a:ext uri="{FF2B5EF4-FFF2-40B4-BE49-F238E27FC236}">
              <a16:creationId xmlns:a16="http://schemas.microsoft.com/office/drawing/2014/main" id="{00000000-0008-0000-0F00-000062020000}"/>
            </a:ext>
          </a:extLst>
        </xdr:cNvPr>
        <xdr:cNvSpPr txBox="1"/>
      </xdr:nvSpPr>
      <xdr:spPr>
        <a:xfrm>
          <a:off x="19989800" y="13838555"/>
          <a:ext cx="46672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66040</xdr:rowOff>
    </xdr:from>
    <xdr:to>
      <xdr:col>116</xdr:col>
      <xdr:colOff>114300</xdr:colOff>
      <xdr:row>83</xdr:row>
      <xdr:rowOff>165100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9900900" y="13983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16510</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9157950" y="141700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99060</xdr:rowOff>
    </xdr:from>
    <xdr:to>
      <xdr:col>107</xdr:col>
      <xdr:colOff>101600</xdr:colOff>
      <xdr:row>85</xdr:row>
      <xdr:rowOff>31115</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8345150" y="14184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106680</xdr:rowOff>
    </xdr:from>
    <xdr:to>
      <xdr:col>102</xdr:col>
      <xdr:colOff>165100</xdr:colOff>
      <xdr:row>85</xdr:row>
      <xdr:rowOff>38735</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7551400" y="14192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99060</xdr:rowOff>
    </xdr:from>
    <xdr:to>
      <xdr:col>98</xdr:col>
      <xdr:colOff>38100</xdr:colOff>
      <xdr:row>85</xdr:row>
      <xdr:rowOff>31115</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6757650" y="141846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082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97802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082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90309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8825" cy="25082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2245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082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4307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082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66306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61595</xdr:rowOff>
    </xdr:from>
    <xdr:to>
      <xdr:col>116</xdr:col>
      <xdr:colOff>114300</xdr:colOff>
      <xdr:row>85</xdr:row>
      <xdr:rowOff>161925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9900900" y="143148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146685</xdr:rowOff>
    </xdr:from>
    <xdr:ext cx="466725" cy="250825"/>
    <xdr:sp macro="" textlink="">
      <xdr:nvSpPr>
        <xdr:cNvPr id="622" name="【児童館】&#10;一人当たり面積該当値テキスト">
          <a:extLst>
            <a:ext uri="{FF2B5EF4-FFF2-40B4-BE49-F238E27FC236}">
              <a16:creationId xmlns:a16="http://schemas.microsoft.com/office/drawing/2014/main" id="{00000000-0008-0000-0F00-00006E020000}"/>
            </a:ext>
          </a:extLst>
        </xdr:cNvPr>
        <xdr:cNvSpPr txBox="1"/>
      </xdr:nvSpPr>
      <xdr:spPr>
        <a:xfrm>
          <a:off x="19989800" y="14232255"/>
          <a:ext cx="466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69850</xdr:rowOff>
    </xdr:from>
    <xdr:to>
      <xdr:col>112</xdr:col>
      <xdr:colOff>38100</xdr:colOff>
      <xdr:row>86</xdr:row>
      <xdr:rowOff>1270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9157950" y="143230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111760</xdr:rowOff>
    </xdr:from>
    <xdr:to>
      <xdr:col>116</xdr:col>
      <xdr:colOff>63500</xdr:colOff>
      <xdr:row>85</xdr:row>
      <xdr:rowOff>118745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9202400" y="1436497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73025</xdr:rowOff>
    </xdr:from>
    <xdr:to>
      <xdr:col>107</xdr:col>
      <xdr:colOff>101600</xdr:colOff>
      <xdr:row>86</xdr:row>
      <xdr:rowOff>5080</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8345150" y="14326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118745</xdr:rowOff>
    </xdr:from>
    <xdr:to>
      <xdr:col>111</xdr:col>
      <xdr:colOff>171450</xdr:colOff>
      <xdr:row>85</xdr:row>
      <xdr:rowOff>123190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8395950" y="1437195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76835</xdr:rowOff>
    </xdr:from>
    <xdr:to>
      <xdr:col>102</xdr:col>
      <xdr:colOff>165100</xdr:colOff>
      <xdr:row>86</xdr:row>
      <xdr:rowOff>8255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7551400" y="14330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123190</xdr:rowOff>
    </xdr:from>
    <xdr:to>
      <xdr:col>107</xdr:col>
      <xdr:colOff>50800</xdr:colOff>
      <xdr:row>85</xdr:row>
      <xdr:rowOff>127000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7602200" y="1437640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80645</xdr:rowOff>
    </xdr:from>
    <xdr:to>
      <xdr:col>98</xdr:col>
      <xdr:colOff>38100</xdr:colOff>
      <xdr:row>86</xdr:row>
      <xdr:rowOff>12700</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6757650" y="143338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127000</xdr:rowOff>
    </xdr:from>
    <xdr:to>
      <xdr:col>102</xdr:col>
      <xdr:colOff>114300</xdr:colOff>
      <xdr:row>85</xdr:row>
      <xdr:rowOff>130175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802100" y="1438021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32385</xdr:rowOff>
    </xdr:from>
    <xdr:ext cx="469900" cy="250825"/>
    <xdr:sp macro="" textlink="">
      <xdr:nvSpPr>
        <xdr:cNvPr id="631" name="n_1aveValue【児童館】&#10;一人当たり面積">
          <a:extLst>
            <a:ext uri="{FF2B5EF4-FFF2-40B4-BE49-F238E27FC236}">
              <a16:creationId xmlns:a16="http://schemas.microsoft.com/office/drawing/2014/main" id="{00000000-0008-0000-0F00-000077020000}"/>
            </a:ext>
          </a:extLst>
        </xdr:cNvPr>
        <xdr:cNvSpPr txBox="1"/>
      </xdr:nvSpPr>
      <xdr:spPr>
        <a:xfrm>
          <a:off x="18980150" y="139503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47625</xdr:rowOff>
    </xdr:from>
    <xdr:ext cx="469900" cy="250825"/>
    <xdr:sp macro="" textlink="">
      <xdr:nvSpPr>
        <xdr:cNvPr id="632" name="n_2aveValue【児童館】&#10;一人当たり面積">
          <a:extLst>
            <a:ext uri="{FF2B5EF4-FFF2-40B4-BE49-F238E27FC236}">
              <a16:creationId xmlns:a16="http://schemas.microsoft.com/office/drawing/2014/main" id="{00000000-0008-0000-0F00-000078020000}"/>
            </a:ext>
          </a:extLst>
        </xdr:cNvPr>
        <xdr:cNvSpPr txBox="1"/>
      </xdr:nvSpPr>
      <xdr:spPr>
        <a:xfrm>
          <a:off x="18180050" y="139655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54610</xdr:rowOff>
    </xdr:from>
    <xdr:ext cx="469900" cy="253365"/>
    <xdr:sp macro="" textlink="">
      <xdr:nvSpPr>
        <xdr:cNvPr id="633" name="n_3aveValue【児童館】&#10;一人当たり面積">
          <a:extLst>
            <a:ext uri="{FF2B5EF4-FFF2-40B4-BE49-F238E27FC236}">
              <a16:creationId xmlns:a16="http://schemas.microsoft.com/office/drawing/2014/main" id="{00000000-0008-0000-0F00-000079020000}"/>
            </a:ext>
          </a:extLst>
        </xdr:cNvPr>
        <xdr:cNvSpPr txBox="1"/>
      </xdr:nvSpPr>
      <xdr:spPr>
        <a:xfrm>
          <a:off x="17386300" y="139725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47625</xdr:rowOff>
    </xdr:from>
    <xdr:ext cx="469900" cy="250825"/>
    <xdr:sp macro="" textlink="">
      <xdr:nvSpPr>
        <xdr:cNvPr id="634" name="n_4aveValue【児童館】&#10;一人当たり面積">
          <a:extLst>
            <a:ext uri="{FF2B5EF4-FFF2-40B4-BE49-F238E27FC236}">
              <a16:creationId xmlns:a16="http://schemas.microsoft.com/office/drawing/2014/main" id="{00000000-0008-0000-0F00-00007A020000}"/>
            </a:ext>
          </a:extLst>
        </xdr:cNvPr>
        <xdr:cNvSpPr txBox="1"/>
      </xdr:nvSpPr>
      <xdr:spPr>
        <a:xfrm>
          <a:off x="16592550" y="139655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160655</xdr:rowOff>
    </xdr:from>
    <xdr:ext cx="469900" cy="250825"/>
    <xdr:sp macro="" textlink="">
      <xdr:nvSpPr>
        <xdr:cNvPr id="635" name="n_1mainValue【児童館】&#10;一人当たり面積">
          <a:extLst>
            <a:ext uri="{FF2B5EF4-FFF2-40B4-BE49-F238E27FC236}">
              <a16:creationId xmlns:a16="http://schemas.microsoft.com/office/drawing/2014/main" id="{00000000-0008-0000-0F00-00007B020000}"/>
            </a:ext>
          </a:extLst>
        </xdr:cNvPr>
        <xdr:cNvSpPr txBox="1"/>
      </xdr:nvSpPr>
      <xdr:spPr>
        <a:xfrm>
          <a:off x="18980150" y="144138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163830</xdr:rowOff>
    </xdr:from>
    <xdr:ext cx="469900" cy="250190"/>
    <xdr:sp macro="" textlink="">
      <xdr:nvSpPr>
        <xdr:cNvPr id="636" name="n_2mainValue【児童館】&#10;一人当たり面積">
          <a:extLst>
            <a:ext uri="{FF2B5EF4-FFF2-40B4-BE49-F238E27FC236}">
              <a16:creationId xmlns:a16="http://schemas.microsoft.com/office/drawing/2014/main" id="{00000000-0008-0000-0F00-00007C020000}"/>
            </a:ext>
          </a:extLst>
        </xdr:cNvPr>
        <xdr:cNvSpPr txBox="1"/>
      </xdr:nvSpPr>
      <xdr:spPr>
        <a:xfrm>
          <a:off x="18180050" y="1441704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0</xdr:rowOff>
    </xdr:from>
    <xdr:ext cx="469900" cy="253365"/>
    <xdr:sp macro="" textlink="">
      <xdr:nvSpPr>
        <xdr:cNvPr id="637" name="n_3mainValue【児童館】&#10;一人当たり面積">
          <a:extLst>
            <a:ext uri="{FF2B5EF4-FFF2-40B4-BE49-F238E27FC236}">
              <a16:creationId xmlns:a16="http://schemas.microsoft.com/office/drawing/2014/main" id="{00000000-0008-0000-0F00-00007D020000}"/>
            </a:ext>
          </a:extLst>
        </xdr:cNvPr>
        <xdr:cNvSpPr txBox="1"/>
      </xdr:nvSpPr>
      <xdr:spPr>
        <a:xfrm>
          <a:off x="17386300" y="14420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3810</xdr:rowOff>
    </xdr:from>
    <xdr:ext cx="469900" cy="253365"/>
    <xdr:sp macro="" textlink="">
      <xdr:nvSpPr>
        <xdr:cNvPr id="638" name="n_4mainValue【児童館】&#10;一人当たり面積">
          <a:extLst>
            <a:ext uri="{FF2B5EF4-FFF2-40B4-BE49-F238E27FC236}">
              <a16:creationId xmlns:a16="http://schemas.microsoft.com/office/drawing/2014/main" id="{00000000-0008-0000-0F00-00007E020000}"/>
            </a:ext>
          </a:extLst>
        </xdr:cNvPr>
        <xdr:cNvSpPr txBox="1"/>
      </xdr:nvSpPr>
      <xdr:spPr>
        <a:xfrm>
          <a:off x="16592550" y="14424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0797540" y="1856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185" cy="259080"/>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079754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0050" cy="25590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0842625" y="178028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0050" cy="25908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0842625" y="17421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0050" cy="259080"/>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0842625" y="17040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9090" cy="25590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0906760" y="1665986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F00-00009502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flipV="1">
          <a:off x="14699615" y="168021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6725" cy="259080"/>
    <xdr:sp macro="" textlink="">
      <xdr:nvSpPr>
        <xdr:cNvPr id="663" name="【公民館】&#10;有形固定資産減価償却率最小値テキスト">
          <a:extLst>
            <a:ext uri="{FF2B5EF4-FFF2-40B4-BE49-F238E27FC236}">
              <a16:creationId xmlns:a16="http://schemas.microsoft.com/office/drawing/2014/main" id="{00000000-0008-0000-0F00-000097020000}"/>
            </a:ext>
          </a:extLst>
        </xdr:cNvPr>
        <xdr:cNvSpPr txBox="1"/>
      </xdr:nvSpPr>
      <xdr:spPr>
        <a:xfrm>
          <a:off x="14738350" y="18075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611350" y="1807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37185" cy="259080"/>
    <xdr:sp macro="" textlink="">
      <xdr:nvSpPr>
        <xdr:cNvPr id="665" name="【公民館】&#10;有形固定資産減価償却率最大値テキスト">
          <a:extLst>
            <a:ext uri="{FF2B5EF4-FFF2-40B4-BE49-F238E27FC236}">
              <a16:creationId xmlns:a16="http://schemas.microsoft.com/office/drawing/2014/main" id="{00000000-0008-0000-0F00-000099020000}"/>
            </a:ext>
          </a:extLst>
        </xdr:cNvPr>
        <xdr:cNvSpPr txBox="1"/>
      </xdr:nvSpPr>
      <xdr:spPr>
        <a:xfrm>
          <a:off x="14738350" y="16577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461135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118110</xdr:rowOff>
    </xdr:from>
    <xdr:ext cx="401955" cy="259080"/>
    <xdr:sp macro="" textlink="">
      <xdr:nvSpPr>
        <xdr:cNvPr id="667" name="【公民館】&#10;有形固定資産減価償却率平均値テキスト">
          <a:extLst>
            <a:ext uri="{FF2B5EF4-FFF2-40B4-BE49-F238E27FC236}">
              <a16:creationId xmlns:a16="http://schemas.microsoft.com/office/drawing/2014/main" id="{00000000-0008-0000-0F00-00009B020000}"/>
            </a:ext>
          </a:extLst>
        </xdr:cNvPr>
        <xdr:cNvSpPr txBox="1"/>
      </xdr:nvSpPr>
      <xdr:spPr>
        <a:xfrm>
          <a:off x="14738350" y="1743456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95250</xdr:rowOff>
    </xdr:from>
    <xdr:to>
      <xdr:col>85</xdr:col>
      <xdr:colOff>171450</xdr:colOff>
      <xdr:row>105</xdr:row>
      <xdr:rowOff>25400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4649450" y="17583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3887450" y="1759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093700" y="1758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130810</xdr:rowOff>
    </xdr:from>
    <xdr:to>
      <xdr:col>72</xdr:col>
      <xdr:colOff>38100</xdr:colOff>
      <xdr:row>105</xdr:row>
      <xdr:rowOff>60960</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2299950" y="17618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137160</xdr:rowOff>
    </xdr:from>
    <xdr:to>
      <xdr:col>67</xdr:col>
      <xdr:colOff>101600</xdr:colOff>
      <xdr:row>105</xdr:row>
      <xdr:rowOff>67310</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148715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3766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1366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10160</xdr:rowOff>
    </xdr:from>
    <xdr:to>
      <xdr:col>85</xdr:col>
      <xdr:colOff>171450</xdr:colOff>
      <xdr:row>107</xdr:row>
      <xdr:rowOff>111760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649450" y="180124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96520</xdr:rowOff>
    </xdr:from>
    <xdr:ext cx="401955" cy="259080"/>
    <xdr:sp macro="" textlink="">
      <xdr:nvSpPr>
        <xdr:cNvPr id="679" name="【公民館】&#10;有形固定資産減価償却率該当値テキスト">
          <a:extLst>
            <a:ext uri="{FF2B5EF4-FFF2-40B4-BE49-F238E27FC236}">
              <a16:creationId xmlns:a16="http://schemas.microsoft.com/office/drawing/2014/main" id="{00000000-0008-0000-0F00-0000A7020000}"/>
            </a:ext>
          </a:extLst>
        </xdr:cNvPr>
        <xdr:cNvSpPr txBox="1"/>
      </xdr:nvSpPr>
      <xdr:spPr>
        <a:xfrm>
          <a:off x="14738350" y="17927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10160</xdr:rowOff>
    </xdr:from>
    <xdr:to>
      <xdr:col>81</xdr:col>
      <xdr:colOff>101600</xdr:colOff>
      <xdr:row>107</xdr:row>
      <xdr:rowOff>111760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88745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60960</xdr:rowOff>
    </xdr:from>
    <xdr:to>
      <xdr:col>85</xdr:col>
      <xdr:colOff>127000</xdr:colOff>
      <xdr:row>107</xdr:row>
      <xdr:rowOff>60960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938250" y="180632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168910</xdr:rowOff>
    </xdr:from>
    <xdr:to>
      <xdr:col>76</xdr:col>
      <xdr:colOff>165100</xdr:colOff>
      <xdr:row>107</xdr:row>
      <xdr:rowOff>99060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3093700" y="17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48260</xdr:rowOff>
    </xdr:from>
    <xdr:to>
      <xdr:col>81</xdr:col>
      <xdr:colOff>50800</xdr:colOff>
      <xdr:row>107</xdr:row>
      <xdr:rowOff>60960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3144500" y="1805051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168910</xdr:rowOff>
    </xdr:from>
    <xdr:to>
      <xdr:col>72</xdr:col>
      <xdr:colOff>38100</xdr:colOff>
      <xdr:row>107</xdr:row>
      <xdr:rowOff>99060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2299950" y="17999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107</xdr:row>
      <xdr:rowOff>48260</xdr:rowOff>
    </xdr:from>
    <xdr:to>
      <xdr:col>76</xdr:col>
      <xdr:colOff>114300</xdr:colOff>
      <xdr:row>107</xdr:row>
      <xdr:rowOff>48260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344400" y="180505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111760</xdr:rowOff>
    </xdr:from>
    <xdr:to>
      <xdr:col>67</xdr:col>
      <xdr:colOff>101600</xdr:colOff>
      <xdr:row>107</xdr:row>
      <xdr:rowOff>41910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148715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162560</xdr:rowOff>
    </xdr:from>
    <xdr:to>
      <xdr:col>71</xdr:col>
      <xdr:colOff>171450</xdr:colOff>
      <xdr:row>107</xdr:row>
      <xdr:rowOff>48260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1537950" y="17993360"/>
          <a:ext cx="8064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54610</xdr:rowOff>
    </xdr:from>
    <xdr:ext cx="401955" cy="255905"/>
    <xdr:sp macro="" textlink="">
      <xdr:nvSpPr>
        <xdr:cNvPr id="688" name="n_1aveValue【公民館】&#10;有形固定資産減価償却率">
          <a:extLst>
            <a:ext uri="{FF2B5EF4-FFF2-40B4-BE49-F238E27FC236}">
              <a16:creationId xmlns:a16="http://schemas.microsoft.com/office/drawing/2014/main" id="{00000000-0008-0000-0F00-0000B0020000}"/>
            </a:ext>
          </a:extLst>
        </xdr:cNvPr>
        <xdr:cNvSpPr txBox="1"/>
      </xdr:nvSpPr>
      <xdr:spPr>
        <a:xfrm>
          <a:off x="13742035" y="173710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44450</xdr:rowOff>
    </xdr:from>
    <xdr:ext cx="401955" cy="259080"/>
    <xdr:sp macro="" textlink="">
      <xdr:nvSpPr>
        <xdr:cNvPr id="689" name="n_2aveValue【公民館】&#10;有形固定資産減価償却率">
          <a:extLst>
            <a:ext uri="{FF2B5EF4-FFF2-40B4-BE49-F238E27FC236}">
              <a16:creationId xmlns:a16="http://schemas.microsoft.com/office/drawing/2014/main" id="{00000000-0008-0000-0F00-0000B1020000}"/>
            </a:ext>
          </a:extLst>
        </xdr:cNvPr>
        <xdr:cNvSpPr txBox="1"/>
      </xdr:nvSpPr>
      <xdr:spPr>
        <a:xfrm>
          <a:off x="12960985" y="173609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77470</xdr:rowOff>
    </xdr:from>
    <xdr:ext cx="405130" cy="255905"/>
    <xdr:sp macro="" textlink="">
      <xdr:nvSpPr>
        <xdr:cNvPr id="690" name="n_3aveValue【公民館】&#10;有形固定資産減価償却率">
          <a:extLst>
            <a:ext uri="{FF2B5EF4-FFF2-40B4-BE49-F238E27FC236}">
              <a16:creationId xmlns:a16="http://schemas.microsoft.com/office/drawing/2014/main" id="{00000000-0008-0000-0F00-0000B2020000}"/>
            </a:ext>
          </a:extLst>
        </xdr:cNvPr>
        <xdr:cNvSpPr txBox="1"/>
      </xdr:nvSpPr>
      <xdr:spPr>
        <a:xfrm>
          <a:off x="12167235" y="17393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83820</xdr:rowOff>
    </xdr:from>
    <xdr:ext cx="401955" cy="259080"/>
    <xdr:sp macro="" textlink="">
      <xdr:nvSpPr>
        <xdr:cNvPr id="691" name="n_4aveValue【公民館】&#10;有形固定資産減価償却率">
          <a:extLst>
            <a:ext uri="{FF2B5EF4-FFF2-40B4-BE49-F238E27FC236}">
              <a16:creationId xmlns:a16="http://schemas.microsoft.com/office/drawing/2014/main" id="{00000000-0008-0000-0F00-0000B3020000}"/>
            </a:ext>
          </a:extLst>
        </xdr:cNvPr>
        <xdr:cNvSpPr txBox="1"/>
      </xdr:nvSpPr>
      <xdr:spPr>
        <a:xfrm>
          <a:off x="11354435" y="17400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102870</xdr:rowOff>
    </xdr:from>
    <xdr:ext cx="401955" cy="259080"/>
    <xdr:sp macro="" textlink="">
      <xdr:nvSpPr>
        <xdr:cNvPr id="692" name="n_1mainValue【公民館】&#10;有形固定資産減価償却率">
          <a:extLst>
            <a:ext uri="{FF2B5EF4-FFF2-40B4-BE49-F238E27FC236}">
              <a16:creationId xmlns:a16="http://schemas.microsoft.com/office/drawing/2014/main" id="{00000000-0008-0000-0F00-0000B4020000}"/>
            </a:ext>
          </a:extLst>
        </xdr:cNvPr>
        <xdr:cNvSpPr txBox="1"/>
      </xdr:nvSpPr>
      <xdr:spPr>
        <a:xfrm>
          <a:off x="13742035" y="181051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90170</xdr:rowOff>
    </xdr:from>
    <xdr:ext cx="401955" cy="259080"/>
    <xdr:sp macro="" textlink="">
      <xdr:nvSpPr>
        <xdr:cNvPr id="693" name="n_2mainValue【公民館】&#10;有形固定資産減価償却率">
          <a:extLst>
            <a:ext uri="{FF2B5EF4-FFF2-40B4-BE49-F238E27FC236}">
              <a16:creationId xmlns:a16="http://schemas.microsoft.com/office/drawing/2014/main" id="{00000000-0008-0000-0F00-0000B5020000}"/>
            </a:ext>
          </a:extLst>
        </xdr:cNvPr>
        <xdr:cNvSpPr txBox="1"/>
      </xdr:nvSpPr>
      <xdr:spPr>
        <a:xfrm>
          <a:off x="12960985" y="18092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90170</xdr:rowOff>
    </xdr:from>
    <xdr:ext cx="405130" cy="259080"/>
    <xdr:sp macro="" textlink="">
      <xdr:nvSpPr>
        <xdr:cNvPr id="694" name="n_3mainValue【公民館】&#10;有形固定資産減価償却率">
          <a:extLst>
            <a:ext uri="{FF2B5EF4-FFF2-40B4-BE49-F238E27FC236}">
              <a16:creationId xmlns:a16="http://schemas.microsoft.com/office/drawing/2014/main" id="{00000000-0008-0000-0F00-0000B6020000}"/>
            </a:ext>
          </a:extLst>
        </xdr:cNvPr>
        <xdr:cNvSpPr txBox="1"/>
      </xdr:nvSpPr>
      <xdr:spPr>
        <a:xfrm>
          <a:off x="12167235" y="1809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33020</xdr:rowOff>
    </xdr:from>
    <xdr:ext cx="401955" cy="259080"/>
    <xdr:sp macro="" textlink="">
      <xdr:nvSpPr>
        <xdr:cNvPr id="695" name="n_4mainValue【公民館】&#10;有形固定資産減価償却率">
          <a:extLst>
            <a:ext uri="{FF2B5EF4-FFF2-40B4-BE49-F238E27FC236}">
              <a16:creationId xmlns:a16="http://schemas.microsoft.com/office/drawing/2014/main" id="{00000000-0008-0000-0F00-0000B7020000}"/>
            </a:ext>
          </a:extLst>
        </xdr:cNvPr>
        <xdr:cNvSpPr txBox="1"/>
      </xdr:nvSpPr>
      <xdr:spPr>
        <a:xfrm>
          <a:off x="11354435" y="180352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644015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604899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04899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103</xdr:row>
      <xdr:rowOff>105410</xdr:rowOff>
    </xdr:from>
    <xdr:ext cx="531495"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5984855" y="1742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101</xdr:row>
      <xdr:rowOff>67310</xdr:rowOff>
    </xdr:from>
    <xdr:ext cx="531495" cy="25908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5984855" y="17040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99</xdr:row>
      <xdr:rowOff>29210</xdr:rowOff>
    </xdr:from>
    <xdr:ext cx="531495" cy="25590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5984855" y="1665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984855" y="16278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F00-0000CE02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13970</xdr:rowOff>
    </xdr:from>
    <xdr:to>
      <xdr:col>116</xdr:col>
      <xdr:colOff>62865</xdr:colOff>
      <xdr:row>108</xdr:row>
      <xdr:rowOff>150495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9951065" y="1698752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154940</xdr:rowOff>
    </xdr:from>
    <xdr:ext cx="466725" cy="255905"/>
    <xdr:sp macro="" textlink="">
      <xdr:nvSpPr>
        <xdr:cNvPr id="720" name="【公民館】&#10;一人当たり面積最小値テキスト">
          <a:extLst>
            <a:ext uri="{FF2B5EF4-FFF2-40B4-BE49-F238E27FC236}">
              <a16:creationId xmlns:a16="http://schemas.microsoft.com/office/drawing/2014/main" id="{00000000-0008-0000-0F00-0000D0020000}"/>
            </a:ext>
          </a:extLst>
        </xdr:cNvPr>
        <xdr:cNvSpPr txBox="1"/>
      </xdr:nvSpPr>
      <xdr:spPr>
        <a:xfrm>
          <a:off x="19989800" y="18328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150495</xdr:rowOff>
    </xdr:from>
    <xdr:to>
      <xdr:col>116</xdr:col>
      <xdr:colOff>152400</xdr:colOff>
      <xdr:row>108</xdr:row>
      <xdr:rowOff>150495</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881850" y="1832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531495" cy="255905"/>
    <xdr:sp macro="" textlink="">
      <xdr:nvSpPr>
        <xdr:cNvPr id="722" name="【公民館】&#10;一人当たり面積最大値テキスト">
          <a:extLst>
            <a:ext uri="{FF2B5EF4-FFF2-40B4-BE49-F238E27FC236}">
              <a16:creationId xmlns:a16="http://schemas.microsoft.com/office/drawing/2014/main" id="{00000000-0008-0000-0F00-0000D2020000}"/>
            </a:ext>
          </a:extLst>
        </xdr:cNvPr>
        <xdr:cNvSpPr txBox="1"/>
      </xdr:nvSpPr>
      <xdr:spPr>
        <a:xfrm>
          <a:off x="19989800" y="167627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17.565</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13970</xdr:rowOff>
    </xdr:from>
    <xdr:to>
      <xdr:col>116</xdr:col>
      <xdr:colOff>152400</xdr:colOff>
      <xdr:row>101</xdr:row>
      <xdr:rowOff>13970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9881850" y="16987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52070</xdr:rowOff>
    </xdr:from>
    <xdr:ext cx="466725" cy="255905"/>
    <xdr:sp macro="" textlink="">
      <xdr:nvSpPr>
        <xdr:cNvPr id="724" name="【公民館】&#10;一人当たり面積平均値テキスト">
          <a:extLst>
            <a:ext uri="{FF2B5EF4-FFF2-40B4-BE49-F238E27FC236}">
              <a16:creationId xmlns:a16="http://schemas.microsoft.com/office/drawing/2014/main" id="{00000000-0008-0000-0F00-0000D4020000}"/>
            </a:ext>
          </a:extLst>
        </xdr:cNvPr>
        <xdr:cNvSpPr txBox="1"/>
      </xdr:nvSpPr>
      <xdr:spPr>
        <a:xfrm>
          <a:off x="19989800" y="1805432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29210</xdr:rowOff>
    </xdr:from>
    <xdr:to>
      <xdr:col>116</xdr:col>
      <xdr:colOff>114300</xdr:colOff>
      <xdr:row>108</xdr:row>
      <xdr:rowOff>130810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99009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62230</xdr:rowOff>
    </xdr:from>
    <xdr:to>
      <xdr:col>112</xdr:col>
      <xdr:colOff>38100</xdr:colOff>
      <xdr:row>108</xdr:row>
      <xdr:rowOff>163830</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157950" y="18235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64135</xdr:rowOff>
    </xdr:from>
    <xdr:to>
      <xdr:col>107</xdr:col>
      <xdr:colOff>101600</xdr:colOff>
      <xdr:row>108</xdr:row>
      <xdr:rowOff>166370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345150" y="1823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67310</xdr:rowOff>
    </xdr:from>
    <xdr:to>
      <xdr:col>102</xdr:col>
      <xdr:colOff>165100</xdr:colOff>
      <xdr:row>108</xdr:row>
      <xdr:rowOff>168910</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7551400" y="1824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64770</xdr:rowOff>
    </xdr:from>
    <xdr:to>
      <xdr:col>98</xdr:col>
      <xdr:colOff>38100</xdr:colOff>
      <xdr:row>108</xdr:row>
      <xdr:rowOff>166370</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6757650" y="18238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224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78740</xdr:rowOff>
    </xdr:from>
    <xdr:to>
      <xdr:col>116</xdr:col>
      <xdr:colOff>114300</xdr:colOff>
      <xdr:row>109</xdr:row>
      <xdr:rowOff>8890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9900900" y="182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7620</xdr:rowOff>
    </xdr:from>
    <xdr:ext cx="466725" cy="255905"/>
    <xdr:sp macro="" textlink="">
      <xdr:nvSpPr>
        <xdr:cNvPr id="736" name="【公民館】&#10;一人当たり面積該当値テキスト">
          <a:extLst>
            <a:ext uri="{FF2B5EF4-FFF2-40B4-BE49-F238E27FC236}">
              <a16:creationId xmlns:a16="http://schemas.microsoft.com/office/drawing/2014/main" id="{00000000-0008-0000-0F00-0000E0020000}"/>
            </a:ext>
          </a:extLst>
        </xdr:cNvPr>
        <xdr:cNvSpPr txBox="1"/>
      </xdr:nvSpPr>
      <xdr:spPr>
        <a:xfrm>
          <a:off x="19989800" y="181813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79375</xdr:rowOff>
    </xdr:from>
    <xdr:to>
      <xdr:col>112</xdr:col>
      <xdr:colOff>38100</xdr:colOff>
      <xdr:row>109</xdr:row>
      <xdr:rowOff>9525</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9157950" y="18253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108</xdr:row>
      <xdr:rowOff>129540</xdr:rowOff>
    </xdr:from>
    <xdr:to>
      <xdr:col>116</xdr:col>
      <xdr:colOff>63500</xdr:colOff>
      <xdr:row>108</xdr:row>
      <xdr:rowOff>130175</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9202400" y="18303240"/>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80010</xdr:rowOff>
    </xdr:from>
    <xdr:to>
      <xdr:col>107</xdr:col>
      <xdr:colOff>101600</xdr:colOff>
      <xdr:row>109</xdr:row>
      <xdr:rowOff>10160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834515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130175</xdr:rowOff>
    </xdr:from>
    <xdr:to>
      <xdr:col>111</xdr:col>
      <xdr:colOff>171450</xdr:colOff>
      <xdr:row>108</xdr:row>
      <xdr:rowOff>130810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8395950" y="1830387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80645</xdr:rowOff>
    </xdr:from>
    <xdr:to>
      <xdr:col>102</xdr:col>
      <xdr:colOff>165100</xdr:colOff>
      <xdr:row>109</xdr:row>
      <xdr:rowOff>10795</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75514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130810</xdr:rowOff>
    </xdr:from>
    <xdr:to>
      <xdr:col>107</xdr:col>
      <xdr:colOff>50800</xdr:colOff>
      <xdr:row>108</xdr:row>
      <xdr:rowOff>132080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7602200" y="1830451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81280</xdr:rowOff>
    </xdr:from>
    <xdr:to>
      <xdr:col>98</xdr:col>
      <xdr:colOff>38100</xdr:colOff>
      <xdr:row>109</xdr:row>
      <xdr:rowOff>11430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6757650" y="18254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108</xdr:row>
      <xdr:rowOff>132080</xdr:rowOff>
    </xdr:from>
    <xdr:to>
      <xdr:col>102</xdr:col>
      <xdr:colOff>114300</xdr:colOff>
      <xdr:row>108</xdr:row>
      <xdr:rowOff>132080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6802100" y="183057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8890</xdr:rowOff>
    </xdr:from>
    <xdr:ext cx="469900" cy="255905"/>
    <xdr:sp macro="" textlink="">
      <xdr:nvSpPr>
        <xdr:cNvPr id="745" name="n_1aveValue【公民館】&#10;一人当たり面積">
          <a:extLst>
            <a:ext uri="{FF2B5EF4-FFF2-40B4-BE49-F238E27FC236}">
              <a16:creationId xmlns:a16="http://schemas.microsoft.com/office/drawing/2014/main" id="{00000000-0008-0000-0F00-0000E9020000}"/>
            </a:ext>
          </a:extLst>
        </xdr:cNvPr>
        <xdr:cNvSpPr txBox="1"/>
      </xdr:nvSpPr>
      <xdr:spPr>
        <a:xfrm>
          <a:off x="18980150" y="18011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10795</xdr:rowOff>
    </xdr:from>
    <xdr:ext cx="469900" cy="258445"/>
    <xdr:sp macro="" textlink="">
      <xdr:nvSpPr>
        <xdr:cNvPr id="746" name="n_2aveValue【公民館】&#10;一人当たり面積">
          <a:extLst>
            <a:ext uri="{FF2B5EF4-FFF2-40B4-BE49-F238E27FC236}">
              <a16:creationId xmlns:a16="http://schemas.microsoft.com/office/drawing/2014/main" id="{00000000-0008-0000-0F00-0000EA020000}"/>
            </a:ext>
          </a:extLst>
        </xdr:cNvPr>
        <xdr:cNvSpPr txBox="1"/>
      </xdr:nvSpPr>
      <xdr:spPr>
        <a:xfrm>
          <a:off x="18180050" y="18013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13970</xdr:rowOff>
    </xdr:from>
    <xdr:ext cx="469900" cy="259080"/>
    <xdr:sp macro="" textlink="">
      <xdr:nvSpPr>
        <xdr:cNvPr id="747" name="n_3aveValue【公民館】&#10;一人当たり面積">
          <a:extLst>
            <a:ext uri="{FF2B5EF4-FFF2-40B4-BE49-F238E27FC236}">
              <a16:creationId xmlns:a16="http://schemas.microsoft.com/office/drawing/2014/main" id="{00000000-0008-0000-0F00-0000EB020000}"/>
            </a:ext>
          </a:extLst>
        </xdr:cNvPr>
        <xdr:cNvSpPr txBox="1"/>
      </xdr:nvSpPr>
      <xdr:spPr>
        <a:xfrm>
          <a:off x="17386300" y="18016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11430</xdr:rowOff>
    </xdr:from>
    <xdr:ext cx="469900" cy="259080"/>
    <xdr:sp macro="" textlink="">
      <xdr:nvSpPr>
        <xdr:cNvPr id="748" name="n_4aveValue【公民館】&#10;一人当たり面積">
          <a:extLst>
            <a:ext uri="{FF2B5EF4-FFF2-40B4-BE49-F238E27FC236}">
              <a16:creationId xmlns:a16="http://schemas.microsoft.com/office/drawing/2014/main" id="{00000000-0008-0000-0F00-0000EC020000}"/>
            </a:ext>
          </a:extLst>
        </xdr:cNvPr>
        <xdr:cNvSpPr txBox="1"/>
      </xdr:nvSpPr>
      <xdr:spPr>
        <a:xfrm>
          <a:off x="16592550" y="1801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635</xdr:rowOff>
    </xdr:from>
    <xdr:ext cx="469900" cy="259080"/>
    <xdr:sp macro="" textlink="">
      <xdr:nvSpPr>
        <xdr:cNvPr id="749" name="n_1mainValue【公民館】&#10;一人当たり面積">
          <a:extLst>
            <a:ext uri="{FF2B5EF4-FFF2-40B4-BE49-F238E27FC236}">
              <a16:creationId xmlns:a16="http://schemas.microsoft.com/office/drawing/2014/main" id="{00000000-0008-0000-0F00-0000ED020000}"/>
            </a:ext>
          </a:extLst>
        </xdr:cNvPr>
        <xdr:cNvSpPr txBox="1"/>
      </xdr:nvSpPr>
      <xdr:spPr>
        <a:xfrm>
          <a:off x="18980150" y="18345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1270</xdr:rowOff>
    </xdr:from>
    <xdr:ext cx="469900" cy="259080"/>
    <xdr:sp macro="" textlink="">
      <xdr:nvSpPr>
        <xdr:cNvPr id="750" name="n_2mainValue【公民館】&#10;一人当たり面積">
          <a:extLst>
            <a:ext uri="{FF2B5EF4-FFF2-40B4-BE49-F238E27FC236}">
              <a16:creationId xmlns:a16="http://schemas.microsoft.com/office/drawing/2014/main" id="{00000000-0008-0000-0F00-0000EE020000}"/>
            </a:ext>
          </a:extLst>
        </xdr:cNvPr>
        <xdr:cNvSpPr txBox="1"/>
      </xdr:nvSpPr>
      <xdr:spPr>
        <a:xfrm>
          <a:off x="18180050" y="1834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1905</xdr:rowOff>
    </xdr:from>
    <xdr:ext cx="469900" cy="259080"/>
    <xdr:sp macro="" textlink="">
      <xdr:nvSpPr>
        <xdr:cNvPr id="751" name="n_3mainValue【公民館】&#10;一人当たり面積">
          <a:extLst>
            <a:ext uri="{FF2B5EF4-FFF2-40B4-BE49-F238E27FC236}">
              <a16:creationId xmlns:a16="http://schemas.microsoft.com/office/drawing/2014/main" id="{00000000-0008-0000-0F00-0000EF020000}"/>
            </a:ext>
          </a:extLst>
        </xdr:cNvPr>
        <xdr:cNvSpPr txBox="1"/>
      </xdr:nvSpPr>
      <xdr:spPr>
        <a:xfrm>
          <a:off x="17386300" y="18347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2540</xdr:rowOff>
    </xdr:from>
    <xdr:ext cx="469900" cy="259080"/>
    <xdr:sp macro="" textlink="">
      <xdr:nvSpPr>
        <xdr:cNvPr id="752" name="n_4mainValue【公民館】&#10;一人当たり面積">
          <a:extLst>
            <a:ext uri="{FF2B5EF4-FFF2-40B4-BE49-F238E27FC236}">
              <a16:creationId xmlns:a16="http://schemas.microsoft.com/office/drawing/2014/main" id="{00000000-0008-0000-0F00-0000F0020000}"/>
            </a:ext>
          </a:extLst>
        </xdr:cNvPr>
        <xdr:cNvSpPr txBox="1"/>
      </xdr:nvSpPr>
      <xdr:spPr>
        <a:xfrm>
          <a:off x="16592550" y="1834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学校施設については、令和2年度に西郷義務教育学校を新築したことから</a:t>
          </a:r>
          <a:r>
            <a:rPr kumimoji="1" lang="ja-JP" altLang="ja-JP" sz="1300">
              <a:solidFill>
                <a:schemeClr val="dk1"/>
              </a:solidFill>
              <a:effectLst/>
              <a:latin typeface="ＭＳ ゴシック"/>
              <a:ea typeface="ＭＳ ゴシック"/>
              <a:cs typeface="+mn-cs"/>
            </a:rPr>
            <a:t>有形固定資産減価償却率</a:t>
          </a:r>
          <a:r>
            <a:rPr kumimoji="1" lang="ja-JP" altLang="en-US" sz="1300">
              <a:solidFill>
                <a:schemeClr val="dk1"/>
              </a:solidFill>
              <a:effectLst/>
              <a:latin typeface="ＭＳ ゴシック"/>
              <a:ea typeface="ＭＳ ゴシック"/>
              <a:cs typeface="+mn-cs"/>
            </a:rPr>
            <a:t>が72.6％と大きく減少した。認定こども園・幼稚園・保育所についても、義務教育学校新築に伴い幼稚園を義務教育学校内に整備したことから、</a:t>
          </a:r>
          <a:r>
            <a:rPr kumimoji="1" lang="ja-JP" altLang="ja-JP" sz="1300">
              <a:solidFill>
                <a:schemeClr val="dk1"/>
              </a:solidFill>
              <a:effectLst/>
              <a:latin typeface="ＭＳ ゴシック"/>
              <a:ea typeface="ＭＳ ゴシック"/>
              <a:cs typeface="+mn-cs"/>
            </a:rPr>
            <a:t>有形固定資産減価償却率</a:t>
          </a:r>
          <a:r>
            <a:rPr kumimoji="1" lang="ja-JP" altLang="en-US" sz="1300">
              <a:solidFill>
                <a:schemeClr val="dk1"/>
              </a:solidFill>
              <a:effectLst/>
              <a:latin typeface="ＭＳ ゴシック"/>
              <a:ea typeface="ＭＳ ゴシック"/>
              <a:cs typeface="+mn-cs"/>
            </a:rPr>
            <a:t>が1.6％低くなった。そのほかの施設は</a:t>
          </a:r>
          <a:r>
            <a:rPr kumimoji="1" lang="ja-JP" altLang="ja-JP" sz="1300">
              <a:solidFill>
                <a:schemeClr val="dk1"/>
              </a:solidFill>
              <a:effectLst/>
              <a:latin typeface="ＭＳ ゴシック"/>
              <a:ea typeface="ＭＳ ゴシック"/>
              <a:cs typeface="+mn-cs"/>
            </a:rPr>
            <a:t>道路</a:t>
          </a:r>
          <a:r>
            <a:rPr kumimoji="1" lang="ja-JP" altLang="en-US" sz="1300">
              <a:solidFill>
                <a:schemeClr val="dk1"/>
              </a:solidFill>
              <a:effectLst/>
              <a:latin typeface="ＭＳ ゴシック"/>
              <a:ea typeface="ＭＳ ゴシック"/>
              <a:cs typeface="+mn-cs"/>
            </a:rPr>
            <a:t>を除いては</a:t>
          </a:r>
          <a:r>
            <a:rPr kumimoji="1" lang="ja-JP" altLang="ja-JP" sz="1300">
              <a:solidFill>
                <a:schemeClr val="dk1"/>
              </a:solidFill>
              <a:effectLst/>
              <a:latin typeface="ＭＳ ゴシック"/>
              <a:ea typeface="ＭＳ ゴシック"/>
              <a:cs typeface="+mn-cs"/>
            </a:rPr>
            <a:t>有形固定資産減価償却率の数値が大きく、施設の老朽化が進行していることが伺える。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道路については、有形固定資産減価償却率の数値が小さく、一人あたりの面積が大きい。これは、合併前の旧団体間を連絡する基幹道路や、主要産業である農林業の振興を図るための農林道を計画的に整備してきたことが影響している。</a:t>
          </a:r>
          <a:endParaRPr lang="ja-JP" altLang="ja-JP" sz="1300">
            <a:effectLst/>
            <a:latin typeface="ＭＳ ゴシック"/>
            <a:ea typeface="ＭＳ ゴシック"/>
          </a:endParaRP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62865</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18415</xdr:rowOff>
    </xdr:from>
    <xdr:to>
      <xdr:col>99</xdr:col>
      <xdr:colOff>57150</xdr:colOff>
      <xdr:row>4</xdr:row>
      <xdr:rowOff>62865</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62865</xdr:rowOff>
    </xdr:from>
    <xdr:to>
      <xdr:col>12</xdr:col>
      <xdr:colOff>0</xdr:colOff>
      <xdr:row>15</xdr:row>
      <xdr:rowOff>62865</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62865</xdr:rowOff>
    </xdr:from>
    <xdr:to>
      <xdr:col>18</xdr:col>
      <xdr:colOff>127000</xdr:colOff>
      <xdr:row>15</xdr:row>
      <xdr:rowOff>62865</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62865</xdr:rowOff>
    </xdr:from>
    <xdr:to>
      <xdr:col>26</xdr:col>
      <xdr:colOff>127000</xdr:colOff>
      <xdr:row>15</xdr:row>
      <xdr:rowOff>62865</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120015</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120015</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100965</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100965</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132715</xdr:rowOff>
    </xdr:from>
    <xdr:to>
      <xdr:col>59</xdr:col>
      <xdr:colOff>73025</xdr:colOff>
      <xdr:row>6</xdr:row>
      <xdr:rowOff>62865</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56515</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120015</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717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41350" y="273685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84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84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41350" y="335661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145415</xdr:rowOff>
    </xdr:from>
    <xdr:ext cx="4433570" cy="25590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41350" y="366966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75565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132715</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81915</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132715</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81915</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132715</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81915</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75565</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4790"/>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666750" y="5033010"/>
          <a:ext cx="2952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75565</xdr:rowOff>
    </xdr:from>
    <xdr:to>
      <xdr:col>28</xdr:col>
      <xdr:colOff>114300</xdr:colOff>
      <xdr:row>44</xdr:row>
      <xdr:rowOff>75565</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844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75590" y="731774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6858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185" cy="25590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75590" y="6944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0050" cy="25527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39725" y="6570345"/>
          <a:ext cx="4000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132715</xdr:rowOff>
    </xdr:from>
    <xdr:to>
      <xdr:col>28</xdr:col>
      <xdr:colOff>114300</xdr:colOff>
      <xdr:row>37</xdr:row>
      <xdr:rowOff>132715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6858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0050" cy="25717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39725" y="620141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6858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0050" cy="25781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39725" y="582803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56515</xdr:rowOff>
    </xdr:from>
    <xdr:to>
      <xdr:col>28</xdr:col>
      <xdr:colOff>114300</xdr:colOff>
      <xdr:row>33</xdr:row>
      <xdr:rowOff>56515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6858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85725</xdr:rowOff>
    </xdr:from>
    <xdr:ext cx="335915" cy="25527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84810" y="5454015"/>
          <a:ext cx="335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75565</xdr:rowOff>
    </xdr:to>
    <xdr:sp macro="" textlink="">
      <xdr:nvSpPr>
        <xdr:cNvPr id="55" name="【図書館】&#10;有形固定資産減価償却率グラフ枠">
          <a:extLst>
            <a:ext uri="{FF2B5EF4-FFF2-40B4-BE49-F238E27FC236}">
              <a16:creationId xmlns:a16="http://schemas.microsoft.com/office/drawing/2014/main" id="{00000000-0008-0000-1000-000037000000}"/>
            </a:ext>
          </a:extLst>
        </xdr:cNvPr>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56515</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flipV="1">
          <a:off x="4177665" y="559244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130810</xdr:rowOff>
    </xdr:from>
    <xdr:ext cx="466725" cy="258445"/>
    <xdr:sp macro="" textlink="">
      <xdr:nvSpPr>
        <xdr:cNvPr id="57" name="【図書館】&#10;有形固定資産減価償却率最小値テキスト">
          <a:extLst>
            <a:ext uri="{FF2B5EF4-FFF2-40B4-BE49-F238E27FC236}">
              <a16:creationId xmlns:a16="http://schemas.microsoft.com/office/drawing/2014/main" id="{00000000-0008-0000-1000-000039000000}"/>
            </a:ext>
          </a:extLst>
        </xdr:cNvPr>
        <xdr:cNvSpPr txBox="1"/>
      </xdr:nvSpPr>
      <xdr:spPr>
        <a:xfrm>
          <a:off x="4216400" y="68402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4108450" y="683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37185" cy="258445"/>
    <xdr:sp macro="" textlink="">
      <xdr:nvSpPr>
        <xdr:cNvPr id="59" name="【図書館】&#10;有形固定資産減価償却率最大値テキスト">
          <a:extLst>
            <a:ext uri="{FF2B5EF4-FFF2-40B4-BE49-F238E27FC236}">
              <a16:creationId xmlns:a16="http://schemas.microsoft.com/office/drawing/2014/main" id="{00000000-0008-0000-1000-00003B000000}"/>
            </a:ext>
          </a:extLst>
        </xdr:cNvPr>
        <xdr:cNvSpPr txBox="1"/>
      </xdr:nvSpPr>
      <xdr:spPr>
        <a:xfrm>
          <a:off x="4216400" y="537210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56515</xdr:rowOff>
    </xdr:from>
    <xdr:to>
      <xdr:col>24</xdr:col>
      <xdr:colOff>152400</xdr:colOff>
      <xdr:row>33</xdr:row>
      <xdr:rowOff>56515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108450" y="559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105410</xdr:rowOff>
    </xdr:from>
    <xdr:ext cx="401955" cy="258445"/>
    <xdr:sp macro="" textlink="">
      <xdr:nvSpPr>
        <xdr:cNvPr id="61" name="【図書館】&#10;有形固定資産減価償却率平均値テキスト">
          <a:extLst>
            <a:ext uri="{FF2B5EF4-FFF2-40B4-BE49-F238E27FC236}">
              <a16:creationId xmlns:a16="http://schemas.microsoft.com/office/drawing/2014/main" id="{00000000-0008-0000-1000-00003D000000}"/>
            </a:ext>
          </a:extLst>
        </xdr:cNvPr>
        <xdr:cNvSpPr txBox="1"/>
      </xdr:nvSpPr>
      <xdr:spPr>
        <a:xfrm>
          <a:off x="4216400" y="5976620"/>
          <a:ext cx="401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81915</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1000-00003E000000}"/>
            </a:ext>
          </a:extLst>
        </xdr:cNvPr>
        <xdr:cNvSpPr/>
      </xdr:nvSpPr>
      <xdr:spPr>
        <a:xfrm>
          <a:off x="4127500" y="61207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20955</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3384550" y="62979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79375</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2571750" y="6285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56515</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1778000" y="626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23495</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984250" y="62299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654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40068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73660</xdr:rowOff>
    </xdr:from>
    <xdr:ext cx="762000" cy="25654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32575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58825" cy="25654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2451100" y="74536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654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6573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73660</xdr:rowOff>
    </xdr:from>
    <xdr:ext cx="762000" cy="25654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8572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2" name="楕円 71">
          <a:extLst>
            <a:ext uri="{FF2B5EF4-FFF2-40B4-BE49-F238E27FC236}">
              <a16:creationId xmlns:a16="http://schemas.microsoft.com/office/drawing/2014/main" id="{00000000-0008-0000-1000-000048000000}"/>
            </a:ext>
          </a:extLst>
        </xdr:cNvPr>
        <xdr:cNvSpPr/>
      </xdr:nvSpPr>
      <xdr:spPr>
        <a:xfrm>
          <a:off x="412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38100</xdr:rowOff>
    </xdr:from>
    <xdr:ext cx="401955" cy="258445"/>
    <xdr:sp macro="" textlink="">
      <xdr:nvSpPr>
        <xdr:cNvPr id="73" name="【図書館】&#10;有形固定資産減価償却率該当値テキスト">
          <a:extLst>
            <a:ext uri="{FF2B5EF4-FFF2-40B4-BE49-F238E27FC236}">
              <a16:creationId xmlns:a16="http://schemas.microsoft.com/office/drawing/2014/main" id="{00000000-0008-0000-1000-000049000000}"/>
            </a:ext>
          </a:extLst>
        </xdr:cNvPr>
        <xdr:cNvSpPr txBox="1"/>
      </xdr:nvSpPr>
      <xdr:spPr>
        <a:xfrm>
          <a:off x="4216400" y="64122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3384550" y="6382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59690</xdr:rowOff>
    </xdr:from>
    <xdr:to>
      <xdr:col>24</xdr:col>
      <xdr:colOff>63500</xdr:colOff>
      <xdr:row>38</xdr:row>
      <xdr:rowOff>109855</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3429000" y="6433820"/>
          <a:ext cx="7493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129540</xdr:rowOff>
    </xdr:from>
    <xdr:to>
      <xdr:col>15</xdr:col>
      <xdr:colOff>101600</xdr:colOff>
      <xdr:row>38</xdr:row>
      <xdr:rowOff>59690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257175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8255</xdr:rowOff>
    </xdr:from>
    <xdr:to>
      <xdr:col>19</xdr:col>
      <xdr:colOff>171450</xdr:colOff>
      <xdr:row>38</xdr:row>
      <xdr:rowOff>59690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2622550" y="638238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78105</xdr:rowOff>
    </xdr:from>
    <xdr:to>
      <xdr:col>10</xdr:col>
      <xdr:colOff>165100</xdr:colOff>
      <xdr:row>38</xdr:row>
      <xdr:rowOff>8255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1778000" y="6284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8255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1828800" y="6336030"/>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24765</xdr:rowOff>
    </xdr:from>
    <xdr:to>
      <xdr:col>6</xdr:col>
      <xdr:colOff>38100</xdr:colOff>
      <xdr:row>37</xdr:row>
      <xdr:rowOff>127000</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984250" y="62312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75565</xdr:rowOff>
    </xdr:from>
    <xdr:to>
      <xdr:col>10</xdr:col>
      <xdr:colOff>114300</xdr:colOff>
      <xdr:row>37</xdr:row>
      <xdr:rowOff>129540</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1028700" y="6282055"/>
          <a:ext cx="8001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38100</xdr:rowOff>
    </xdr:from>
    <xdr:ext cx="401955" cy="258445"/>
    <xdr:sp macro="" textlink="">
      <xdr:nvSpPr>
        <xdr:cNvPr id="82" name="n_1aveValue【図書館】&#10;有形固定資産減価償却率">
          <a:extLst>
            <a:ext uri="{FF2B5EF4-FFF2-40B4-BE49-F238E27FC236}">
              <a16:creationId xmlns:a16="http://schemas.microsoft.com/office/drawing/2014/main" id="{00000000-0008-0000-1000-000052000000}"/>
            </a:ext>
          </a:extLst>
        </xdr:cNvPr>
        <xdr:cNvSpPr txBox="1"/>
      </xdr:nvSpPr>
      <xdr:spPr>
        <a:xfrm>
          <a:off x="3239135" y="607695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26035</xdr:rowOff>
    </xdr:from>
    <xdr:ext cx="401955" cy="258445"/>
    <xdr:sp macro="" textlink="">
      <xdr:nvSpPr>
        <xdr:cNvPr id="83" name="n_2aveValue【図書館】&#10;有形固定資産減価償却率">
          <a:extLst>
            <a:ext uri="{FF2B5EF4-FFF2-40B4-BE49-F238E27FC236}">
              <a16:creationId xmlns:a16="http://schemas.microsoft.com/office/drawing/2014/main" id="{00000000-0008-0000-1000-000053000000}"/>
            </a:ext>
          </a:extLst>
        </xdr:cNvPr>
        <xdr:cNvSpPr txBox="1"/>
      </xdr:nvSpPr>
      <xdr:spPr>
        <a:xfrm>
          <a:off x="2439035" y="60648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3810</xdr:rowOff>
    </xdr:from>
    <xdr:ext cx="401955" cy="258445"/>
    <xdr:sp macro="" textlink="">
      <xdr:nvSpPr>
        <xdr:cNvPr id="84" name="n_3aveValue【図書館】&#10;有形固定資産減価償却率">
          <a:extLst>
            <a:ext uri="{FF2B5EF4-FFF2-40B4-BE49-F238E27FC236}">
              <a16:creationId xmlns:a16="http://schemas.microsoft.com/office/drawing/2014/main" id="{00000000-0008-0000-1000-000054000000}"/>
            </a:ext>
          </a:extLst>
        </xdr:cNvPr>
        <xdr:cNvSpPr txBox="1"/>
      </xdr:nvSpPr>
      <xdr:spPr>
        <a:xfrm>
          <a:off x="1645285" y="604266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142240</xdr:rowOff>
    </xdr:from>
    <xdr:ext cx="405130" cy="255905"/>
    <xdr:sp macro="" textlink="">
      <xdr:nvSpPr>
        <xdr:cNvPr id="85" name="n_4aveValue【図書館】&#10;有形固定資産減価償却率">
          <a:extLst>
            <a:ext uri="{FF2B5EF4-FFF2-40B4-BE49-F238E27FC236}">
              <a16:creationId xmlns:a16="http://schemas.microsoft.com/office/drawing/2014/main" id="{00000000-0008-0000-1000-000055000000}"/>
            </a:ext>
          </a:extLst>
        </xdr:cNvPr>
        <xdr:cNvSpPr txBox="1"/>
      </xdr:nvSpPr>
      <xdr:spPr>
        <a:xfrm>
          <a:off x="851535" y="60134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100965</xdr:rowOff>
    </xdr:from>
    <xdr:ext cx="401955" cy="258445"/>
    <xdr:sp macro="" textlink="">
      <xdr:nvSpPr>
        <xdr:cNvPr id="86" name="n_1mainValue【図書館】&#10;有形固定資産減価償却率">
          <a:extLst>
            <a:ext uri="{FF2B5EF4-FFF2-40B4-BE49-F238E27FC236}">
              <a16:creationId xmlns:a16="http://schemas.microsoft.com/office/drawing/2014/main" id="{00000000-0008-0000-1000-000056000000}"/>
            </a:ext>
          </a:extLst>
        </xdr:cNvPr>
        <xdr:cNvSpPr txBox="1"/>
      </xdr:nvSpPr>
      <xdr:spPr>
        <a:xfrm>
          <a:off x="3239135" y="64750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50800</xdr:rowOff>
    </xdr:from>
    <xdr:ext cx="401955" cy="257175"/>
    <xdr:sp macro="" textlink="">
      <xdr:nvSpPr>
        <xdr:cNvPr id="87" name="n_2mainValue【図書館】&#10;有形固定資産減価償却率">
          <a:extLst>
            <a:ext uri="{FF2B5EF4-FFF2-40B4-BE49-F238E27FC236}">
              <a16:creationId xmlns:a16="http://schemas.microsoft.com/office/drawing/2014/main" id="{00000000-0008-0000-1000-000057000000}"/>
            </a:ext>
          </a:extLst>
        </xdr:cNvPr>
        <xdr:cNvSpPr txBox="1"/>
      </xdr:nvSpPr>
      <xdr:spPr>
        <a:xfrm>
          <a:off x="2439035" y="642493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0</xdr:rowOff>
    </xdr:from>
    <xdr:ext cx="401955" cy="258445"/>
    <xdr:sp macro="" textlink="">
      <xdr:nvSpPr>
        <xdr:cNvPr id="88" name="n_3mainValue【図書館】&#10;有形固定資産減価償却率">
          <a:extLst>
            <a:ext uri="{FF2B5EF4-FFF2-40B4-BE49-F238E27FC236}">
              <a16:creationId xmlns:a16="http://schemas.microsoft.com/office/drawing/2014/main" id="{00000000-0008-0000-1000-000058000000}"/>
            </a:ext>
          </a:extLst>
        </xdr:cNvPr>
        <xdr:cNvSpPr txBox="1"/>
      </xdr:nvSpPr>
      <xdr:spPr>
        <a:xfrm>
          <a:off x="1645285" y="63741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118110</xdr:rowOff>
    </xdr:from>
    <xdr:ext cx="405130" cy="258445"/>
    <xdr:sp macro="" textlink="">
      <xdr:nvSpPr>
        <xdr:cNvPr id="89" name="n_4mainValue【図書館】&#10;有形固定資産減価償却率">
          <a:extLst>
            <a:ext uri="{FF2B5EF4-FFF2-40B4-BE49-F238E27FC236}">
              <a16:creationId xmlns:a16="http://schemas.microsoft.com/office/drawing/2014/main" id="{00000000-0008-0000-1000-000059000000}"/>
            </a:ext>
          </a:extLst>
        </xdr:cNvPr>
        <xdr:cNvSpPr txBox="1"/>
      </xdr:nvSpPr>
      <xdr:spPr>
        <a:xfrm>
          <a:off x="851535" y="6324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75565</xdr:rowOff>
    </xdr:from>
    <xdr:to>
      <xdr:col>59</xdr:col>
      <xdr:colOff>88900</xdr:colOff>
      <xdr:row>28</xdr:row>
      <xdr:rowOff>24765</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132715</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81915</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132715</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81915</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132715</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81915</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75565</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4790"/>
    <xdr:sp macro="" textlink="">
      <xdr:nvSpPr>
        <xdr:cNvPr id="98" name="テキスト ボックス 97">
          <a:extLst>
            <a:ext uri="{FF2B5EF4-FFF2-40B4-BE49-F238E27FC236}">
              <a16:creationId xmlns:a16="http://schemas.microsoft.com/office/drawing/2014/main" id="{00000000-0008-0000-1000-000062000000}"/>
            </a:ext>
          </a:extLst>
        </xdr:cNvPr>
        <xdr:cNvSpPr txBox="1"/>
      </xdr:nvSpPr>
      <xdr:spPr>
        <a:xfrm>
          <a:off x="5918200" y="5033010"/>
          <a:ext cx="3467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75565</xdr:rowOff>
    </xdr:from>
    <xdr:to>
      <xdr:col>59</xdr:col>
      <xdr:colOff>50800</xdr:colOff>
      <xdr:row>44</xdr:row>
      <xdr:rowOff>75565</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5956300" y="7082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5905"/>
    <xdr:sp macro="" textlink="">
      <xdr:nvSpPr>
        <xdr:cNvPr id="101" name="テキスト ボックス 100">
          <a:extLst>
            <a:ext uri="{FF2B5EF4-FFF2-40B4-BE49-F238E27FC236}">
              <a16:creationId xmlns:a16="http://schemas.microsoft.com/office/drawing/2014/main" id="{00000000-0008-0000-1000-000065000000}"/>
            </a:ext>
          </a:extLst>
        </xdr:cNvPr>
        <xdr:cNvSpPr txBox="1"/>
      </xdr:nvSpPr>
      <xdr:spPr>
        <a:xfrm>
          <a:off x="5527040" y="6944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4185" cy="25527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5527040" y="657034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132715</xdr:rowOff>
    </xdr:from>
    <xdr:to>
      <xdr:col>59</xdr:col>
      <xdr:colOff>50800</xdr:colOff>
      <xdr:row>37</xdr:row>
      <xdr:rowOff>132715</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5956300" y="6339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185" cy="257175"/>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5527040" y="6201410"/>
          <a:ext cx="464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5956300" y="5966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185" cy="25781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5527040" y="582803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56515</xdr:rowOff>
    </xdr:from>
    <xdr:to>
      <xdr:col>59</xdr:col>
      <xdr:colOff>50800</xdr:colOff>
      <xdr:row>33</xdr:row>
      <xdr:rowOff>56515</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85725</xdr:rowOff>
    </xdr:from>
    <xdr:ext cx="464185" cy="25527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5527040" y="545401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5905"/>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5527040" y="50812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75565</xdr:rowOff>
    </xdr:to>
    <xdr:sp macro="" textlink="">
      <xdr:nvSpPr>
        <xdr:cNvPr id="112" name="【図書館】&#10;一人当たり面積グラフ枠">
          <a:extLst>
            <a:ext uri="{FF2B5EF4-FFF2-40B4-BE49-F238E27FC236}">
              <a16:creationId xmlns:a16="http://schemas.microsoft.com/office/drawing/2014/main" id="{00000000-0008-0000-1000-000070000000}"/>
            </a:ext>
          </a:extLst>
        </xdr:cNvPr>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41275</xdr:rowOff>
    </xdr:from>
    <xdr:to>
      <xdr:col>54</xdr:col>
      <xdr:colOff>171450</xdr:colOff>
      <xdr:row>42</xdr:row>
      <xdr:rowOff>6985</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flipV="1">
          <a:off x="9429750" y="574484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11430</xdr:rowOff>
    </xdr:from>
    <xdr:ext cx="466725" cy="255905"/>
    <xdr:sp macro="" textlink="">
      <xdr:nvSpPr>
        <xdr:cNvPr id="114" name="【図書館】&#10;一人当たり面積最小値テキスト">
          <a:extLst>
            <a:ext uri="{FF2B5EF4-FFF2-40B4-BE49-F238E27FC236}">
              <a16:creationId xmlns:a16="http://schemas.microsoft.com/office/drawing/2014/main" id="{00000000-0008-0000-1000-000072000000}"/>
            </a:ext>
          </a:extLst>
        </xdr:cNvPr>
        <xdr:cNvSpPr txBox="1"/>
      </xdr:nvSpPr>
      <xdr:spPr>
        <a:xfrm>
          <a:off x="9467850" y="7056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6985</xdr:rowOff>
    </xdr:from>
    <xdr:to>
      <xdr:col>55</xdr:col>
      <xdr:colOff>88900</xdr:colOff>
      <xdr:row>42</xdr:row>
      <xdr:rowOff>6985</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9359900" y="705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160020</xdr:rowOff>
    </xdr:from>
    <xdr:ext cx="466725" cy="255905"/>
    <xdr:sp macro="" textlink="">
      <xdr:nvSpPr>
        <xdr:cNvPr id="116" name="【図書館】&#10;一人当たり面積最大値テキスト">
          <a:extLst>
            <a:ext uri="{FF2B5EF4-FFF2-40B4-BE49-F238E27FC236}">
              <a16:creationId xmlns:a16="http://schemas.microsoft.com/office/drawing/2014/main" id="{00000000-0008-0000-1000-000074000000}"/>
            </a:ext>
          </a:extLst>
        </xdr:cNvPr>
        <xdr:cNvSpPr txBox="1"/>
      </xdr:nvSpPr>
      <xdr:spPr>
        <a:xfrm>
          <a:off x="9467850" y="55283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41275</xdr:rowOff>
    </xdr:from>
    <xdr:to>
      <xdr:col>55</xdr:col>
      <xdr:colOff>88900</xdr:colOff>
      <xdr:row>34</xdr:row>
      <xdr:rowOff>41275</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9359900" y="5744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47625</xdr:rowOff>
    </xdr:from>
    <xdr:ext cx="466725" cy="255905"/>
    <xdr:sp macro="" textlink="">
      <xdr:nvSpPr>
        <xdr:cNvPr id="118" name="【図書館】&#10;一人当たり面積平均値テキスト">
          <a:extLst>
            <a:ext uri="{FF2B5EF4-FFF2-40B4-BE49-F238E27FC236}">
              <a16:creationId xmlns:a16="http://schemas.microsoft.com/office/drawing/2014/main" id="{00000000-0008-0000-1000-000076000000}"/>
            </a:ext>
          </a:extLst>
        </xdr:cNvPr>
        <xdr:cNvSpPr txBox="1"/>
      </xdr:nvSpPr>
      <xdr:spPr>
        <a:xfrm>
          <a:off x="9467850" y="658939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69215</xdr:rowOff>
    </xdr:from>
    <xdr:to>
      <xdr:col>55</xdr:col>
      <xdr:colOff>50800</xdr:colOff>
      <xdr:row>39</xdr:row>
      <xdr:rowOff>167640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9398000" y="66109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74295</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8636000" y="67837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81915</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7842250" y="679132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99060</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7029450" y="68084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110490</xdr:rowOff>
    </xdr:from>
    <xdr:to>
      <xdr:col>36</xdr:col>
      <xdr:colOff>165100</xdr:colOff>
      <xdr:row>41</xdr:row>
      <xdr:rowOff>40640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6235700" y="6819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654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925830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654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85153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73660</xdr:rowOff>
    </xdr:from>
    <xdr:ext cx="762000" cy="25654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77152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58825" cy="25654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6908800" y="74536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654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1150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9" name="楕円 128">
          <a:extLst>
            <a:ext uri="{FF2B5EF4-FFF2-40B4-BE49-F238E27FC236}">
              <a16:creationId xmlns:a16="http://schemas.microsoft.com/office/drawing/2014/main" id="{00000000-0008-0000-1000-000081000000}"/>
            </a:ext>
          </a:extLst>
        </xdr:cNvPr>
        <xdr:cNvSpPr/>
      </xdr:nvSpPr>
      <xdr:spPr>
        <a:xfrm>
          <a:off x="9398000" y="6544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24765</xdr:rowOff>
    </xdr:from>
    <xdr:ext cx="466725" cy="258445"/>
    <xdr:sp macro="" textlink="">
      <xdr:nvSpPr>
        <xdr:cNvPr id="130" name="【図書館】&#10;一人当たり面積該当値テキスト">
          <a:extLst>
            <a:ext uri="{FF2B5EF4-FFF2-40B4-BE49-F238E27FC236}">
              <a16:creationId xmlns:a16="http://schemas.microsoft.com/office/drawing/2014/main" id="{00000000-0008-0000-1000-000082000000}"/>
            </a:ext>
          </a:extLst>
        </xdr:cNvPr>
        <xdr:cNvSpPr txBox="1"/>
      </xdr:nvSpPr>
      <xdr:spPr>
        <a:xfrm>
          <a:off x="9467850" y="63988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20955</xdr:rowOff>
    </xdr:from>
    <xdr:to>
      <xdr:col>50</xdr:col>
      <xdr:colOff>165100</xdr:colOff>
      <xdr:row>39</xdr:row>
      <xdr:rowOff>123190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8636000" y="6562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52705</xdr:rowOff>
    </xdr:from>
    <xdr:to>
      <xdr:col>55</xdr:col>
      <xdr:colOff>0</xdr:colOff>
      <xdr:row>39</xdr:row>
      <xdr:rowOff>72390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flipV="1">
          <a:off x="8686800" y="6594475"/>
          <a:ext cx="742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33020</xdr:rowOff>
    </xdr:from>
    <xdr:to>
      <xdr:col>46</xdr:col>
      <xdr:colOff>38100</xdr:colOff>
      <xdr:row>39</xdr:row>
      <xdr:rowOff>133985</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7842250" y="65747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72390</xdr:rowOff>
    </xdr:from>
    <xdr:to>
      <xdr:col>50</xdr:col>
      <xdr:colOff>114300</xdr:colOff>
      <xdr:row>39</xdr:row>
      <xdr:rowOff>83185</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7886700" y="661416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02945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83185</xdr:rowOff>
    </xdr:from>
    <xdr:to>
      <xdr:col>45</xdr:col>
      <xdr:colOff>171450</xdr:colOff>
      <xdr:row>39</xdr:row>
      <xdr:rowOff>98425</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flipV="1">
          <a:off x="7080250" y="6624955"/>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73025</xdr:rowOff>
    </xdr:from>
    <xdr:to>
      <xdr:col>36</xdr:col>
      <xdr:colOff>165100</xdr:colOff>
      <xdr:row>40</xdr:row>
      <xdr:rowOff>3175</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6235700" y="661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98425</xdr:rowOff>
    </xdr:from>
    <xdr:to>
      <xdr:col>41</xdr:col>
      <xdr:colOff>50800</xdr:colOff>
      <xdr:row>39</xdr:row>
      <xdr:rowOff>123825</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flipV="1">
          <a:off x="6286500" y="664019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167005</xdr:rowOff>
    </xdr:from>
    <xdr:ext cx="469900" cy="255905"/>
    <xdr:sp macro="" textlink="">
      <xdr:nvSpPr>
        <xdr:cNvPr id="139" name="n_1aveValue【図書館】&#10;一人当たり面積">
          <a:extLst>
            <a:ext uri="{FF2B5EF4-FFF2-40B4-BE49-F238E27FC236}">
              <a16:creationId xmlns:a16="http://schemas.microsoft.com/office/drawing/2014/main" id="{00000000-0008-0000-1000-00008B000000}"/>
            </a:ext>
          </a:extLst>
        </xdr:cNvPr>
        <xdr:cNvSpPr txBox="1"/>
      </xdr:nvSpPr>
      <xdr:spPr>
        <a:xfrm>
          <a:off x="8458200" y="68764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3810</xdr:rowOff>
    </xdr:from>
    <xdr:ext cx="469900" cy="258445"/>
    <xdr:sp macro="" textlink="">
      <xdr:nvSpPr>
        <xdr:cNvPr id="140" name="n_2aveValue【図書館】&#10;一人当たり面積">
          <a:extLst>
            <a:ext uri="{FF2B5EF4-FFF2-40B4-BE49-F238E27FC236}">
              <a16:creationId xmlns:a16="http://schemas.microsoft.com/office/drawing/2014/main" id="{00000000-0008-0000-1000-00008C000000}"/>
            </a:ext>
          </a:extLst>
        </xdr:cNvPr>
        <xdr:cNvSpPr txBox="1"/>
      </xdr:nvSpPr>
      <xdr:spPr>
        <a:xfrm>
          <a:off x="7677150" y="6880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20320</xdr:rowOff>
    </xdr:from>
    <xdr:ext cx="469900" cy="257810"/>
    <xdr:sp macro="" textlink="">
      <xdr:nvSpPr>
        <xdr:cNvPr id="141" name="n_3aveValue【図書館】&#10;一人当たり面積">
          <a:extLst>
            <a:ext uri="{FF2B5EF4-FFF2-40B4-BE49-F238E27FC236}">
              <a16:creationId xmlns:a16="http://schemas.microsoft.com/office/drawing/2014/main" id="{00000000-0008-0000-1000-00008D000000}"/>
            </a:ext>
          </a:extLst>
        </xdr:cNvPr>
        <xdr:cNvSpPr txBox="1"/>
      </xdr:nvSpPr>
      <xdr:spPr>
        <a:xfrm>
          <a:off x="6864350" y="6897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32385</xdr:rowOff>
    </xdr:from>
    <xdr:ext cx="469900" cy="255270"/>
    <xdr:sp macro="" textlink="">
      <xdr:nvSpPr>
        <xdr:cNvPr id="142" name="n_4aveValue【図書館】&#10;一人当たり面積">
          <a:extLst>
            <a:ext uri="{FF2B5EF4-FFF2-40B4-BE49-F238E27FC236}">
              <a16:creationId xmlns:a16="http://schemas.microsoft.com/office/drawing/2014/main" id="{00000000-0008-0000-1000-00008E000000}"/>
            </a:ext>
          </a:extLst>
        </xdr:cNvPr>
        <xdr:cNvSpPr txBox="1"/>
      </xdr:nvSpPr>
      <xdr:spPr>
        <a:xfrm>
          <a:off x="6070600" y="69094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139065</xdr:rowOff>
    </xdr:from>
    <xdr:ext cx="469900" cy="258445"/>
    <xdr:sp macro="" textlink="">
      <xdr:nvSpPr>
        <xdr:cNvPr id="143" name="n_1mainValue【図書館】&#10;一人当たり面積">
          <a:extLst>
            <a:ext uri="{FF2B5EF4-FFF2-40B4-BE49-F238E27FC236}">
              <a16:creationId xmlns:a16="http://schemas.microsoft.com/office/drawing/2014/main" id="{00000000-0008-0000-1000-00008F000000}"/>
            </a:ext>
          </a:extLst>
        </xdr:cNvPr>
        <xdr:cNvSpPr txBox="1"/>
      </xdr:nvSpPr>
      <xdr:spPr>
        <a:xfrm>
          <a:off x="8458200" y="6345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151130</xdr:rowOff>
    </xdr:from>
    <xdr:ext cx="469900" cy="258445"/>
    <xdr:sp macro="" textlink="">
      <xdr:nvSpPr>
        <xdr:cNvPr id="144" name="n_2mainValue【図書館】&#10;一人当たり面積">
          <a:extLst>
            <a:ext uri="{FF2B5EF4-FFF2-40B4-BE49-F238E27FC236}">
              <a16:creationId xmlns:a16="http://schemas.microsoft.com/office/drawing/2014/main" id="{00000000-0008-0000-1000-000090000000}"/>
            </a:ext>
          </a:extLst>
        </xdr:cNvPr>
        <xdr:cNvSpPr txBox="1"/>
      </xdr:nvSpPr>
      <xdr:spPr>
        <a:xfrm>
          <a:off x="7677150" y="6357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165735</xdr:rowOff>
    </xdr:from>
    <xdr:ext cx="469900" cy="255905"/>
    <xdr:sp macro="" textlink="">
      <xdr:nvSpPr>
        <xdr:cNvPr id="145" name="n_3mainValue【図書館】&#10;一人当たり面積">
          <a:extLst>
            <a:ext uri="{FF2B5EF4-FFF2-40B4-BE49-F238E27FC236}">
              <a16:creationId xmlns:a16="http://schemas.microsoft.com/office/drawing/2014/main" id="{00000000-0008-0000-1000-000091000000}"/>
            </a:ext>
          </a:extLst>
        </xdr:cNvPr>
        <xdr:cNvSpPr txBox="1"/>
      </xdr:nvSpPr>
      <xdr:spPr>
        <a:xfrm>
          <a:off x="6864350" y="63722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19050</xdr:rowOff>
    </xdr:from>
    <xdr:ext cx="469900" cy="257810"/>
    <xdr:sp macro="" textlink="">
      <xdr:nvSpPr>
        <xdr:cNvPr id="146" name="n_4mainValue【図書館】&#10;一人当たり面積">
          <a:extLst>
            <a:ext uri="{FF2B5EF4-FFF2-40B4-BE49-F238E27FC236}">
              <a16:creationId xmlns:a16="http://schemas.microsoft.com/office/drawing/2014/main" id="{00000000-0008-0000-1000-000092000000}"/>
            </a:ext>
          </a:extLst>
        </xdr:cNvPr>
        <xdr:cNvSpPr txBox="1"/>
      </xdr:nvSpPr>
      <xdr:spPr>
        <a:xfrm>
          <a:off x="6070600" y="6393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113665</xdr:rowOff>
    </xdr:from>
    <xdr:to>
      <xdr:col>28</xdr:col>
      <xdr:colOff>152400</xdr:colOff>
      <xdr:row>50</xdr:row>
      <xdr:rowOff>62865</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120015</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120015</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120015</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56515</xdr:rowOff>
    </xdr:from>
    <xdr:to>
      <xdr:col>28</xdr:col>
      <xdr:colOff>152400</xdr:colOff>
      <xdr:row>66</xdr:row>
      <xdr:rowOff>113665</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4790"/>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666750" y="8759190"/>
          <a:ext cx="2952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113665</xdr:rowOff>
    </xdr:from>
    <xdr:to>
      <xdr:col>28</xdr:col>
      <xdr:colOff>114300</xdr:colOff>
      <xdr:row>66</xdr:row>
      <xdr:rowOff>113665</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142875</xdr:rowOff>
    </xdr:from>
    <xdr:ext cx="464185" cy="25527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75590" y="1104328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6858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185" cy="255905"/>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75590" y="10725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146050</xdr:rowOff>
    </xdr:from>
    <xdr:to>
      <xdr:col>28</xdr:col>
      <xdr:colOff>114300</xdr:colOff>
      <xdr:row>62</xdr:row>
      <xdr:rowOff>146050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6858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0050" cy="258445"/>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39725" y="1040193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6858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0050" cy="25781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39725" y="1008253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0050" cy="258445"/>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39725" y="97643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53340</xdr:rowOff>
    </xdr:from>
    <xdr:ext cx="400050" cy="255905"/>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39725" y="94449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40005</xdr:rowOff>
    </xdr:from>
    <xdr:to>
      <xdr:col>28</xdr:col>
      <xdr:colOff>114300</xdr:colOff>
      <xdr:row>55</xdr:row>
      <xdr:rowOff>40005</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6858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915" cy="25654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384810" y="9126220"/>
          <a:ext cx="335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56515</xdr:rowOff>
    </xdr:from>
    <xdr:to>
      <xdr:col>28</xdr:col>
      <xdr:colOff>114300</xdr:colOff>
      <xdr:row>53</xdr:row>
      <xdr:rowOff>56515</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56515</xdr:rowOff>
    </xdr:from>
    <xdr:to>
      <xdr:col>28</xdr:col>
      <xdr:colOff>152400</xdr:colOff>
      <xdr:row>66</xdr:row>
      <xdr:rowOff>113665</xdr:rowOff>
    </xdr:to>
    <xdr:sp macro="" textlink="">
      <xdr:nvSpPr>
        <xdr:cNvPr id="171" name="【体育館・プール】&#10;有形固定資産減価償却率グラフ枠">
          <a:extLst>
            <a:ext uri="{FF2B5EF4-FFF2-40B4-BE49-F238E27FC236}">
              <a16:creationId xmlns:a16="http://schemas.microsoft.com/office/drawing/2014/main" id="{00000000-0008-0000-1000-0000AB000000}"/>
            </a:ext>
          </a:extLst>
        </xdr:cNvPr>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85725</xdr:rowOff>
    </xdr:from>
    <xdr:to>
      <xdr:col>24</xdr:col>
      <xdr:colOff>62865</xdr:colOff>
      <xdr:row>64</xdr:row>
      <xdr:rowOff>130810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flipV="1">
          <a:off x="4177665" y="947737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133985</xdr:rowOff>
    </xdr:from>
    <xdr:ext cx="466725" cy="257810"/>
    <xdr:sp macro="" textlink="">
      <xdr:nvSpPr>
        <xdr:cNvPr id="173" name="【体育館・プール】&#10;有形固定資産減価償却率最小値テキスト">
          <a:extLst>
            <a:ext uri="{FF2B5EF4-FFF2-40B4-BE49-F238E27FC236}">
              <a16:creationId xmlns:a16="http://schemas.microsoft.com/office/drawing/2014/main" id="{00000000-0008-0000-1000-0000AD000000}"/>
            </a:ext>
          </a:extLst>
        </xdr:cNvPr>
        <xdr:cNvSpPr txBox="1"/>
      </xdr:nvSpPr>
      <xdr:spPr>
        <a:xfrm>
          <a:off x="4216400" y="1086675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4108450" y="10863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33020</xdr:rowOff>
    </xdr:from>
    <xdr:ext cx="401955" cy="256540"/>
    <xdr:sp macro="" textlink="">
      <xdr:nvSpPr>
        <xdr:cNvPr id="175" name="【体育館・プール】&#10;有形固定資産減価償却率最大値テキスト">
          <a:extLst>
            <a:ext uri="{FF2B5EF4-FFF2-40B4-BE49-F238E27FC236}">
              <a16:creationId xmlns:a16="http://schemas.microsoft.com/office/drawing/2014/main" id="{00000000-0008-0000-1000-0000AF000000}"/>
            </a:ext>
          </a:extLst>
        </xdr:cNvPr>
        <xdr:cNvSpPr txBox="1"/>
      </xdr:nvSpPr>
      <xdr:spPr>
        <a:xfrm>
          <a:off x="4216400" y="925703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85725</xdr:rowOff>
    </xdr:from>
    <xdr:to>
      <xdr:col>24</xdr:col>
      <xdr:colOff>152400</xdr:colOff>
      <xdr:row>56</xdr:row>
      <xdr:rowOff>85725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4108450" y="9477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122555</xdr:rowOff>
    </xdr:from>
    <xdr:ext cx="401955" cy="255270"/>
    <xdr:sp macro="" textlink="">
      <xdr:nvSpPr>
        <xdr:cNvPr id="177" name="【体育館・プール】&#10;有形固定資産減価償却率平均値テキスト">
          <a:extLst>
            <a:ext uri="{FF2B5EF4-FFF2-40B4-BE49-F238E27FC236}">
              <a16:creationId xmlns:a16="http://schemas.microsoft.com/office/drawing/2014/main" id="{00000000-0008-0000-1000-0000B1000000}"/>
            </a:ext>
          </a:extLst>
        </xdr:cNvPr>
        <xdr:cNvSpPr txBox="1"/>
      </xdr:nvSpPr>
      <xdr:spPr>
        <a:xfrm>
          <a:off x="4216400" y="10184765"/>
          <a:ext cx="4019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99060</xdr:rowOff>
    </xdr:from>
    <xdr:to>
      <xdr:col>24</xdr:col>
      <xdr:colOff>114300</xdr:colOff>
      <xdr:row>62</xdr:row>
      <xdr:rowOff>29845</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4127500" y="103289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3384550" y="102254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149860</xdr:rowOff>
    </xdr:from>
    <xdr:to>
      <xdr:col>15</xdr:col>
      <xdr:colOff>101600</xdr:colOff>
      <xdr:row>61</xdr:row>
      <xdr:rowOff>79375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2571750" y="102120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154305</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778000" y="102165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123825</xdr:rowOff>
    </xdr:from>
    <xdr:to>
      <xdr:col>6</xdr:col>
      <xdr:colOff>38100</xdr:colOff>
      <xdr:row>61</xdr:row>
      <xdr:rowOff>53340</xdr:rowOff>
    </xdr:to>
    <xdr:sp macro="" textlink="">
      <xdr:nvSpPr>
        <xdr:cNvPr id="182" name="フローチャート: 判断 181">
          <a:extLst>
            <a:ext uri="{FF2B5EF4-FFF2-40B4-BE49-F238E27FC236}">
              <a16:creationId xmlns:a16="http://schemas.microsoft.com/office/drawing/2014/main" id="{00000000-0008-0000-1000-0000B6000000}"/>
            </a:ext>
          </a:extLst>
        </xdr:cNvPr>
        <xdr:cNvSpPr/>
      </xdr:nvSpPr>
      <xdr:spPr>
        <a:xfrm>
          <a:off x="984250" y="1018603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111125</xdr:rowOff>
    </xdr:from>
    <xdr:ext cx="762000" cy="25590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40068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111125</xdr:rowOff>
    </xdr:from>
    <xdr:ext cx="762000" cy="255905"/>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32575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111125</xdr:rowOff>
    </xdr:from>
    <xdr:ext cx="758825" cy="25590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2451100" y="11179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111125</xdr:rowOff>
    </xdr:from>
    <xdr:ext cx="762000" cy="255905"/>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16573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111125</xdr:rowOff>
    </xdr:from>
    <xdr:ext cx="762000" cy="255905"/>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8572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63</xdr:row>
      <xdr:rowOff>53340</xdr:rowOff>
    </xdr:from>
    <xdr:to>
      <xdr:col>24</xdr:col>
      <xdr:colOff>114300</xdr:colOff>
      <xdr:row>63</xdr:row>
      <xdr:rowOff>154940</xdr:rowOff>
    </xdr:to>
    <xdr:sp macro="" textlink="">
      <xdr:nvSpPr>
        <xdr:cNvPr id="188" name="楕円 187">
          <a:extLst>
            <a:ext uri="{FF2B5EF4-FFF2-40B4-BE49-F238E27FC236}">
              <a16:creationId xmlns:a16="http://schemas.microsoft.com/office/drawing/2014/main" id="{00000000-0008-0000-1000-0000BC000000}"/>
            </a:ext>
          </a:extLst>
        </xdr:cNvPr>
        <xdr:cNvSpPr/>
      </xdr:nvSpPr>
      <xdr:spPr>
        <a:xfrm>
          <a:off x="4127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32385</xdr:rowOff>
    </xdr:from>
    <xdr:ext cx="401955" cy="255270"/>
    <xdr:sp macro="" textlink="">
      <xdr:nvSpPr>
        <xdr:cNvPr id="189" name="【体育館・プール】&#10;有形固定資産減価償却率該当値テキスト">
          <a:extLst>
            <a:ext uri="{FF2B5EF4-FFF2-40B4-BE49-F238E27FC236}">
              <a16:creationId xmlns:a16="http://schemas.microsoft.com/office/drawing/2014/main" id="{00000000-0008-0000-1000-0000BD000000}"/>
            </a:ext>
          </a:extLst>
        </xdr:cNvPr>
        <xdr:cNvSpPr txBox="1"/>
      </xdr:nvSpPr>
      <xdr:spPr>
        <a:xfrm>
          <a:off x="4216400" y="10597515"/>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15875</xdr:rowOff>
    </xdr:from>
    <xdr:to>
      <xdr:col>20</xdr:col>
      <xdr:colOff>38100</xdr:colOff>
      <xdr:row>63</xdr:row>
      <xdr:rowOff>116840</xdr:rowOff>
    </xdr:to>
    <xdr:sp macro="" textlink="">
      <xdr:nvSpPr>
        <xdr:cNvPr id="190" name="楕円 189">
          <a:extLst>
            <a:ext uri="{FF2B5EF4-FFF2-40B4-BE49-F238E27FC236}">
              <a16:creationId xmlns:a16="http://schemas.microsoft.com/office/drawing/2014/main" id="{00000000-0008-0000-1000-0000BE000000}"/>
            </a:ext>
          </a:extLst>
        </xdr:cNvPr>
        <xdr:cNvSpPr/>
      </xdr:nvSpPr>
      <xdr:spPr>
        <a:xfrm>
          <a:off x="3384550" y="1058100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63</xdr:row>
      <xdr:rowOff>66675</xdr:rowOff>
    </xdr:from>
    <xdr:to>
      <xdr:col>24</xdr:col>
      <xdr:colOff>63500</xdr:colOff>
      <xdr:row>63</xdr:row>
      <xdr:rowOff>104775</xdr:rowOff>
    </xdr:to>
    <xdr:cxnSp macro="">
      <xdr:nvCxnSpPr>
        <xdr:cNvPr id="191" name="直線コネクタ 190">
          <a:extLst>
            <a:ext uri="{FF2B5EF4-FFF2-40B4-BE49-F238E27FC236}">
              <a16:creationId xmlns:a16="http://schemas.microsoft.com/office/drawing/2014/main" id="{00000000-0008-0000-1000-0000BF000000}"/>
            </a:ext>
          </a:extLst>
        </xdr:cNvPr>
        <xdr:cNvCxnSpPr/>
      </xdr:nvCxnSpPr>
      <xdr:spPr>
        <a:xfrm>
          <a:off x="3429000" y="10631805"/>
          <a:ext cx="749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146050</xdr:rowOff>
    </xdr:from>
    <xdr:to>
      <xdr:col>15</xdr:col>
      <xdr:colOff>101600</xdr:colOff>
      <xdr:row>63</xdr:row>
      <xdr:rowOff>76200</xdr:rowOff>
    </xdr:to>
    <xdr:sp macro="" textlink="">
      <xdr:nvSpPr>
        <xdr:cNvPr id="192" name="楕円 191">
          <a:extLst>
            <a:ext uri="{FF2B5EF4-FFF2-40B4-BE49-F238E27FC236}">
              <a16:creationId xmlns:a16="http://schemas.microsoft.com/office/drawing/2014/main" id="{00000000-0008-0000-1000-0000C0000000}"/>
            </a:ext>
          </a:extLst>
        </xdr:cNvPr>
        <xdr:cNvSpPr/>
      </xdr:nvSpPr>
      <xdr:spPr>
        <a:xfrm>
          <a:off x="2571750" y="10543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25400</xdr:rowOff>
    </xdr:from>
    <xdr:to>
      <xdr:col>19</xdr:col>
      <xdr:colOff>171450</xdr:colOff>
      <xdr:row>63</xdr:row>
      <xdr:rowOff>66675</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2622550" y="1059053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104140</xdr:rowOff>
    </xdr:from>
    <xdr:to>
      <xdr:col>10</xdr:col>
      <xdr:colOff>165100</xdr:colOff>
      <xdr:row>63</xdr:row>
      <xdr:rowOff>34290</xdr:rowOff>
    </xdr:to>
    <xdr:sp macro="" textlink="">
      <xdr:nvSpPr>
        <xdr:cNvPr id="194" name="楕円 193">
          <a:extLst>
            <a:ext uri="{FF2B5EF4-FFF2-40B4-BE49-F238E27FC236}">
              <a16:creationId xmlns:a16="http://schemas.microsoft.com/office/drawing/2014/main" id="{00000000-0008-0000-1000-0000C2000000}"/>
            </a:ext>
          </a:extLst>
        </xdr:cNvPr>
        <xdr:cNvSpPr/>
      </xdr:nvSpPr>
      <xdr:spPr>
        <a:xfrm>
          <a:off x="1778000" y="1050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154305</xdr:rowOff>
    </xdr:from>
    <xdr:to>
      <xdr:col>15</xdr:col>
      <xdr:colOff>50800</xdr:colOff>
      <xdr:row>63</xdr:row>
      <xdr:rowOff>25400</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1828800" y="10551795"/>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25400</xdr:rowOff>
    </xdr:from>
    <xdr:to>
      <xdr:col>6</xdr:col>
      <xdr:colOff>38100</xdr:colOff>
      <xdr:row>63</xdr:row>
      <xdr:rowOff>127635</xdr:rowOff>
    </xdr:to>
    <xdr:sp macro="" textlink="">
      <xdr:nvSpPr>
        <xdr:cNvPr id="196" name="楕円 195">
          <a:extLst>
            <a:ext uri="{FF2B5EF4-FFF2-40B4-BE49-F238E27FC236}">
              <a16:creationId xmlns:a16="http://schemas.microsoft.com/office/drawing/2014/main" id="{00000000-0008-0000-1000-0000C4000000}"/>
            </a:ext>
          </a:extLst>
        </xdr:cNvPr>
        <xdr:cNvSpPr/>
      </xdr:nvSpPr>
      <xdr:spPr>
        <a:xfrm>
          <a:off x="984250" y="1059053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62</xdr:row>
      <xdr:rowOff>154305</xdr:rowOff>
    </xdr:from>
    <xdr:to>
      <xdr:col>10</xdr:col>
      <xdr:colOff>114300</xdr:colOff>
      <xdr:row>63</xdr:row>
      <xdr:rowOff>76200</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flipV="1">
          <a:off x="1028700" y="10551795"/>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109220</xdr:rowOff>
    </xdr:from>
    <xdr:ext cx="401955" cy="255905"/>
    <xdr:sp macro="" textlink="">
      <xdr:nvSpPr>
        <xdr:cNvPr id="198" name="n_1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3239135" y="100037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96520</xdr:rowOff>
    </xdr:from>
    <xdr:ext cx="401955" cy="258445"/>
    <xdr:sp macro="" textlink="">
      <xdr:nvSpPr>
        <xdr:cNvPr id="199" name="n_2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2439035" y="999109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100965</xdr:rowOff>
    </xdr:from>
    <xdr:ext cx="401955" cy="258445"/>
    <xdr:sp macro="" textlink="">
      <xdr:nvSpPr>
        <xdr:cNvPr id="200" name="n_3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1645285" y="99955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70485</xdr:rowOff>
    </xdr:from>
    <xdr:ext cx="405130" cy="256540"/>
    <xdr:sp macro="" textlink="">
      <xdr:nvSpPr>
        <xdr:cNvPr id="201" name="n_4ave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851535" y="9965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108585</xdr:rowOff>
    </xdr:from>
    <xdr:ext cx="401955" cy="255905"/>
    <xdr:sp macro="" textlink="">
      <xdr:nvSpPr>
        <xdr:cNvPr id="202" name="n_1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3239135" y="106737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67945</xdr:rowOff>
    </xdr:from>
    <xdr:ext cx="401955" cy="255270"/>
    <xdr:sp macro="" textlink="">
      <xdr:nvSpPr>
        <xdr:cNvPr id="203" name="n_2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2439035" y="10633075"/>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24765</xdr:rowOff>
    </xdr:from>
    <xdr:ext cx="401955" cy="258445"/>
    <xdr:sp macro="" textlink="">
      <xdr:nvSpPr>
        <xdr:cNvPr id="204" name="n_3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1645285" y="105898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118745</xdr:rowOff>
    </xdr:from>
    <xdr:ext cx="405130" cy="258445"/>
    <xdr:sp macro="" textlink="">
      <xdr:nvSpPr>
        <xdr:cNvPr id="205" name="n_4mainValue【体育館・プール】&#10;有形固定資産減価償却率">
          <a:extLst>
            <a:ext uri="{FF2B5EF4-FFF2-40B4-BE49-F238E27FC236}">
              <a16:creationId xmlns:a16="http://schemas.microsoft.com/office/drawing/2014/main" id="{00000000-0008-0000-1000-0000CD000000}"/>
            </a:ext>
          </a:extLst>
        </xdr:cNvPr>
        <xdr:cNvSpPr txBox="1"/>
      </xdr:nvSpPr>
      <xdr:spPr>
        <a:xfrm>
          <a:off x="851535" y="10683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113665</xdr:rowOff>
    </xdr:from>
    <xdr:to>
      <xdr:col>59</xdr:col>
      <xdr:colOff>88900</xdr:colOff>
      <xdr:row>50</xdr:row>
      <xdr:rowOff>62865</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120015</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120015</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120015</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56515</xdr:rowOff>
    </xdr:from>
    <xdr:to>
      <xdr:col>59</xdr:col>
      <xdr:colOff>88900</xdr:colOff>
      <xdr:row>66</xdr:row>
      <xdr:rowOff>113665</xdr:rowOff>
    </xdr:to>
    <xdr:sp macro="" textlink="">
      <xdr:nvSpPr>
        <xdr:cNvPr id="213" name="正方形/長方形 212">
          <a:extLst>
            <a:ext uri="{FF2B5EF4-FFF2-40B4-BE49-F238E27FC236}">
              <a16:creationId xmlns:a16="http://schemas.microsoft.com/office/drawing/2014/main" id="{00000000-0008-0000-1000-0000D5000000}"/>
            </a:ext>
          </a:extLst>
        </xdr:cNvPr>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4790"/>
    <xdr:sp macro="" textlink="">
      <xdr:nvSpPr>
        <xdr:cNvPr id="214" name="テキスト ボックス 213">
          <a:extLst>
            <a:ext uri="{FF2B5EF4-FFF2-40B4-BE49-F238E27FC236}">
              <a16:creationId xmlns:a16="http://schemas.microsoft.com/office/drawing/2014/main" id="{00000000-0008-0000-1000-0000D6000000}"/>
            </a:ext>
          </a:extLst>
        </xdr:cNvPr>
        <xdr:cNvSpPr txBox="1"/>
      </xdr:nvSpPr>
      <xdr:spPr>
        <a:xfrm>
          <a:off x="5918200" y="8759190"/>
          <a:ext cx="3467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113665</xdr:rowOff>
    </xdr:from>
    <xdr:to>
      <xdr:col>59</xdr:col>
      <xdr:colOff>50800</xdr:colOff>
      <xdr:row>66</xdr:row>
      <xdr:rowOff>113665</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28575</xdr:rowOff>
    </xdr:from>
    <xdr:ext cx="464185" cy="255270"/>
    <xdr:sp macro="" textlink="">
      <xdr:nvSpPr>
        <xdr:cNvPr id="217" name="テキスト ボックス 216">
          <a:extLst>
            <a:ext uri="{FF2B5EF4-FFF2-40B4-BE49-F238E27FC236}">
              <a16:creationId xmlns:a16="http://schemas.microsoft.com/office/drawing/2014/main" id="{00000000-0008-0000-1000-0000D9000000}"/>
            </a:ext>
          </a:extLst>
        </xdr:cNvPr>
        <xdr:cNvSpPr txBox="1"/>
      </xdr:nvSpPr>
      <xdr:spPr>
        <a:xfrm>
          <a:off x="5527040" y="1059370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56515</xdr:rowOff>
    </xdr:from>
    <xdr:to>
      <xdr:col>59</xdr:col>
      <xdr:colOff>50800</xdr:colOff>
      <xdr:row>61</xdr:row>
      <xdr:rowOff>56515</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5956300" y="102863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85725</xdr:rowOff>
    </xdr:from>
    <xdr:ext cx="464185" cy="25527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5527040" y="1014793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113665</xdr:rowOff>
    </xdr:from>
    <xdr:to>
      <xdr:col>59</xdr:col>
      <xdr:colOff>50800</xdr:colOff>
      <xdr:row>58</xdr:row>
      <xdr:rowOff>113665</xdr:rowOff>
    </xdr:to>
    <xdr:cxnSp macro="">
      <xdr:nvCxnSpPr>
        <xdr:cNvPr id="220" name="直線コネクタ 219">
          <a:extLst>
            <a:ext uri="{FF2B5EF4-FFF2-40B4-BE49-F238E27FC236}">
              <a16:creationId xmlns:a16="http://schemas.microsoft.com/office/drawing/2014/main" id="{00000000-0008-0000-1000-0000DC000000}"/>
            </a:ext>
          </a:extLst>
        </xdr:cNvPr>
        <xdr:cNvCxnSpPr/>
      </xdr:nvCxnSpPr>
      <xdr:spPr>
        <a:xfrm>
          <a:off x="5956300" y="9840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142875</xdr:rowOff>
    </xdr:from>
    <xdr:ext cx="528320" cy="255270"/>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5481955" y="970216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1000-0000DE000000}"/>
            </a:ext>
          </a:extLst>
        </xdr:cNvPr>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28575</xdr:rowOff>
    </xdr:from>
    <xdr:ext cx="528320" cy="25527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5481955" y="925258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56515</xdr:rowOff>
    </xdr:from>
    <xdr:to>
      <xdr:col>59</xdr:col>
      <xdr:colOff>50800</xdr:colOff>
      <xdr:row>53</xdr:row>
      <xdr:rowOff>56515</xdr:rowOff>
    </xdr:to>
    <xdr:cxnSp macro="">
      <xdr:nvCxnSpPr>
        <xdr:cNvPr id="224" name="直線コネクタ 223">
          <a:extLst>
            <a:ext uri="{FF2B5EF4-FFF2-40B4-BE49-F238E27FC236}">
              <a16:creationId xmlns:a16="http://schemas.microsoft.com/office/drawing/2014/main" id="{00000000-0008-0000-1000-0000E0000000}"/>
            </a:ext>
          </a:extLst>
        </xdr:cNvPr>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85725</xdr:rowOff>
    </xdr:from>
    <xdr:ext cx="528320" cy="25527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5481955" y="880681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56515</xdr:rowOff>
    </xdr:from>
    <xdr:to>
      <xdr:col>59</xdr:col>
      <xdr:colOff>88900</xdr:colOff>
      <xdr:row>66</xdr:row>
      <xdr:rowOff>113665</xdr:rowOff>
    </xdr:to>
    <xdr:sp macro="" textlink="">
      <xdr:nvSpPr>
        <xdr:cNvPr id="226" name="【体育館・プール】&#10;一人当たり面積グラフ枠">
          <a:extLst>
            <a:ext uri="{FF2B5EF4-FFF2-40B4-BE49-F238E27FC236}">
              <a16:creationId xmlns:a16="http://schemas.microsoft.com/office/drawing/2014/main" id="{00000000-0008-0000-1000-0000E2000000}"/>
            </a:ext>
          </a:extLst>
        </xdr:cNvPr>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131445</xdr:rowOff>
    </xdr:from>
    <xdr:to>
      <xdr:col>54</xdr:col>
      <xdr:colOff>171450</xdr:colOff>
      <xdr:row>63</xdr:row>
      <xdr:rowOff>163830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flipV="1">
          <a:off x="9429750" y="935545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167005</xdr:rowOff>
    </xdr:from>
    <xdr:ext cx="466725" cy="255905"/>
    <xdr:sp macro="" textlink="">
      <xdr:nvSpPr>
        <xdr:cNvPr id="228" name="【体育館・プール】&#10;一人当たり面積最小値テキスト">
          <a:extLst>
            <a:ext uri="{FF2B5EF4-FFF2-40B4-BE49-F238E27FC236}">
              <a16:creationId xmlns:a16="http://schemas.microsoft.com/office/drawing/2014/main" id="{00000000-0008-0000-1000-0000E4000000}"/>
            </a:ext>
          </a:extLst>
        </xdr:cNvPr>
        <xdr:cNvSpPr txBox="1"/>
      </xdr:nvSpPr>
      <xdr:spPr>
        <a:xfrm>
          <a:off x="9467850" y="107321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163830</xdr:rowOff>
    </xdr:from>
    <xdr:to>
      <xdr:col>55</xdr:col>
      <xdr:colOff>88900</xdr:colOff>
      <xdr:row>63</xdr:row>
      <xdr:rowOff>163830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9359900" y="10728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77470</xdr:rowOff>
    </xdr:from>
    <xdr:ext cx="531495" cy="257810"/>
    <xdr:sp macro="" textlink="">
      <xdr:nvSpPr>
        <xdr:cNvPr id="230" name="【体育館・プール】&#10;一人当たり面積最大値テキスト">
          <a:extLst>
            <a:ext uri="{FF2B5EF4-FFF2-40B4-BE49-F238E27FC236}">
              <a16:creationId xmlns:a16="http://schemas.microsoft.com/office/drawing/2014/main" id="{00000000-0008-0000-1000-0000E6000000}"/>
            </a:ext>
          </a:extLst>
        </xdr:cNvPr>
        <xdr:cNvSpPr txBox="1"/>
      </xdr:nvSpPr>
      <xdr:spPr>
        <a:xfrm>
          <a:off x="9467850" y="913384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131445</xdr:rowOff>
    </xdr:from>
    <xdr:to>
      <xdr:col>55</xdr:col>
      <xdr:colOff>88900</xdr:colOff>
      <xdr:row>55</xdr:row>
      <xdr:rowOff>131445</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9359900" y="9355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43180</xdr:rowOff>
    </xdr:from>
    <xdr:ext cx="466725" cy="257810"/>
    <xdr:sp macro="" textlink="">
      <xdr:nvSpPr>
        <xdr:cNvPr id="232" name="【体育館・プール】&#10;一人当たり面積平均値テキスト">
          <a:extLst>
            <a:ext uri="{FF2B5EF4-FFF2-40B4-BE49-F238E27FC236}">
              <a16:creationId xmlns:a16="http://schemas.microsoft.com/office/drawing/2014/main" id="{00000000-0008-0000-1000-0000E8000000}"/>
            </a:ext>
          </a:extLst>
        </xdr:cNvPr>
        <xdr:cNvSpPr txBox="1"/>
      </xdr:nvSpPr>
      <xdr:spPr>
        <a:xfrm>
          <a:off x="9467850" y="10440670"/>
          <a:ext cx="46672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20320</xdr:rowOff>
    </xdr:from>
    <xdr:to>
      <xdr:col>55</xdr:col>
      <xdr:colOff>50800</xdr:colOff>
      <xdr:row>63</xdr:row>
      <xdr:rowOff>122555</xdr:rowOff>
    </xdr:to>
    <xdr:sp macro="" textlink="">
      <xdr:nvSpPr>
        <xdr:cNvPr id="233" name="フローチャート: 判断 232">
          <a:extLst>
            <a:ext uri="{FF2B5EF4-FFF2-40B4-BE49-F238E27FC236}">
              <a16:creationId xmlns:a16="http://schemas.microsoft.com/office/drawing/2014/main" id="{00000000-0008-0000-1000-0000E9000000}"/>
            </a:ext>
          </a:extLst>
        </xdr:cNvPr>
        <xdr:cNvSpPr/>
      </xdr:nvSpPr>
      <xdr:spPr>
        <a:xfrm>
          <a:off x="9398000" y="1058545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50165</xdr:rowOff>
    </xdr:from>
    <xdr:to>
      <xdr:col>50</xdr:col>
      <xdr:colOff>165100</xdr:colOff>
      <xdr:row>63</xdr:row>
      <xdr:rowOff>151765</xdr:rowOff>
    </xdr:to>
    <xdr:sp macro="" textlink="">
      <xdr:nvSpPr>
        <xdr:cNvPr id="234" name="フローチャート: 判断 233">
          <a:extLst>
            <a:ext uri="{FF2B5EF4-FFF2-40B4-BE49-F238E27FC236}">
              <a16:creationId xmlns:a16="http://schemas.microsoft.com/office/drawing/2014/main" id="{00000000-0008-0000-1000-0000EA000000}"/>
            </a:ext>
          </a:extLst>
        </xdr:cNvPr>
        <xdr:cNvSpPr/>
      </xdr:nvSpPr>
      <xdr:spPr>
        <a:xfrm>
          <a:off x="86360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52705</xdr:rowOff>
    </xdr:from>
    <xdr:to>
      <xdr:col>46</xdr:col>
      <xdr:colOff>38100</xdr:colOff>
      <xdr:row>63</xdr:row>
      <xdr:rowOff>154305</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7842250" y="10617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59055</xdr:rowOff>
    </xdr:from>
    <xdr:to>
      <xdr:col>41</xdr:col>
      <xdr:colOff>101600</xdr:colOff>
      <xdr:row>63</xdr:row>
      <xdr:rowOff>160655</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7029450" y="1062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62230</xdr:rowOff>
    </xdr:from>
    <xdr:to>
      <xdr:col>36</xdr:col>
      <xdr:colOff>165100</xdr:colOff>
      <xdr:row>63</xdr:row>
      <xdr:rowOff>163830</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6235700" y="1062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111125</xdr:rowOff>
    </xdr:from>
    <xdr:ext cx="762000" cy="255905"/>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925830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111125</xdr:rowOff>
    </xdr:from>
    <xdr:ext cx="762000" cy="255905"/>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85153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111125</xdr:rowOff>
    </xdr:from>
    <xdr:ext cx="762000" cy="255905"/>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77152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111125</xdr:rowOff>
    </xdr:from>
    <xdr:ext cx="758825" cy="255905"/>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6908800" y="11179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111125</xdr:rowOff>
    </xdr:from>
    <xdr:ext cx="762000" cy="255905"/>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61150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43" name="楕円 242">
          <a:extLst>
            <a:ext uri="{FF2B5EF4-FFF2-40B4-BE49-F238E27FC236}">
              <a16:creationId xmlns:a16="http://schemas.microsoft.com/office/drawing/2014/main" id="{00000000-0008-0000-1000-0000F3000000}"/>
            </a:ext>
          </a:extLst>
        </xdr:cNvPr>
        <xdr:cNvSpPr/>
      </xdr:nvSpPr>
      <xdr:spPr>
        <a:xfrm>
          <a:off x="9398000" y="1061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167640</xdr:rowOff>
    </xdr:from>
    <xdr:ext cx="466725" cy="257810"/>
    <xdr:sp macro="" textlink="">
      <xdr:nvSpPr>
        <xdr:cNvPr id="244" name="【体育館・プール】&#10;一人当たり面積該当値テキスト">
          <a:extLst>
            <a:ext uri="{FF2B5EF4-FFF2-40B4-BE49-F238E27FC236}">
              <a16:creationId xmlns:a16="http://schemas.microsoft.com/office/drawing/2014/main" id="{00000000-0008-0000-1000-0000F4000000}"/>
            </a:ext>
          </a:extLst>
        </xdr:cNvPr>
        <xdr:cNvSpPr txBox="1"/>
      </xdr:nvSpPr>
      <xdr:spPr>
        <a:xfrm>
          <a:off x="9467850" y="1056513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51435</xdr:rowOff>
    </xdr:from>
    <xdr:to>
      <xdr:col>50</xdr:col>
      <xdr:colOff>165100</xdr:colOff>
      <xdr:row>63</xdr:row>
      <xdr:rowOff>153670</xdr:rowOff>
    </xdr:to>
    <xdr:sp macro="" textlink="">
      <xdr:nvSpPr>
        <xdr:cNvPr id="245" name="楕円 244">
          <a:extLst>
            <a:ext uri="{FF2B5EF4-FFF2-40B4-BE49-F238E27FC236}">
              <a16:creationId xmlns:a16="http://schemas.microsoft.com/office/drawing/2014/main" id="{00000000-0008-0000-1000-0000F5000000}"/>
            </a:ext>
          </a:extLst>
        </xdr:cNvPr>
        <xdr:cNvSpPr/>
      </xdr:nvSpPr>
      <xdr:spPr>
        <a:xfrm>
          <a:off x="8636000" y="10616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99695</xdr:rowOff>
    </xdr:from>
    <xdr:to>
      <xdr:col>55</xdr:col>
      <xdr:colOff>0</xdr:colOff>
      <xdr:row>63</xdr:row>
      <xdr:rowOff>102870</xdr:rowOff>
    </xdr:to>
    <xdr:cxnSp macro="">
      <xdr:nvCxnSpPr>
        <xdr:cNvPr id="246" name="直線コネクタ 245">
          <a:extLst>
            <a:ext uri="{FF2B5EF4-FFF2-40B4-BE49-F238E27FC236}">
              <a16:creationId xmlns:a16="http://schemas.microsoft.com/office/drawing/2014/main" id="{00000000-0008-0000-1000-0000F6000000}"/>
            </a:ext>
          </a:extLst>
        </xdr:cNvPr>
        <xdr:cNvCxnSpPr/>
      </xdr:nvCxnSpPr>
      <xdr:spPr>
        <a:xfrm flipV="1">
          <a:off x="8686800" y="1066482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53340</xdr:rowOff>
    </xdr:from>
    <xdr:to>
      <xdr:col>46</xdr:col>
      <xdr:colOff>38100</xdr:colOff>
      <xdr:row>63</xdr:row>
      <xdr:rowOff>154940</xdr:rowOff>
    </xdr:to>
    <xdr:sp macro="" textlink="">
      <xdr:nvSpPr>
        <xdr:cNvPr id="247" name="楕円 246">
          <a:extLst>
            <a:ext uri="{FF2B5EF4-FFF2-40B4-BE49-F238E27FC236}">
              <a16:creationId xmlns:a16="http://schemas.microsoft.com/office/drawing/2014/main" id="{00000000-0008-0000-1000-0000F7000000}"/>
            </a:ext>
          </a:extLst>
        </xdr:cNvPr>
        <xdr:cNvSpPr/>
      </xdr:nvSpPr>
      <xdr:spPr>
        <a:xfrm>
          <a:off x="7842250" y="10618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102870</xdr:rowOff>
    </xdr:from>
    <xdr:to>
      <xdr:col>50</xdr:col>
      <xdr:colOff>114300</xdr:colOff>
      <xdr:row>63</xdr:row>
      <xdr:rowOff>104775</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flipV="1">
          <a:off x="7886700" y="106680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55245</xdr:rowOff>
    </xdr:from>
    <xdr:to>
      <xdr:col>41</xdr:col>
      <xdr:colOff>101600</xdr:colOff>
      <xdr:row>63</xdr:row>
      <xdr:rowOff>156845</xdr:rowOff>
    </xdr:to>
    <xdr:sp macro="" textlink="">
      <xdr:nvSpPr>
        <xdr:cNvPr id="249" name="楕円 248">
          <a:extLst>
            <a:ext uri="{FF2B5EF4-FFF2-40B4-BE49-F238E27FC236}">
              <a16:creationId xmlns:a16="http://schemas.microsoft.com/office/drawing/2014/main" id="{00000000-0008-0000-1000-0000F9000000}"/>
            </a:ext>
          </a:extLst>
        </xdr:cNvPr>
        <xdr:cNvSpPr/>
      </xdr:nvSpPr>
      <xdr:spPr>
        <a:xfrm>
          <a:off x="7029450" y="106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104775</xdr:rowOff>
    </xdr:from>
    <xdr:to>
      <xdr:col>45</xdr:col>
      <xdr:colOff>171450</xdr:colOff>
      <xdr:row>63</xdr:row>
      <xdr:rowOff>106680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flipV="1">
          <a:off x="7080250" y="1066990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60325</xdr:rowOff>
    </xdr:from>
    <xdr:to>
      <xdr:col>36</xdr:col>
      <xdr:colOff>165100</xdr:colOff>
      <xdr:row>63</xdr:row>
      <xdr:rowOff>161925</xdr:rowOff>
    </xdr:to>
    <xdr:sp macro="" textlink="">
      <xdr:nvSpPr>
        <xdr:cNvPr id="251" name="楕円 250">
          <a:extLst>
            <a:ext uri="{FF2B5EF4-FFF2-40B4-BE49-F238E27FC236}">
              <a16:creationId xmlns:a16="http://schemas.microsoft.com/office/drawing/2014/main" id="{00000000-0008-0000-1000-0000FB000000}"/>
            </a:ext>
          </a:extLst>
        </xdr:cNvPr>
        <xdr:cNvSpPr/>
      </xdr:nvSpPr>
      <xdr:spPr>
        <a:xfrm>
          <a:off x="6235700" y="10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106680</xdr:rowOff>
    </xdr:from>
    <xdr:to>
      <xdr:col>41</xdr:col>
      <xdr:colOff>50800</xdr:colOff>
      <xdr:row>63</xdr:row>
      <xdr:rowOff>110490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flipV="1">
          <a:off x="6286500" y="1067181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167640</xdr:rowOff>
    </xdr:from>
    <xdr:ext cx="469900" cy="257810"/>
    <xdr:sp macro="" textlink="">
      <xdr:nvSpPr>
        <xdr:cNvPr id="253" name="n_1aveValue【体育館・プール】&#10;一人当たり面積">
          <a:extLst>
            <a:ext uri="{FF2B5EF4-FFF2-40B4-BE49-F238E27FC236}">
              <a16:creationId xmlns:a16="http://schemas.microsoft.com/office/drawing/2014/main" id="{00000000-0008-0000-1000-0000FD000000}"/>
            </a:ext>
          </a:extLst>
        </xdr:cNvPr>
        <xdr:cNvSpPr txBox="1"/>
      </xdr:nvSpPr>
      <xdr:spPr>
        <a:xfrm>
          <a:off x="8458200" y="10397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167640</xdr:rowOff>
    </xdr:from>
    <xdr:ext cx="469900" cy="258445"/>
    <xdr:sp macro="" textlink="">
      <xdr:nvSpPr>
        <xdr:cNvPr id="254" name="n_2aveValue【体育館・プール】&#10;一人当たり面積">
          <a:extLst>
            <a:ext uri="{FF2B5EF4-FFF2-40B4-BE49-F238E27FC236}">
              <a16:creationId xmlns:a16="http://schemas.microsoft.com/office/drawing/2014/main" id="{00000000-0008-0000-1000-0000FE000000}"/>
            </a:ext>
          </a:extLst>
        </xdr:cNvPr>
        <xdr:cNvSpPr txBox="1"/>
      </xdr:nvSpPr>
      <xdr:spPr>
        <a:xfrm>
          <a:off x="7677150" y="10397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151765</xdr:rowOff>
    </xdr:from>
    <xdr:ext cx="469900" cy="258445"/>
    <xdr:sp macro="" textlink="">
      <xdr:nvSpPr>
        <xdr:cNvPr id="255" name="n_3aveValue【体育館・プール】&#10;一人当たり面積">
          <a:extLst>
            <a:ext uri="{FF2B5EF4-FFF2-40B4-BE49-F238E27FC236}">
              <a16:creationId xmlns:a16="http://schemas.microsoft.com/office/drawing/2014/main" id="{00000000-0008-0000-1000-0000FF000000}"/>
            </a:ext>
          </a:extLst>
        </xdr:cNvPr>
        <xdr:cNvSpPr txBox="1"/>
      </xdr:nvSpPr>
      <xdr:spPr>
        <a:xfrm>
          <a:off x="6864350" y="10716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154305</xdr:rowOff>
    </xdr:from>
    <xdr:ext cx="469900" cy="257810"/>
    <xdr:sp macro="" textlink="">
      <xdr:nvSpPr>
        <xdr:cNvPr id="256" name="n_4aveValue【体育館・プール】&#10;一人当たり面積">
          <a:extLst>
            <a:ext uri="{FF2B5EF4-FFF2-40B4-BE49-F238E27FC236}">
              <a16:creationId xmlns:a16="http://schemas.microsoft.com/office/drawing/2014/main" id="{00000000-0008-0000-1000-000000010000}"/>
            </a:ext>
          </a:extLst>
        </xdr:cNvPr>
        <xdr:cNvSpPr txBox="1"/>
      </xdr:nvSpPr>
      <xdr:spPr>
        <a:xfrm>
          <a:off x="6070600" y="10719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144145</xdr:rowOff>
    </xdr:from>
    <xdr:ext cx="469900" cy="255270"/>
    <xdr:sp macro="" textlink="">
      <xdr:nvSpPr>
        <xdr:cNvPr id="257" name="n_1mainValue【体育館・プール】&#10;一人当たり面積">
          <a:extLst>
            <a:ext uri="{FF2B5EF4-FFF2-40B4-BE49-F238E27FC236}">
              <a16:creationId xmlns:a16="http://schemas.microsoft.com/office/drawing/2014/main" id="{00000000-0008-0000-1000-000001010000}"/>
            </a:ext>
          </a:extLst>
        </xdr:cNvPr>
        <xdr:cNvSpPr txBox="1"/>
      </xdr:nvSpPr>
      <xdr:spPr>
        <a:xfrm>
          <a:off x="8458200" y="107092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146050</xdr:rowOff>
    </xdr:from>
    <xdr:ext cx="469900" cy="255905"/>
    <xdr:sp macro="" textlink="">
      <xdr:nvSpPr>
        <xdr:cNvPr id="258" name="n_2mainValue【体育館・プール】&#10;一人当たり面積">
          <a:extLst>
            <a:ext uri="{FF2B5EF4-FFF2-40B4-BE49-F238E27FC236}">
              <a16:creationId xmlns:a16="http://schemas.microsoft.com/office/drawing/2014/main" id="{00000000-0008-0000-1000-000002010000}"/>
            </a:ext>
          </a:extLst>
        </xdr:cNvPr>
        <xdr:cNvSpPr txBox="1"/>
      </xdr:nvSpPr>
      <xdr:spPr>
        <a:xfrm>
          <a:off x="7677150" y="107111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3175</xdr:rowOff>
    </xdr:from>
    <xdr:ext cx="469900" cy="258445"/>
    <xdr:sp macro="" textlink="">
      <xdr:nvSpPr>
        <xdr:cNvPr id="259" name="n_3mainValue【体育館・プール】&#10;一人当たり面積">
          <a:extLst>
            <a:ext uri="{FF2B5EF4-FFF2-40B4-BE49-F238E27FC236}">
              <a16:creationId xmlns:a16="http://schemas.microsoft.com/office/drawing/2014/main" id="{00000000-0008-0000-1000-000003010000}"/>
            </a:ext>
          </a:extLst>
        </xdr:cNvPr>
        <xdr:cNvSpPr txBox="1"/>
      </xdr:nvSpPr>
      <xdr:spPr>
        <a:xfrm>
          <a:off x="6864350" y="1040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6350</xdr:rowOff>
    </xdr:from>
    <xdr:ext cx="469900" cy="257810"/>
    <xdr:sp macro="" textlink="">
      <xdr:nvSpPr>
        <xdr:cNvPr id="260" name="n_4mainValue【体育館・プール】&#10;一人当たり面積">
          <a:extLst>
            <a:ext uri="{FF2B5EF4-FFF2-40B4-BE49-F238E27FC236}">
              <a16:creationId xmlns:a16="http://schemas.microsoft.com/office/drawing/2014/main" id="{00000000-0008-0000-1000-000004010000}"/>
            </a:ext>
          </a:extLst>
        </xdr:cNvPr>
        <xdr:cNvSpPr txBox="1"/>
      </xdr:nvSpPr>
      <xdr:spPr>
        <a:xfrm>
          <a:off x="6070600" y="10403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100965</xdr:rowOff>
    </xdr:to>
    <xdr:sp macro="" textlink="">
      <xdr:nvSpPr>
        <xdr:cNvPr id="261" name="正方形/長方形 260">
          <a:extLst>
            <a:ext uri="{FF2B5EF4-FFF2-40B4-BE49-F238E27FC236}">
              <a16:creationId xmlns:a16="http://schemas.microsoft.com/office/drawing/2014/main" id="{00000000-0008-0000-1000-000005010000}"/>
            </a:ext>
          </a:extLst>
        </xdr:cNvPr>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149225</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6858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75565</xdr:rowOff>
    </xdr:from>
    <xdr:ext cx="295275" cy="224155"/>
    <xdr:sp macro="" textlink="">
      <xdr:nvSpPr>
        <xdr:cNvPr id="269" name="テキスト ボックス 268">
          <a:extLst>
            <a:ext uri="{FF2B5EF4-FFF2-40B4-BE49-F238E27FC236}">
              <a16:creationId xmlns:a16="http://schemas.microsoft.com/office/drawing/2014/main" id="{00000000-0008-0000-1000-00000D010000}"/>
            </a:ext>
          </a:extLst>
        </xdr:cNvPr>
        <xdr:cNvSpPr txBox="1"/>
      </xdr:nvSpPr>
      <xdr:spPr>
        <a:xfrm>
          <a:off x="666750" y="12484735"/>
          <a:ext cx="2952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0825"/>
    <xdr:sp macro="" textlink="">
      <xdr:nvSpPr>
        <xdr:cNvPr id="271" name="テキスト ボックス 270">
          <a:extLst>
            <a:ext uri="{FF2B5EF4-FFF2-40B4-BE49-F238E27FC236}">
              <a16:creationId xmlns:a16="http://schemas.microsoft.com/office/drawing/2014/main" id="{00000000-0008-0000-1000-00000F010000}"/>
            </a:ext>
          </a:extLst>
        </xdr:cNvPr>
        <xdr:cNvSpPr txBox="1"/>
      </xdr:nvSpPr>
      <xdr:spPr>
        <a:xfrm>
          <a:off x="275590" y="147662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167640</xdr:rowOff>
    </xdr:from>
    <xdr:to>
      <xdr:col>28</xdr:col>
      <xdr:colOff>114300</xdr:colOff>
      <xdr:row>86</xdr:row>
      <xdr:rowOff>167640</xdr:rowOff>
    </xdr:to>
    <xdr:cxnSp macro="">
      <xdr:nvCxnSpPr>
        <xdr:cNvPr id="272" name="直線コネクタ 271">
          <a:extLst>
            <a:ext uri="{FF2B5EF4-FFF2-40B4-BE49-F238E27FC236}">
              <a16:creationId xmlns:a16="http://schemas.microsoft.com/office/drawing/2014/main" id="{00000000-0008-0000-1000-000010010000}"/>
            </a:ext>
          </a:extLst>
        </xdr:cNvPr>
        <xdr:cNvCxnSpPr/>
      </xdr:nvCxnSpPr>
      <xdr:spPr>
        <a:xfrm>
          <a:off x="685800" y="14588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4185" cy="255905"/>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275590" y="1444688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41910</xdr:rowOff>
    </xdr:from>
    <xdr:ext cx="400050" cy="257810"/>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339725" y="1412748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6" name="直線コネクタ 275">
          <a:extLst>
            <a:ext uri="{FF2B5EF4-FFF2-40B4-BE49-F238E27FC236}">
              <a16:creationId xmlns:a16="http://schemas.microsoft.com/office/drawing/2014/main" id="{00000000-0008-0000-1000-000014010000}"/>
            </a:ext>
          </a:extLst>
        </xdr:cNvPr>
        <xdr:cNvCxnSpPr/>
      </xdr:nvCxnSpPr>
      <xdr:spPr>
        <a:xfrm>
          <a:off x="685800" y="1394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0050" cy="258445"/>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339725" y="1380934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45720</xdr:rowOff>
    </xdr:from>
    <xdr:to>
      <xdr:col>28</xdr:col>
      <xdr:colOff>114300</xdr:colOff>
      <xdr:row>81</xdr:row>
      <xdr:rowOff>45720</xdr:rowOff>
    </xdr:to>
    <xdr:cxnSp macro="">
      <xdr:nvCxnSpPr>
        <xdr:cNvPr id="278" name="直線コネクタ 277">
          <a:extLst>
            <a:ext uri="{FF2B5EF4-FFF2-40B4-BE49-F238E27FC236}">
              <a16:creationId xmlns:a16="http://schemas.microsoft.com/office/drawing/2014/main" id="{00000000-0008-0000-1000-000016010000}"/>
            </a:ext>
          </a:extLst>
        </xdr:cNvPr>
        <xdr:cNvCxnSpPr/>
      </xdr:nvCxnSpPr>
      <xdr:spPr>
        <a:xfrm>
          <a:off x="685800" y="13628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74930</xdr:rowOff>
    </xdr:from>
    <xdr:ext cx="400050" cy="25781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339725" y="1348994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62865</xdr:rowOff>
    </xdr:from>
    <xdr:to>
      <xdr:col>28</xdr:col>
      <xdr:colOff>114300</xdr:colOff>
      <xdr:row>79</xdr:row>
      <xdr:rowOff>62865</xdr:rowOff>
    </xdr:to>
    <xdr:cxnSp macro="">
      <xdr:nvCxnSpPr>
        <xdr:cNvPr id="280" name="直線コネクタ 279">
          <a:extLst>
            <a:ext uri="{FF2B5EF4-FFF2-40B4-BE49-F238E27FC236}">
              <a16:creationId xmlns:a16="http://schemas.microsoft.com/office/drawing/2014/main" id="{00000000-0008-0000-1000-000018010000}"/>
            </a:ext>
          </a:extLst>
        </xdr:cNvPr>
        <xdr:cNvCxnSpPr/>
      </xdr:nvCxnSpPr>
      <xdr:spPr>
        <a:xfrm>
          <a:off x="685800" y="13310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0050" cy="25654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339725" y="13171805"/>
          <a:ext cx="4000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78105</xdr:rowOff>
    </xdr:from>
    <xdr:to>
      <xdr:col>28</xdr:col>
      <xdr:colOff>114300</xdr:colOff>
      <xdr:row>77</xdr:row>
      <xdr:rowOff>78105</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a:off x="685800" y="12990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5915" cy="256540"/>
    <xdr:sp macro="" textlink="">
      <xdr:nvSpPr>
        <xdr:cNvPr id="283" name="テキスト ボックス 282">
          <a:extLst>
            <a:ext uri="{FF2B5EF4-FFF2-40B4-BE49-F238E27FC236}">
              <a16:creationId xmlns:a16="http://schemas.microsoft.com/office/drawing/2014/main" id="{00000000-0008-0000-1000-00001B010000}"/>
            </a:ext>
          </a:extLst>
        </xdr:cNvPr>
        <xdr:cNvSpPr txBox="1"/>
      </xdr:nvSpPr>
      <xdr:spPr>
        <a:xfrm>
          <a:off x="384810" y="12852400"/>
          <a:ext cx="335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149225</xdr:rowOff>
    </xdr:to>
    <xdr:sp macro="" textlink="">
      <xdr:nvSpPr>
        <xdr:cNvPr id="285" name="【福祉施設】&#10;有形固定資産減価償却率グラフ枠">
          <a:extLst>
            <a:ext uri="{FF2B5EF4-FFF2-40B4-BE49-F238E27FC236}">
              <a16:creationId xmlns:a16="http://schemas.microsoft.com/office/drawing/2014/main" id="{00000000-0008-0000-1000-00001D010000}"/>
            </a:ext>
          </a:extLst>
        </xdr:cNvPr>
        <xdr:cNvSpPr/>
      </xdr:nvSpPr>
      <xdr:spPr>
        <a:xfrm>
          <a:off x="6858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167640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flipV="1">
          <a:off x="4177665" y="1305496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6725" cy="253365"/>
    <xdr:sp macro="" textlink="">
      <xdr:nvSpPr>
        <xdr:cNvPr id="287" name="【福祉施設】&#10;有形固定資産減価償却率最小値テキスト">
          <a:extLst>
            <a:ext uri="{FF2B5EF4-FFF2-40B4-BE49-F238E27FC236}">
              <a16:creationId xmlns:a16="http://schemas.microsoft.com/office/drawing/2014/main" id="{00000000-0008-0000-1000-00001F010000}"/>
            </a:ext>
          </a:extLst>
        </xdr:cNvPr>
        <xdr:cNvSpPr txBox="1"/>
      </xdr:nvSpPr>
      <xdr:spPr>
        <a:xfrm>
          <a:off x="4216400" y="1458976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167640</xdr:rowOff>
    </xdr:from>
    <xdr:to>
      <xdr:col>24</xdr:col>
      <xdr:colOff>152400</xdr:colOff>
      <xdr:row>86</xdr:row>
      <xdr:rowOff>167640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4108450" y="1458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337185" cy="255905"/>
    <xdr:sp macro="" textlink="">
      <xdr:nvSpPr>
        <xdr:cNvPr id="289" name="【福祉施設】&#10;有形固定資産減価償却率最大値テキスト">
          <a:extLst>
            <a:ext uri="{FF2B5EF4-FFF2-40B4-BE49-F238E27FC236}">
              <a16:creationId xmlns:a16="http://schemas.microsoft.com/office/drawing/2014/main" id="{00000000-0008-0000-1000-000021010000}"/>
            </a:ext>
          </a:extLst>
        </xdr:cNvPr>
        <xdr:cNvSpPr txBox="1"/>
      </xdr:nvSpPr>
      <xdr:spPr>
        <a:xfrm>
          <a:off x="4216400" y="1283398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4108450" y="13054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57150</xdr:rowOff>
    </xdr:from>
    <xdr:ext cx="401955" cy="258445"/>
    <xdr:sp macro="" textlink="">
      <xdr:nvSpPr>
        <xdr:cNvPr id="291" name="【福祉施設】&#10;有形固定資産減価償却率平均値テキスト">
          <a:extLst>
            <a:ext uri="{FF2B5EF4-FFF2-40B4-BE49-F238E27FC236}">
              <a16:creationId xmlns:a16="http://schemas.microsoft.com/office/drawing/2014/main" id="{00000000-0008-0000-1000-000023010000}"/>
            </a:ext>
          </a:extLst>
        </xdr:cNvPr>
        <xdr:cNvSpPr txBox="1"/>
      </xdr:nvSpPr>
      <xdr:spPr>
        <a:xfrm>
          <a:off x="4216400" y="13639800"/>
          <a:ext cx="401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34925</xdr:rowOff>
    </xdr:from>
    <xdr:to>
      <xdr:col>24</xdr:col>
      <xdr:colOff>114300</xdr:colOff>
      <xdr:row>82</xdr:row>
      <xdr:rowOff>135890</xdr:rowOff>
    </xdr:to>
    <xdr:sp macro="" textlink="">
      <xdr:nvSpPr>
        <xdr:cNvPr id="292" name="フローチャート: 判断 291">
          <a:extLst>
            <a:ext uri="{FF2B5EF4-FFF2-40B4-BE49-F238E27FC236}">
              <a16:creationId xmlns:a16="http://schemas.microsoft.com/office/drawing/2014/main" id="{00000000-0008-0000-1000-000024010000}"/>
            </a:ext>
          </a:extLst>
        </xdr:cNvPr>
        <xdr:cNvSpPr/>
      </xdr:nvSpPr>
      <xdr:spPr>
        <a:xfrm>
          <a:off x="4127500" y="13785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133985</xdr:rowOff>
    </xdr:to>
    <xdr:sp macro="" textlink="">
      <xdr:nvSpPr>
        <xdr:cNvPr id="293" name="フローチャート: 判断 292">
          <a:extLst>
            <a:ext uri="{FF2B5EF4-FFF2-40B4-BE49-F238E27FC236}">
              <a16:creationId xmlns:a16="http://schemas.microsoft.com/office/drawing/2014/main" id="{00000000-0008-0000-1000-000025010000}"/>
            </a:ext>
          </a:extLst>
        </xdr:cNvPr>
        <xdr:cNvSpPr/>
      </xdr:nvSpPr>
      <xdr:spPr>
        <a:xfrm>
          <a:off x="3384550" y="137833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137160</xdr:rowOff>
    </xdr:from>
    <xdr:to>
      <xdr:col>15</xdr:col>
      <xdr:colOff>101600</xdr:colOff>
      <xdr:row>82</xdr:row>
      <xdr:rowOff>67945</xdr:rowOff>
    </xdr:to>
    <xdr:sp macro="" textlink="">
      <xdr:nvSpPr>
        <xdr:cNvPr id="294" name="フローチャート: 判断 293">
          <a:extLst>
            <a:ext uri="{FF2B5EF4-FFF2-40B4-BE49-F238E27FC236}">
              <a16:creationId xmlns:a16="http://schemas.microsoft.com/office/drawing/2014/main" id="{00000000-0008-0000-1000-000026010000}"/>
            </a:ext>
          </a:extLst>
        </xdr:cNvPr>
        <xdr:cNvSpPr/>
      </xdr:nvSpPr>
      <xdr:spPr>
        <a:xfrm>
          <a:off x="2571750" y="137198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130810</xdr:rowOff>
    </xdr:from>
    <xdr:to>
      <xdr:col>10</xdr:col>
      <xdr:colOff>165100</xdr:colOff>
      <xdr:row>82</xdr:row>
      <xdr:rowOff>60960</xdr:rowOff>
    </xdr:to>
    <xdr:sp macro="" textlink="">
      <xdr:nvSpPr>
        <xdr:cNvPr id="295" name="フローチャート: 判断 294">
          <a:extLst>
            <a:ext uri="{FF2B5EF4-FFF2-40B4-BE49-F238E27FC236}">
              <a16:creationId xmlns:a16="http://schemas.microsoft.com/office/drawing/2014/main" id="{00000000-0008-0000-1000-000027010000}"/>
            </a:ext>
          </a:extLst>
        </xdr:cNvPr>
        <xdr:cNvSpPr/>
      </xdr:nvSpPr>
      <xdr:spPr>
        <a:xfrm>
          <a:off x="1778000" y="13713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154940</xdr:rowOff>
    </xdr:from>
    <xdr:to>
      <xdr:col>6</xdr:col>
      <xdr:colOff>38100</xdr:colOff>
      <xdr:row>82</xdr:row>
      <xdr:rowOff>85725</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984250" y="1373759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0825"/>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40068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0825"/>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32575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8825" cy="250825"/>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24511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0825"/>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16573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0825"/>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8572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112395</xdr:rowOff>
    </xdr:from>
    <xdr:to>
      <xdr:col>24</xdr:col>
      <xdr:colOff>114300</xdr:colOff>
      <xdr:row>85</xdr:row>
      <xdr:rowOff>42545</xdr:rowOff>
    </xdr:to>
    <xdr:sp macro="" textlink="">
      <xdr:nvSpPr>
        <xdr:cNvPr id="302" name="楕円 301">
          <a:extLst>
            <a:ext uri="{FF2B5EF4-FFF2-40B4-BE49-F238E27FC236}">
              <a16:creationId xmlns:a16="http://schemas.microsoft.com/office/drawing/2014/main" id="{00000000-0008-0000-1000-00002E010000}"/>
            </a:ext>
          </a:extLst>
        </xdr:cNvPr>
        <xdr:cNvSpPr/>
      </xdr:nvSpPr>
      <xdr:spPr>
        <a:xfrm>
          <a:off x="4127500" y="1419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91440</xdr:rowOff>
    </xdr:from>
    <xdr:ext cx="401955" cy="256540"/>
    <xdr:sp macro="" textlink="">
      <xdr:nvSpPr>
        <xdr:cNvPr id="303" name="【福祉施設】&#10;有形固定資産減価償却率該当値テキスト">
          <a:extLst>
            <a:ext uri="{FF2B5EF4-FFF2-40B4-BE49-F238E27FC236}">
              <a16:creationId xmlns:a16="http://schemas.microsoft.com/office/drawing/2014/main" id="{00000000-0008-0000-1000-00002F010000}"/>
            </a:ext>
          </a:extLst>
        </xdr:cNvPr>
        <xdr:cNvSpPr txBox="1"/>
      </xdr:nvSpPr>
      <xdr:spPr>
        <a:xfrm>
          <a:off x="4216400" y="1417701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73660</xdr:rowOff>
    </xdr:from>
    <xdr:to>
      <xdr:col>20</xdr:col>
      <xdr:colOff>38100</xdr:colOff>
      <xdr:row>85</xdr:row>
      <xdr:rowOff>3810</xdr:rowOff>
    </xdr:to>
    <xdr:sp macro="" textlink="">
      <xdr:nvSpPr>
        <xdr:cNvPr id="304" name="楕円 303">
          <a:extLst>
            <a:ext uri="{FF2B5EF4-FFF2-40B4-BE49-F238E27FC236}">
              <a16:creationId xmlns:a16="http://schemas.microsoft.com/office/drawing/2014/main" id="{00000000-0008-0000-1000-000030010000}"/>
            </a:ext>
          </a:extLst>
        </xdr:cNvPr>
        <xdr:cNvSpPr/>
      </xdr:nvSpPr>
      <xdr:spPr>
        <a:xfrm>
          <a:off x="3384550" y="141592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84</xdr:row>
      <xdr:rowOff>124460</xdr:rowOff>
    </xdr:from>
    <xdr:to>
      <xdr:col>24</xdr:col>
      <xdr:colOff>63500</xdr:colOff>
      <xdr:row>84</xdr:row>
      <xdr:rowOff>163830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3429000" y="14210030"/>
          <a:ext cx="7493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34925</xdr:rowOff>
    </xdr:from>
    <xdr:to>
      <xdr:col>15</xdr:col>
      <xdr:colOff>101600</xdr:colOff>
      <xdr:row>84</xdr:row>
      <xdr:rowOff>135890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2571750" y="141204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85725</xdr:rowOff>
    </xdr:from>
    <xdr:to>
      <xdr:col>19</xdr:col>
      <xdr:colOff>171450</xdr:colOff>
      <xdr:row>84</xdr:row>
      <xdr:rowOff>124460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2622550" y="14171295"/>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1778000" y="1407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85725</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a:off x="1828800" y="14123670"/>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13335</xdr:rowOff>
    </xdr:from>
    <xdr:to>
      <xdr:col>6</xdr:col>
      <xdr:colOff>38100</xdr:colOff>
      <xdr:row>85</xdr:row>
      <xdr:rowOff>114300</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984250" y="1426654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84</xdr:row>
      <xdr:rowOff>38100</xdr:rowOff>
    </xdr:from>
    <xdr:to>
      <xdr:col>10</xdr:col>
      <xdr:colOff>114300</xdr:colOff>
      <xdr:row>85</xdr:row>
      <xdr:rowOff>63500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flipV="1">
          <a:off x="1028700" y="14123670"/>
          <a:ext cx="8001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151130</xdr:rowOff>
    </xdr:from>
    <xdr:ext cx="401955" cy="258445"/>
    <xdr:sp macro="" textlink="">
      <xdr:nvSpPr>
        <xdr:cNvPr id="312" name="n_1aveValue【福祉施設】&#10;有形固定資産減価償却率">
          <a:extLst>
            <a:ext uri="{FF2B5EF4-FFF2-40B4-BE49-F238E27FC236}">
              <a16:creationId xmlns:a16="http://schemas.microsoft.com/office/drawing/2014/main" id="{00000000-0008-0000-1000-000038010000}"/>
            </a:ext>
          </a:extLst>
        </xdr:cNvPr>
        <xdr:cNvSpPr txBox="1"/>
      </xdr:nvSpPr>
      <xdr:spPr>
        <a:xfrm>
          <a:off x="3239135" y="1356614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84455</xdr:rowOff>
    </xdr:from>
    <xdr:ext cx="401955" cy="255905"/>
    <xdr:sp macro="" textlink="">
      <xdr:nvSpPr>
        <xdr:cNvPr id="313" name="n_2aveValue【福祉施設】&#10;有形固定資産減価償却率">
          <a:extLst>
            <a:ext uri="{FF2B5EF4-FFF2-40B4-BE49-F238E27FC236}">
              <a16:creationId xmlns:a16="http://schemas.microsoft.com/office/drawing/2014/main" id="{00000000-0008-0000-1000-000039010000}"/>
            </a:ext>
          </a:extLst>
        </xdr:cNvPr>
        <xdr:cNvSpPr txBox="1"/>
      </xdr:nvSpPr>
      <xdr:spPr>
        <a:xfrm>
          <a:off x="2439035" y="134994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76835</xdr:rowOff>
    </xdr:from>
    <xdr:ext cx="401955" cy="257810"/>
    <xdr:sp macro="" textlink="">
      <xdr:nvSpPr>
        <xdr:cNvPr id="314" name="n_3aveValue【福祉施設】&#10;有形固定資産減価償却率">
          <a:extLst>
            <a:ext uri="{FF2B5EF4-FFF2-40B4-BE49-F238E27FC236}">
              <a16:creationId xmlns:a16="http://schemas.microsoft.com/office/drawing/2014/main" id="{00000000-0008-0000-1000-00003A010000}"/>
            </a:ext>
          </a:extLst>
        </xdr:cNvPr>
        <xdr:cNvSpPr txBox="1"/>
      </xdr:nvSpPr>
      <xdr:spPr>
        <a:xfrm>
          <a:off x="1645285" y="134918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101600</xdr:rowOff>
    </xdr:from>
    <xdr:ext cx="405130" cy="257810"/>
    <xdr:sp macro="" textlink="">
      <xdr:nvSpPr>
        <xdr:cNvPr id="315" name="n_4aveValue【福祉施設】&#10;有形固定資産減価償却率">
          <a:extLst>
            <a:ext uri="{FF2B5EF4-FFF2-40B4-BE49-F238E27FC236}">
              <a16:creationId xmlns:a16="http://schemas.microsoft.com/office/drawing/2014/main" id="{00000000-0008-0000-1000-00003B010000}"/>
            </a:ext>
          </a:extLst>
        </xdr:cNvPr>
        <xdr:cNvSpPr txBox="1"/>
      </xdr:nvSpPr>
      <xdr:spPr>
        <a:xfrm>
          <a:off x="851535" y="135166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165735</xdr:rowOff>
    </xdr:from>
    <xdr:ext cx="401955" cy="255905"/>
    <xdr:sp macro="" textlink="">
      <xdr:nvSpPr>
        <xdr:cNvPr id="316" name="n_1mainValue【福祉施設】&#10;有形固定資産減価償却率">
          <a:extLst>
            <a:ext uri="{FF2B5EF4-FFF2-40B4-BE49-F238E27FC236}">
              <a16:creationId xmlns:a16="http://schemas.microsoft.com/office/drawing/2014/main" id="{00000000-0008-0000-1000-00003C010000}"/>
            </a:ext>
          </a:extLst>
        </xdr:cNvPr>
        <xdr:cNvSpPr txBox="1"/>
      </xdr:nvSpPr>
      <xdr:spPr>
        <a:xfrm>
          <a:off x="3239135" y="142513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127635</xdr:rowOff>
    </xdr:from>
    <xdr:ext cx="401955" cy="256540"/>
    <xdr:sp macro="" textlink="">
      <xdr:nvSpPr>
        <xdr:cNvPr id="317" name="n_2mainValue【福祉施設】&#10;有形固定資産減価償却率">
          <a:extLst>
            <a:ext uri="{FF2B5EF4-FFF2-40B4-BE49-F238E27FC236}">
              <a16:creationId xmlns:a16="http://schemas.microsoft.com/office/drawing/2014/main" id="{00000000-0008-0000-1000-00003D010000}"/>
            </a:ext>
          </a:extLst>
        </xdr:cNvPr>
        <xdr:cNvSpPr txBox="1"/>
      </xdr:nvSpPr>
      <xdr:spPr>
        <a:xfrm>
          <a:off x="2439035" y="14213205"/>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79375</xdr:rowOff>
    </xdr:from>
    <xdr:ext cx="401955" cy="258445"/>
    <xdr:sp macro="" textlink="">
      <xdr:nvSpPr>
        <xdr:cNvPr id="318" name="n_3mainValue【福祉施設】&#10;有形固定資産減価償却率">
          <a:extLst>
            <a:ext uri="{FF2B5EF4-FFF2-40B4-BE49-F238E27FC236}">
              <a16:creationId xmlns:a16="http://schemas.microsoft.com/office/drawing/2014/main" id="{00000000-0008-0000-1000-00003E010000}"/>
            </a:ext>
          </a:extLst>
        </xdr:cNvPr>
        <xdr:cNvSpPr txBox="1"/>
      </xdr:nvSpPr>
      <xdr:spPr>
        <a:xfrm>
          <a:off x="1645285" y="141649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106045</xdr:rowOff>
    </xdr:from>
    <xdr:ext cx="405130" cy="257810"/>
    <xdr:sp macro="" textlink="">
      <xdr:nvSpPr>
        <xdr:cNvPr id="319" name="n_4mainValue【福祉施設】&#10;有形固定資産減価償却率">
          <a:extLst>
            <a:ext uri="{FF2B5EF4-FFF2-40B4-BE49-F238E27FC236}">
              <a16:creationId xmlns:a16="http://schemas.microsoft.com/office/drawing/2014/main" id="{00000000-0008-0000-1000-00003F010000}"/>
            </a:ext>
          </a:extLst>
        </xdr:cNvPr>
        <xdr:cNvSpPr txBox="1"/>
      </xdr:nvSpPr>
      <xdr:spPr>
        <a:xfrm>
          <a:off x="851535" y="14359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100965</xdr:rowOff>
    </xdr:to>
    <xdr:sp macro="" textlink="">
      <xdr:nvSpPr>
        <xdr:cNvPr id="320" name="正方形/長方形 319">
          <a:extLst>
            <a:ext uri="{FF2B5EF4-FFF2-40B4-BE49-F238E27FC236}">
              <a16:creationId xmlns:a16="http://schemas.microsoft.com/office/drawing/2014/main" id="{00000000-0008-0000-1000-000040010000}"/>
            </a:ext>
          </a:extLst>
        </xdr:cNvPr>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1000-000041010000}"/>
            </a:ext>
          </a:extLst>
        </xdr:cNvPr>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1000-000042010000}"/>
            </a:ext>
          </a:extLst>
        </xdr:cNvPr>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149225</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595630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75565</xdr:rowOff>
    </xdr:from>
    <xdr:ext cx="346710" cy="224155"/>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5918200" y="12484735"/>
          <a:ext cx="3467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167640</xdr:rowOff>
    </xdr:from>
    <xdr:to>
      <xdr:col>59</xdr:col>
      <xdr:colOff>50800</xdr:colOff>
      <xdr:row>86</xdr:row>
      <xdr:rowOff>167640</xdr:rowOff>
    </xdr:to>
    <xdr:cxnSp macro="">
      <xdr:nvCxnSpPr>
        <xdr:cNvPr id="330" name="直線コネクタ 329">
          <a:extLst>
            <a:ext uri="{FF2B5EF4-FFF2-40B4-BE49-F238E27FC236}">
              <a16:creationId xmlns:a16="http://schemas.microsoft.com/office/drawing/2014/main" id="{00000000-0008-0000-1000-00004A010000}"/>
            </a:ext>
          </a:extLst>
        </xdr:cNvPr>
        <xdr:cNvCxnSpPr/>
      </xdr:nvCxnSpPr>
      <xdr:spPr>
        <a:xfrm>
          <a:off x="5956300" y="14588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26035</xdr:rowOff>
    </xdr:from>
    <xdr:ext cx="464185" cy="255905"/>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5527040" y="1444688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41910</xdr:rowOff>
    </xdr:from>
    <xdr:ext cx="464185" cy="25781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5527040" y="1412748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5956300" y="139477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185" cy="258445"/>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5527040" y="138093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45720</xdr:rowOff>
    </xdr:from>
    <xdr:to>
      <xdr:col>59</xdr:col>
      <xdr:colOff>50800</xdr:colOff>
      <xdr:row>81</xdr:row>
      <xdr:rowOff>45720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5956300" y="136283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74930</xdr:rowOff>
    </xdr:from>
    <xdr:ext cx="464185" cy="25781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5527040" y="1348994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62865</xdr:rowOff>
    </xdr:from>
    <xdr:to>
      <xdr:col>59</xdr:col>
      <xdr:colOff>50800</xdr:colOff>
      <xdr:row>79</xdr:row>
      <xdr:rowOff>62865</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5956300" y="13310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185" cy="25654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5527040" y="13171805"/>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78105</xdr:rowOff>
    </xdr:from>
    <xdr:to>
      <xdr:col>59</xdr:col>
      <xdr:colOff>50800</xdr:colOff>
      <xdr:row>77</xdr:row>
      <xdr:rowOff>78105</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5956300" y="1299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185" cy="25654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5527040" y="1285240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7810"/>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5527040" y="1253363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149225</xdr:rowOff>
    </xdr:to>
    <xdr:sp macro="" textlink="">
      <xdr:nvSpPr>
        <xdr:cNvPr id="344" name="【福祉施設】&#10;一人当たり面積グラフ枠">
          <a:extLst>
            <a:ext uri="{FF2B5EF4-FFF2-40B4-BE49-F238E27FC236}">
              <a16:creationId xmlns:a16="http://schemas.microsoft.com/office/drawing/2014/main" id="{00000000-0008-0000-1000-000058010000}"/>
            </a:ext>
          </a:extLst>
        </xdr:cNvPr>
        <xdr:cNvSpPr/>
      </xdr:nvSpPr>
      <xdr:spPr>
        <a:xfrm>
          <a:off x="595630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11430</xdr:rowOff>
    </xdr:from>
    <xdr:to>
      <xdr:col>54</xdr:col>
      <xdr:colOff>171450</xdr:colOff>
      <xdr:row>86</xdr:row>
      <xdr:rowOff>158750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flipV="1">
          <a:off x="9429750" y="130911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162560</xdr:rowOff>
    </xdr:from>
    <xdr:ext cx="466725" cy="250825"/>
    <xdr:sp macro="" textlink="">
      <xdr:nvSpPr>
        <xdr:cNvPr id="346" name="【福祉施設】&#10;一人当たり面積最小値テキスト">
          <a:extLst>
            <a:ext uri="{FF2B5EF4-FFF2-40B4-BE49-F238E27FC236}">
              <a16:creationId xmlns:a16="http://schemas.microsoft.com/office/drawing/2014/main" id="{00000000-0008-0000-1000-00005A010000}"/>
            </a:ext>
          </a:extLst>
        </xdr:cNvPr>
        <xdr:cNvSpPr txBox="1"/>
      </xdr:nvSpPr>
      <xdr:spPr>
        <a:xfrm>
          <a:off x="9467850" y="14583410"/>
          <a:ext cx="466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158750</xdr:rowOff>
    </xdr:from>
    <xdr:to>
      <xdr:col>55</xdr:col>
      <xdr:colOff>88900</xdr:colOff>
      <xdr:row>86</xdr:row>
      <xdr:rowOff>158750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9359900" y="14579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129540</xdr:rowOff>
    </xdr:from>
    <xdr:ext cx="466725" cy="256540"/>
    <xdr:sp macro="" textlink="">
      <xdr:nvSpPr>
        <xdr:cNvPr id="348" name="【福祉施設】&#10;一人当たり面積最大値テキスト">
          <a:extLst>
            <a:ext uri="{FF2B5EF4-FFF2-40B4-BE49-F238E27FC236}">
              <a16:creationId xmlns:a16="http://schemas.microsoft.com/office/drawing/2014/main" id="{00000000-0008-0000-1000-00005C010000}"/>
            </a:ext>
          </a:extLst>
        </xdr:cNvPr>
        <xdr:cNvSpPr txBox="1"/>
      </xdr:nvSpPr>
      <xdr:spPr>
        <a:xfrm>
          <a:off x="9467850" y="1287399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xdr:rowOff>
    </xdr:from>
    <xdr:to>
      <xdr:col>55</xdr:col>
      <xdr:colOff>88900</xdr:colOff>
      <xdr:row>78</xdr:row>
      <xdr:rowOff>11430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9359900" y="13091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55245</xdr:rowOff>
    </xdr:from>
    <xdr:ext cx="466725" cy="256540"/>
    <xdr:sp macro="" textlink="">
      <xdr:nvSpPr>
        <xdr:cNvPr id="350" name="【福祉施設】&#10;一人当たり面積平均値テキスト">
          <a:extLst>
            <a:ext uri="{FF2B5EF4-FFF2-40B4-BE49-F238E27FC236}">
              <a16:creationId xmlns:a16="http://schemas.microsoft.com/office/drawing/2014/main" id="{00000000-0008-0000-1000-00005E010000}"/>
            </a:ext>
          </a:extLst>
        </xdr:cNvPr>
        <xdr:cNvSpPr txBox="1"/>
      </xdr:nvSpPr>
      <xdr:spPr>
        <a:xfrm>
          <a:off x="9467850" y="14140815"/>
          <a:ext cx="46672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133985</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9398000" y="142862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5715</xdr:rowOff>
    </xdr:from>
    <xdr:to>
      <xdr:col>50</xdr:col>
      <xdr:colOff>165100</xdr:colOff>
      <xdr:row>86</xdr:row>
      <xdr:rowOff>107950</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8636000" y="14426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159385</xdr:rowOff>
    </xdr:from>
    <xdr:to>
      <xdr:col>46</xdr:col>
      <xdr:colOff>38100</xdr:colOff>
      <xdr:row>86</xdr:row>
      <xdr:rowOff>89535</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7842250" y="144125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167640</xdr:rowOff>
    </xdr:from>
    <xdr:to>
      <xdr:col>41</xdr:col>
      <xdr:colOff>101600</xdr:colOff>
      <xdr:row>86</xdr:row>
      <xdr:rowOff>100330</xdr:rowOff>
    </xdr:to>
    <xdr:sp macro="" textlink="">
      <xdr:nvSpPr>
        <xdr:cNvPr id="354" name="フローチャート: 判断 353">
          <a:extLst>
            <a:ext uri="{FF2B5EF4-FFF2-40B4-BE49-F238E27FC236}">
              <a16:creationId xmlns:a16="http://schemas.microsoft.com/office/drawing/2014/main" id="{00000000-0008-0000-1000-000062010000}"/>
            </a:ext>
          </a:extLst>
        </xdr:cNvPr>
        <xdr:cNvSpPr/>
      </xdr:nvSpPr>
      <xdr:spPr>
        <a:xfrm>
          <a:off x="7029450" y="144208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6985</xdr:rowOff>
    </xdr:from>
    <xdr:to>
      <xdr:col>36</xdr:col>
      <xdr:colOff>165100</xdr:colOff>
      <xdr:row>86</xdr:row>
      <xdr:rowOff>108585</xdr:rowOff>
    </xdr:to>
    <xdr:sp macro="" textlink="">
      <xdr:nvSpPr>
        <xdr:cNvPr id="355" name="フローチャート: 判断 354">
          <a:extLst>
            <a:ext uri="{FF2B5EF4-FFF2-40B4-BE49-F238E27FC236}">
              <a16:creationId xmlns:a16="http://schemas.microsoft.com/office/drawing/2014/main" id="{00000000-0008-0000-1000-000063010000}"/>
            </a:ext>
          </a:extLst>
        </xdr:cNvPr>
        <xdr:cNvSpPr/>
      </xdr:nvSpPr>
      <xdr:spPr>
        <a:xfrm>
          <a:off x="62357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0825"/>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925830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082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85153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0825"/>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77152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8825" cy="25082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69088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0825"/>
    <xdr:sp macro="" textlink="">
      <xdr:nvSpPr>
        <xdr:cNvPr id="360" name="テキスト ボックス 359">
          <a:extLst>
            <a:ext uri="{FF2B5EF4-FFF2-40B4-BE49-F238E27FC236}">
              <a16:creationId xmlns:a16="http://schemas.microsoft.com/office/drawing/2014/main" id="{00000000-0008-0000-1000-000068010000}"/>
            </a:ext>
          </a:extLst>
        </xdr:cNvPr>
        <xdr:cNvSpPr txBox="1"/>
      </xdr:nvSpPr>
      <xdr:spPr>
        <a:xfrm>
          <a:off x="61150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4445</xdr:rowOff>
    </xdr:from>
    <xdr:to>
      <xdr:col>55</xdr:col>
      <xdr:colOff>50800</xdr:colOff>
      <xdr:row>86</xdr:row>
      <xdr:rowOff>106045</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9398000" y="14425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90805</xdr:rowOff>
    </xdr:from>
    <xdr:ext cx="466725" cy="255905"/>
    <xdr:sp macro="" textlink="">
      <xdr:nvSpPr>
        <xdr:cNvPr id="362" name="【福祉施設】&#10;一人当たり面積該当値テキスト">
          <a:extLst>
            <a:ext uri="{FF2B5EF4-FFF2-40B4-BE49-F238E27FC236}">
              <a16:creationId xmlns:a16="http://schemas.microsoft.com/office/drawing/2014/main" id="{00000000-0008-0000-1000-00006A010000}"/>
            </a:ext>
          </a:extLst>
        </xdr:cNvPr>
        <xdr:cNvSpPr txBox="1"/>
      </xdr:nvSpPr>
      <xdr:spPr>
        <a:xfrm>
          <a:off x="9467850" y="14344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7620</xdr:rowOff>
    </xdr:from>
    <xdr:to>
      <xdr:col>50</xdr:col>
      <xdr:colOff>165100</xdr:colOff>
      <xdr:row>86</xdr:row>
      <xdr:rowOff>109220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86360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54610</xdr:rowOff>
    </xdr:from>
    <xdr:to>
      <xdr:col>55</xdr:col>
      <xdr:colOff>0</xdr:colOff>
      <xdr:row>86</xdr:row>
      <xdr:rowOff>59055</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flipV="1">
          <a:off x="8686800" y="14475460"/>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112395</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7842250" y="144322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59055</xdr:rowOff>
    </xdr:from>
    <xdr:to>
      <xdr:col>50</xdr:col>
      <xdr:colOff>114300</xdr:colOff>
      <xdr:row>86</xdr:row>
      <xdr:rowOff>62230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flipV="1">
          <a:off x="7886700" y="1447990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15240</xdr:rowOff>
    </xdr:from>
    <xdr:to>
      <xdr:col>41</xdr:col>
      <xdr:colOff>101600</xdr:colOff>
      <xdr:row>86</xdr:row>
      <xdr:rowOff>116205</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7029450" y="14436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171450</xdr:colOff>
      <xdr:row>86</xdr:row>
      <xdr:rowOff>66040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flipV="1">
          <a:off x="7080250" y="1448308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31115</xdr:rowOff>
    </xdr:from>
    <xdr:to>
      <xdr:col>36</xdr:col>
      <xdr:colOff>165100</xdr:colOff>
      <xdr:row>86</xdr:row>
      <xdr:rowOff>132080</xdr:rowOff>
    </xdr:to>
    <xdr:sp macro="" textlink="">
      <xdr:nvSpPr>
        <xdr:cNvPr id="369" name="楕円 368">
          <a:extLst>
            <a:ext uri="{FF2B5EF4-FFF2-40B4-BE49-F238E27FC236}">
              <a16:creationId xmlns:a16="http://schemas.microsoft.com/office/drawing/2014/main" id="{00000000-0008-0000-1000-000071010000}"/>
            </a:ext>
          </a:extLst>
        </xdr:cNvPr>
        <xdr:cNvSpPr/>
      </xdr:nvSpPr>
      <xdr:spPr>
        <a:xfrm>
          <a:off x="6235700" y="14451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66040</xdr:rowOff>
    </xdr:from>
    <xdr:to>
      <xdr:col>41</xdr:col>
      <xdr:colOff>50800</xdr:colOff>
      <xdr:row>86</xdr:row>
      <xdr:rowOff>81280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flipV="1">
          <a:off x="6286500" y="1448689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124460</xdr:rowOff>
    </xdr:from>
    <xdr:ext cx="469900" cy="257810"/>
    <xdr:sp macro="" textlink="">
      <xdr:nvSpPr>
        <xdr:cNvPr id="371" name="n_1aveValue【福祉施設】&#10;一人当たり面積">
          <a:extLst>
            <a:ext uri="{FF2B5EF4-FFF2-40B4-BE49-F238E27FC236}">
              <a16:creationId xmlns:a16="http://schemas.microsoft.com/office/drawing/2014/main" id="{00000000-0008-0000-1000-000073010000}"/>
            </a:ext>
          </a:extLst>
        </xdr:cNvPr>
        <xdr:cNvSpPr txBox="1"/>
      </xdr:nvSpPr>
      <xdr:spPr>
        <a:xfrm>
          <a:off x="8458200" y="14210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106045</xdr:rowOff>
    </xdr:from>
    <xdr:ext cx="469900" cy="257810"/>
    <xdr:sp macro="" textlink="">
      <xdr:nvSpPr>
        <xdr:cNvPr id="372" name="n_2aveValue【福祉施設】&#10;一人当たり面積">
          <a:extLst>
            <a:ext uri="{FF2B5EF4-FFF2-40B4-BE49-F238E27FC236}">
              <a16:creationId xmlns:a16="http://schemas.microsoft.com/office/drawing/2014/main" id="{00000000-0008-0000-1000-000074010000}"/>
            </a:ext>
          </a:extLst>
        </xdr:cNvPr>
        <xdr:cNvSpPr txBox="1"/>
      </xdr:nvSpPr>
      <xdr:spPr>
        <a:xfrm>
          <a:off x="7677150" y="14191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116840</xdr:rowOff>
    </xdr:from>
    <xdr:ext cx="469900" cy="258445"/>
    <xdr:sp macro="" textlink="">
      <xdr:nvSpPr>
        <xdr:cNvPr id="373" name="n_3aveValue【福祉施設】&#10;一人当たり面積">
          <a:extLst>
            <a:ext uri="{FF2B5EF4-FFF2-40B4-BE49-F238E27FC236}">
              <a16:creationId xmlns:a16="http://schemas.microsoft.com/office/drawing/2014/main" id="{00000000-0008-0000-1000-000075010000}"/>
            </a:ext>
          </a:extLst>
        </xdr:cNvPr>
        <xdr:cNvSpPr txBox="1"/>
      </xdr:nvSpPr>
      <xdr:spPr>
        <a:xfrm>
          <a:off x="6864350" y="14202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125730</xdr:rowOff>
    </xdr:from>
    <xdr:ext cx="469900" cy="256540"/>
    <xdr:sp macro="" textlink="">
      <xdr:nvSpPr>
        <xdr:cNvPr id="374" name="n_4aveValue【福祉施設】&#10;一人当たり面積">
          <a:extLst>
            <a:ext uri="{FF2B5EF4-FFF2-40B4-BE49-F238E27FC236}">
              <a16:creationId xmlns:a16="http://schemas.microsoft.com/office/drawing/2014/main" id="{00000000-0008-0000-1000-000076010000}"/>
            </a:ext>
          </a:extLst>
        </xdr:cNvPr>
        <xdr:cNvSpPr txBox="1"/>
      </xdr:nvSpPr>
      <xdr:spPr>
        <a:xfrm>
          <a:off x="6070600" y="14211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100330</xdr:rowOff>
    </xdr:from>
    <xdr:ext cx="469900" cy="254000"/>
    <xdr:sp macro="" textlink="">
      <xdr:nvSpPr>
        <xdr:cNvPr id="375" name="n_1mainValue【福祉施設】&#10;一人当たり面積">
          <a:extLst>
            <a:ext uri="{FF2B5EF4-FFF2-40B4-BE49-F238E27FC236}">
              <a16:creationId xmlns:a16="http://schemas.microsoft.com/office/drawing/2014/main" id="{00000000-0008-0000-1000-000077010000}"/>
            </a:ext>
          </a:extLst>
        </xdr:cNvPr>
        <xdr:cNvSpPr txBox="1"/>
      </xdr:nvSpPr>
      <xdr:spPr>
        <a:xfrm>
          <a:off x="8458200" y="145211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104140</xdr:rowOff>
    </xdr:from>
    <xdr:ext cx="469900" cy="252095"/>
    <xdr:sp macro="" textlink="">
      <xdr:nvSpPr>
        <xdr:cNvPr id="376" name="n_2mainValue【福祉施設】&#10;一人当たり面積">
          <a:extLst>
            <a:ext uri="{FF2B5EF4-FFF2-40B4-BE49-F238E27FC236}">
              <a16:creationId xmlns:a16="http://schemas.microsoft.com/office/drawing/2014/main" id="{00000000-0008-0000-1000-000078010000}"/>
            </a:ext>
          </a:extLst>
        </xdr:cNvPr>
        <xdr:cNvSpPr txBox="1"/>
      </xdr:nvSpPr>
      <xdr:spPr>
        <a:xfrm>
          <a:off x="7677150" y="145249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107950</xdr:rowOff>
    </xdr:from>
    <xdr:ext cx="469900" cy="252095"/>
    <xdr:sp macro="" textlink="">
      <xdr:nvSpPr>
        <xdr:cNvPr id="377" name="n_3mainValue【福祉施設】&#10;一人当たり面積">
          <a:extLst>
            <a:ext uri="{FF2B5EF4-FFF2-40B4-BE49-F238E27FC236}">
              <a16:creationId xmlns:a16="http://schemas.microsoft.com/office/drawing/2014/main" id="{00000000-0008-0000-1000-000079010000}"/>
            </a:ext>
          </a:extLst>
        </xdr:cNvPr>
        <xdr:cNvSpPr txBox="1"/>
      </xdr:nvSpPr>
      <xdr:spPr>
        <a:xfrm>
          <a:off x="6864350" y="145288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123825</xdr:rowOff>
    </xdr:from>
    <xdr:ext cx="469900" cy="250825"/>
    <xdr:sp macro="" textlink="">
      <xdr:nvSpPr>
        <xdr:cNvPr id="378" name="n_4mainValue【福祉施設】&#10;一人当たり面積">
          <a:extLst>
            <a:ext uri="{FF2B5EF4-FFF2-40B4-BE49-F238E27FC236}">
              <a16:creationId xmlns:a16="http://schemas.microsoft.com/office/drawing/2014/main" id="{00000000-0008-0000-1000-00007A010000}"/>
            </a:ext>
          </a:extLst>
        </xdr:cNvPr>
        <xdr:cNvSpPr txBox="1"/>
      </xdr:nvSpPr>
      <xdr:spPr>
        <a:xfrm>
          <a:off x="6070600" y="14544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666750" y="162306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275590" y="1856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185" cy="255905"/>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275590" y="182384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0050"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39725" y="17911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0050" cy="255905"/>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339725" y="175856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0050" cy="2584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339725" y="172586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0050" cy="259080"/>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339725" y="169322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915" cy="255905"/>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384810" y="166052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1000-000093010000}"/>
            </a:ext>
          </a:extLst>
        </xdr:cNvPr>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166370</xdr:rowOff>
    </xdr:from>
    <xdr:to>
      <xdr:col>24</xdr:col>
      <xdr:colOff>62865</xdr:colOff>
      <xdr:row>109</xdr:row>
      <xdr:rowOff>35560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flipV="1">
          <a:off x="4177665" y="1679702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6725" cy="259080"/>
    <xdr:sp macro="" textlink="">
      <xdr:nvSpPr>
        <xdr:cNvPr id="405" name="【市民会館】&#10;有形固定資産減価償却率最小値テキスト">
          <a:extLst>
            <a:ext uri="{FF2B5EF4-FFF2-40B4-BE49-F238E27FC236}">
              <a16:creationId xmlns:a16="http://schemas.microsoft.com/office/drawing/2014/main" id="{00000000-0008-0000-1000-000095010000}"/>
            </a:ext>
          </a:extLst>
        </xdr:cNvPr>
        <xdr:cNvSpPr txBox="1"/>
      </xdr:nvSpPr>
      <xdr:spPr>
        <a:xfrm>
          <a:off x="4216400" y="18384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41084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112395</xdr:rowOff>
    </xdr:from>
    <xdr:ext cx="337185" cy="255905"/>
    <xdr:sp macro="" textlink="">
      <xdr:nvSpPr>
        <xdr:cNvPr id="407" name="【市民会館】&#10;有形固定資産減価償却率最大値テキスト">
          <a:extLst>
            <a:ext uri="{FF2B5EF4-FFF2-40B4-BE49-F238E27FC236}">
              <a16:creationId xmlns:a16="http://schemas.microsoft.com/office/drawing/2014/main" id="{00000000-0008-0000-1000-000097010000}"/>
            </a:ext>
          </a:extLst>
        </xdr:cNvPr>
        <xdr:cNvSpPr txBox="1"/>
      </xdr:nvSpPr>
      <xdr:spPr>
        <a:xfrm>
          <a:off x="4216400" y="1657159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166370</xdr:rowOff>
    </xdr:from>
    <xdr:to>
      <xdr:col>24</xdr:col>
      <xdr:colOff>152400</xdr:colOff>
      <xdr:row>99</xdr:row>
      <xdr:rowOff>166370</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4108450" y="16797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79375</xdr:rowOff>
    </xdr:from>
    <xdr:ext cx="401955" cy="258445"/>
    <xdr:sp macro="" textlink="">
      <xdr:nvSpPr>
        <xdr:cNvPr id="409" name="【市民会館】&#10;有形固定資産減価償却率平均値テキスト">
          <a:extLst>
            <a:ext uri="{FF2B5EF4-FFF2-40B4-BE49-F238E27FC236}">
              <a16:creationId xmlns:a16="http://schemas.microsoft.com/office/drawing/2014/main" id="{00000000-0008-0000-1000-000099010000}"/>
            </a:ext>
          </a:extLst>
        </xdr:cNvPr>
        <xdr:cNvSpPr txBox="1"/>
      </xdr:nvSpPr>
      <xdr:spPr>
        <a:xfrm>
          <a:off x="4216400" y="17224375"/>
          <a:ext cx="401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56515</xdr:rowOff>
    </xdr:from>
    <xdr:to>
      <xdr:col>24</xdr:col>
      <xdr:colOff>114300</xdr:colOff>
      <xdr:row>103</xdr:row>
      <xdr:rowOff>158115</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4127500" y="173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1" name="フローチャート: 判断 410">
          <a:extLst>
            <a:ext uri="{FF2B5EF4-FFF2-40B4-BE49-F238E27FC236}">
              <a16:creationId xmlns:a16="http://schemas.microsoft.com/office/drawing/2014/main" id="{00000000-0008-0000-1000-00009B010000}"/>
            </a:ext>
          </a:extLst>
        </xdr:cNvPr>
        <xdr:cNvSpPr/>
      </xdr:nvSpPr>
      <xdr:spPr>
        <a:xfrm>
          <a:off x="33845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10795</xdr:rowOff>
    </xdr:from>
    <xdr:to>
      <xdr:col>15</xdr:col>
      <xdr:colOff>101600</xdr:colOff>
      <xdr:row>105</xdr:row>
      <xdr:rowOff>112395</xdr:rowOff>
    </xdr:to>
    <xdr:sp macro="" textlink="">
      <xdr:nvSpPr>
        <xdr:cNvPr id="412" name="フローチャート: 判断 411">
          <a:extLst>
            <a:ext uri="{FF2B5EF4-FFF2-40B4-BE49-F238E27FC236}">
              <a16:creationId xmlns:a16="http://schemas.microsoft.com/office/drawing/2014/main" id="{00000000-0008-0000-1000-00009C010000}"/>
            </a:ext>
          </a:extLst>
        </xdr:cNvPr>
        <xdr:cNvSpPr/>
      </xdr:nvSpPr>
      <xdr:spPr>
        <a:xfrm>
          <a:off x="2571750" y="1767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133350</xdr:rowOff>
    </xdr:from>
    <xdr:to>
      <xdr:col>10</xdr:col>
      <xdr:colOff>165100</xdr:colOff>
      <xdr:row>105</xdr:row>
      <xdr:rowOff>63500</xdr:rowOff>
    </xdr:to>
    <xdr:sp macro="" textlink="">
      <xdr:nvSpPr>
        <xdr:cNvPr id="413" name="フローチャート: 判断 412">
          <a:extLst>
            <a:ext uri="{FF2B5EF4-FFF2-40B4-BE49-F238E27FC236}">
              <a16:creationId xmlns:a16="http://schemas.microsoft.com/office/drawing/2014/main" id="{00000000-0008-0000-1000-00009D010000}"/>
            </a:ext>
          </a:extLst>
        </xdr:cNvPr>
        <xdr:cNvSpPr/>
      </xdr:nvSpPr>
      <xdr:spPr>
        <a:xfrm>
          <a:off x="17780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99060</xdr:rowOff>
    </xdr:from>
    <xdr:to>
      <xdr:col>6</xdr:col>
      <xdr:colOff>38100</xdr:colOff>
      <xdr:row>105</xdr:row>
      <xdr:rowOff>29210</xdr:rowOff>
    </xdr:to>
    <xdr:sp macro="" textlink="">
      <xdr:nvSpPr>
        <xdr:cNvPr id="414" name="フローチャート: 判断 413">
          <a:extLst>
            <a:ext uri="{FF2B5EF4-FFF2-40B4-BE49-F238E27FC236}">
              <a16:creationId xmlns:a16="http://schemas.microsoft.com/office/drawing/2014/main" id="{00000000-0008-0000-1000-00009E010000}"/>
            </a:ext>
          </a:extLst>
        </xdr:cNvPr>
        <xdr:cNvSpPr/>
      </xdr:nvSpPr>
      <xdr:spPr>
        <a:xfrm>
          <a:off x="984250" y="17586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8825"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24511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66040</xdr:rowOff>
    </xdr:from>
    <xdr:to>
      <xdr:col>24</xdr:col>
      <xdr:colOff>114300</xdr:colOff>
      <xdr:row>108</xdr:row>
      <xdr:rowOff>167640</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4127500" y="182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152400</xdr:rowOff>
    </xdr:from>
    <xdr:ext cx="401955" cy="259080"/>
    <xdr:sp macro="" textlink="">
      <xdr:nvSpPr>
        <xdr:cNvPr id="421" name="【市民会館】&#10;有形固定資産減価償却率該当値テキスト">
          <a:extLst>
            <a:ext uri="{FF2B5EF4-FFF2-40B4-BE49-F238E27FC236}">
              <a16:creationId xmlns:a16="http://schemas.microsoft.com/office/drawing/2014/main" id="{00000000-0008-0000-1000-0000A5010000}"/>
            </a:ext>
          </a:extLst>
        </xdr:cNvPr>
        <xdr:cNvSpPr txBox="1"/>
      </xdr:nvSpPr>
      <xdr:spPr>
        <a:xfrm>
          <a:off x="4216400" y="18154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22225</xdr:rowOff>
    </xdr:from>
    <xdr:to>
      <xdr:col>20</xdr:col>
      <xdr:colOff>38100</xdr:colOff>
      <xdr:row>108</xdr:row>
      <xdr:rowOff>123825</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3384550" y="18195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108</xdr:row>
      <xdr:rowOff>73025</xdr:rowOff>
    </xdr:from>
    <xdr:to>
      <xdr:col>24</xdr:col>
      <xdr:colOff>63500</xdr:colOff>
      <xdr:row>108</xdr:row>
      <xdr:rowOff>116840</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3429000" y="18246725"/>
          <a:ext cx="7493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149225</xdr:rowOff>
    </xdr:from>
    <xdr:to>
      <xdr:col>15</xdr:col>
      <xdr:colOff>101600</xdr:colOff>
      <xdr:row>108</xdr:row>
      <xdr:rowOff>79375</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257175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29210</xdr:rowOff>
    </xdr:from>
    <xdr:to>
      <xdr:col>19</xdr:col>
      <xdr:colOff>171450</xdr:colOff>
      <xdr:row>108</xdr:row>
      <xdr:rowOff>73025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2622550" y="1820291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105410</xdr:rowOff>
    </xdr:from>
    <xdr:to>
      <xdr:col>10</xdr:col>
      <xdr:colOff>165100</xdr:colOff>
      <xdr:row>108</xdr:row>
      <xdr:rowOff>35560</xdr:rowOff>
    </xdr:to>
    <xdr:sp macro="" textlink="">
      <xdr:nvSpPr>
        <xdr:cNvPr id="426" name="楕円 425">
          <a:extLst>
            <a:ext uri="{FF2B5EF4-FFF2-40B4-BE49-F238E27FC236}">
              <a16:creationId xmlns:a16="http://schemas.microsoft.com/office/drawing/2014/main" id="{00000000-0008-0000-1000-0000AA010000}"/>
            </a:ext>
          </a:extLst>
        </xdr:cNvPr>
        <xdr:cNvSpPr/>
      </xdr:nvSpPr>
      <xdr:spPr>
        <a:xfrm>
          <a:off x="17780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156210</xdr:rowOff>
    </xdr:from>
    <xdr:to>
      <xdr:col>15</xdr:col>
      <xdr:colOff>50800</xdr:colOff>
      <xdr:row>108</xdr:row>
      <xdr:rowOff>29210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828800" y="18158460"/>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61595</xdr:rowOff>
    </xdr:from>
    <xdr:to>
      <xdr:col>6</xdr:col>
      <xdr:colOff>38100</xdr:colOff>
      <xdr:row>107</xdr:row>
      <xdr:rowOff>163195</xdr:rowOff>
    </xdr:to>
    <xdr:sp macro="" textlink="">
      <xdr:nvSpPr>
        <xdr:cNvPr id="428" name="楕円 427">
          <a:extLst>
            <a:ext uri="{FF2B5EF4-FFF2-40B4-BE49-F238E27FC236}">
              <a16:creationId xmlns:a16="http://schemas.microsoft.com/office/drawing/2014/main" id="{00000000-0008-0000-1000-0000AC010000}"/>
            </a:ext>
          </a:extLst>
        </xdr:cNvPr>
        <xdr:cNvSpPr/>
      </xdr:nvSpPr>
      <xdr:spPr>
        <a:xfrm>
          <a:off x="984250" y="18063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107</xdr:row>
      <xdr:rowOff>112395</xdr:rowOff>
    </xdr:from>
    <xdr:to>
      <xdr:col>10</xdr:col>
      <xdr:colOff>114300</xdr:colOff>
      <xdr:row>107</xdr:row>
      <xdr:rowOff>156210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028700" y="18114645"/>
          <a:ext cx="8001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132080</xdr:rowOff>
    </xdr:from>
    <xdr:ext cx="401955" cy="255905"/>
    <xdr:sp macro="" textlink="">
      <xdr:nvSpPr>
        <xdr:cNvPr id="430" name="n_1aveValue【市民会館】&#10;有形固定資産減価償却率">
          <a:extLst>
            <a:ext uri="{FF2B5EF4-FFF2-40B4-BE49-F238E27FC236}">
              <a16:creationId xmlns:a16="http://schemas.microsoft.com/office/drawing/2014/main" id="{00000000-0008-0000-1000-0000AE010000}"/>
            </a:ext>
          </a:extLst>
        </xdr:cNvPr>
        <xdr:cNvSpPr txBox="1"/>
      </xdr:nvSpPr>
      <xdr:spPr>
        <a:xfrm>
          <a:off x="3239135" y="174485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128905</xdr:rowOff>
    </xdr:from>
    <xdr:ext cx="401955" cy="259080"/>
    <xdr:sp macro="" textlink="">
      <xdr:nvSpPr>
        <xdr:cNvPr id="431" name="n_2aveValue【市民会館】&#10;有形固定資産減価償却率">
          <a:extLst>
            <a:ext uri="{FF2B5EF4-FFF2-40B4-BE49-F238E27FC236}">
              <a16:creationId xmlns:a16="http://schemas.microsoft.com/office/drawing/2014/main" id="{00000000-0008-0000-1000-0000AF010000}"/>
            </a:ext>
          </a:extLst>
        </xdr:cNvPr>
        <xdr:cNvSpPr txBox="1"/>
      </xdr:nvSpPr>
      <xdr:spPr>
        <a:xfrm>
          <a:off x="2439035" y="174453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80010</xdr:rowOff>
    </xdr:from>
    <xdr:ext cx="401955" cy="259080"/>
    <xdr:sp macro="" textlink="">
      <xdr:nvSpPr>
        <xdr:cNvPr id="432" name="n_3aveValue【市民会館】&#10;有形固定資産減価償却率">
          <a:extLst>
            <a:ext uri="{FF2B5EF4-FFF2-40B4-BE49-F238E27FC236}">
              <a16:creationId xmlns:a16="http://schemas.microsoft.com/office/drawing/2014/main" id="{00000000-0008-0000-1000-0000B0010000}"/>
            </a:ext>
          </a:extLst>
        </xdr:cNvPr>
        <xdr:cNvSpPr txBox="1"/>
      </xdr:nvSpPr>
      <xdr:spPr>
        <a:xfrm>
          <a:off x="1645285" y="173964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45720</xdr:rowOff>
    </xdr:from>
    <xdr:ext cx="405130" cy="259080"/>
    <xdr:sp macro="" textlink="">
      <xdr:nvSpPr>
        <xdr:cNvPr id="433" name="n_4aveValue【市民会館】&#10;有形固定資産減価償却率">
          <a:extLst>
            <a:ext uri="{FF2B5EF4-FFF2-40B4-BE49-F238E27FC236}">
              <a16:creationId xmlns:a16="http://schemas.microsoft.com/office/drawing/2014/main" id="{00000000-0008-0000-1000-0000B1010000}"/>
            </a:ext>
          </a:extLst>
        </xdr:cNvPr>
        <xdr:cNvSpPr txBox="1"/>
      </xdr:nvSpPr>
      <xdr:spPr>
        <a:xfrm>
          <a:off x="851535" y="17362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114935</xdr:rowOff>
    </xdr:from>
    <xdr:ext cx="401955" cy="259080"/>
    <xdr:sp macro="" textlink="">
      <xdr:nvSpPr>
        <xdr:cNvPr id="434" name="n_1mainValue【市民会館】&#10;有形固定資産減価償却率">
          <a:extLst>
            <a:ext uri="{FF2B5EF4-FFF2-40B4-BE49-F238E27FC236}">
              <a16:creationId xmlns:a16="http://schemas.microsoft.com/office/drawing/2014/main" id="{00000000-0008-0000-1000-0000B2010000}"/>
            </a:ext>
          </a:extLst>
        </xdr:cNvPr>
        <xdr:cNvSpPr txBox="1"/>
      </xdr:nvSpPr>
      <xdr:spPr>
        <a:xfrm>
          <a:off x="3239135" y="18288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108</xdr:row>
      <xdr:rowOff>70485</xdr:rowOff>
    </xdr:from>
    <xdr:ext cx="401955" cy="259080"/>
    <xdr:sp macro="" textlink="">
      <xdr:nvSpPr>
        <xdr:cNvPr id="435" name="n_2mainValue【市民会館】&#10;有形固定資産減価償却率">
          <a:extLst>
            <a:ext uri="{FF2B5EF4-FFF2-40B4-BE49-F238E27FC236}">
              <a16:creationId xmlns:a16="http://schemas.microsoft.com/office/drawing/2014/main" id="{00000000-0008-0000-1000-0000B3010000}"/>
            </a:ext>
          </a:extLst>
        </xdr:cNvPr>
        <xdr:cNvSpPr txBox="1"/>
      </xdr:nvSpPr>
      <xdr:spPr>
        <a:xfrm>
          <a:off x="2439035" y="182441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108</xdr:row>
      <xdr:rowOff>26670</xdr:rowOff>
    </xdr:from>
    <xdr:ext cx="401955" cy="259080"/>
    <xdr:sp macro="" textlink="">
      <xdr:nvSpPr>
        <xdr:cNvPr id="436" name="n_3mainValue【市民会館】&#10;有形固定資産減価償却率">
          <a:extLst>
            <a:ext uri="{FF2B5EF4-FFF2-40B4-BE49-F238E27FC236}">
              <a16:creationId xmlns:a16="http://schemas.microsoft.com/office/drawing/2014/main" id="{00000000-0008-0000-1000-0000B4010000}"/>
            </a:ext>
          </a:extLst>
        </xdr:cNvPr>
        <xdr:cNvSpPr txBox="1"/>
      </xdr:nvSpPr>
      <xdr:spPr>
        <a:xfrm>
          <a:off x="1645285" y="182003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154940</xdr:rowOff>
    </xdr:from>
    <xdr:ext cx="405130" cy="255905"/>
    <xdr:sp macro="" textlink="">
      <xdr:nvSpPr>
        <xdr:cNvPr id="437" name="n_4mainValue【市民会館】&#10;有形固定資産減価償却率">
          <a:extLst>
            <a:ext uri="{FF2B5EF4-FFF2-40B4-BE49-F238E27FC236}">
              <a16:creationId xmlns:a16="http://schemas.microsoft.com/office/drawing/2014/main" id="{00000000-0008-0000-1000-0000B5010000}"/>
            </a:ext>
          </a:extLst>
        </xdr:cNvPr>
        <xdr:cNvSpPr txBox="1"/>
      </xdr:nvSpPr>
      <xdr:spPr>
        <a:xfrm>
          <a:off x="851535" y="181571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591820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185"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552704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185" cy="255905"/>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552704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185" cy="259080"/>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5527040" y="1742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185" cy="259080"/>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5527040" y="17040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185" cy="255905"/>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5527040" y="16659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552704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1000-0000CC010000}"/>
            </a:ext>
          </a:extLst>
        </xdr:cNvPr>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101</xdr:row>
      <xdr:rowOff>73025</xdr:rowOff>
    </xdr:from>
    <xdr:to>
      <xdr:col>54</xdr:col>
      <xdr:colOff>171450</xdr:colOff>
      <xdr:row>108</xdr:row>
      <xdr:rowOff>128905</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flipV="1">
          <a:off x="9429750" y="1704657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132715</xdr:rowOff>
    </xdr:from>
    <xdr:ext cx="466725" cy="255905"/>
    <xdr:sp macro="" textlink="">
      <xdr:nvSpPr>
        <xdr:cNvPr id="462" name="【市民会館】&#10;一人当たり面積最小値テキスト">
          <a:extLst>
            <a:ext uri="{FF2B5EF4-FFF2-40B4-BE49-F238E27FC236}">
              <a16:creationId xmlns:a16="http://schemas.microsoft.com/office/drawing/2014/main" id="{00000000-0008-0000-1000-0000CE010000}"/>
            </a:ext>
          </a:extLst>
        </xdr:cNvPr>
        <xdr:cNvSpPr txBox="1"/>
      </xdr:nvSpPr>
      <xdr:spPr>
        <a:xfrm>
          <a:off x="9467850" y="18306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128905</xdr:rowOff>
    </xdr:from>
    <xdr:to>
      <xdr:col>55</xdr:col>
      <xdr:colOff>88900</xdr:colOff>
      <xdr:row>108</xdr:row>
      <xdr:rowOff>128905</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9359900" y="18302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19685</xdr:rowOff>
    </xdr:from>
    <xdr:ext cx="466725" cy="255905"/>
    <xdr:sp macro="" textlink="">
      <xdr:nvSpPr>
        <xdr:cNvPr id="464" name="【市民会館】&#10;一人当たり面積最大値テキスト">
          <a:extLst>
            <a:ext uri="{FF2B5EF4-FFF2-40B4-BE49-F238E27FC236}">
              <a16:creationId xmlns:a16="http://schemas.microsoft.com/office/drawing/2014/main" id="{00000000-0008-0000-1000-0000D0010000}"/>
            </a:ext>
          </a:extLst>
        </xdr:cNvPr>
        <xdr:cNvSpPr txBox="1"/>
      </xdr:nvSpPr>
      <xdr:spPr>
        <a:xfrm>
          <a:off x="9467850" y="16821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73025</xdr:rowOff>
    </xdr:from>
    <xdr:to>
      <xdr:col>55</xdr:col>
      <xdr:colOff>88900</xdr:colOff>
      <xdr:row>101</xdr:row>
      <xdr:rowOff>73025</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9359900" y="17046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163195</xdr:rowOff>
    </xdr:from>
    <xdr:ext cx="466725" cy="259080"/>
    <xdr:sp macro="" textlink="">
      <xdr:nvSpPr>
        <xdr:cNvPr id="466" name="【市民会館】&#10;一人当たり面積平均値テキスト">
          <a:extLst>
            <a:ext uri="{FF2B5EF4-FFF2-40B4-BE49-F238E27FC236}">
              <a16:creationId xmlns:a16="http://schemas.microsoft.com/office/drawing/2014/main" id="{00000000-0008-0000-1000-0000D2010000}"/>
            </a:ext>
          </a:extLst>
        </xdr:cNvPr>
        <xdr:cNvSpPr txBox="1"/>
      </xdr:nvSpPr>
      <xdr:spPr>
        <a:xfrm>
          <a:off x="9467850" y="1782254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140335</xdr:rowOff>
    </xdr:from>
    <xdr:to>
      <xdr:col>55</xdr:col>
      <xdr:colOff>50800</xdr:colOff>
      <xdr:row>107</xdr:row>
      <xdr:rowOff>70485</xdr:rowOff>
    </xdr:to>
    <xdr:sp macro="" textlink="">
      <xdr:nvSpPr>
        <xdr:cNvPr id="467" name="フローチャート: 判断 466">
          <a:extLst>
            <a:ext uri="{FF2B5EF4-FFF2-40B4-BE49-F238E27FC236}">
              <a16:creationId xmlns:a16="http://schemas.microsoft.com/office/drawing/2014/main" id="{00000000-0008-0000-1000-0000D3010000}"/>
            </a:ext>
          </a:extLst>
        </xdr:cNvPr>
        <xdr:cNvSpPr/>
      </xdr:nvSpPr>
      <xdr:spPr>
        <a:xfrm>
          <a:off x="9398000" y="17971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93980</xdr:rowOff>
    </xdr:from>
    <xdr:to>
      <xdr:col>50</xdr:col>
      <xdr:colOff>165100</xdr:colOff>
      <xdr:row>108</xdr:row>
      <xdr:rowOff>24130</xdr:rowOff>
    </xdr:to>
    <xdr:sp macro="" textlink="">
      <xdr:nvSpPr>
        <xdr:cNvPr id="468" name="フローチャート: 判断 467">
          <a:extLst>
            <a:ext uri="{FF2B5EF4-FFF2-40B4-BE49-F238E27FC236}">
              <a16:creationId xmlns:a16="http://schemas.microsoft.com/office/drawing/2014/main" id="{00000000-0008-0000-1000-0000D4010000}"/>
            </a:ext>
          </a:extLst>
        </xdr:cNvPr>
        <xdr:cNvSpPr/>
      </xdr:nvSpPr>
      <xdr:spPr>
        <a:xfrm>
          <a:off x="86360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134620</xdr:rowOff>
    </xdr:from>
    <xdr:to>
      <xdr:col>46</xdr:col>
      <xdr:colOff>38100</xdr:colOff>
      <xdr:row>108</xdr:row>
      <xdr:rowOff>64770</xdr:rowOff>
    </xdr:to>
    <xdr:sp macro="" textlink="">
      <xdr:nvSpPr>
        <xdr:cNvPr id="469" name="フローチャート: 判断 468">
          <a:extLst>
            <a:ext uri="{FF2B5EF4-FFF2-40B4-BE49-F238E27FC236}">
              <a16:creationId xmlns:a16="http://schemas.microsoft.com/office/drawing/2014/main" id="{00000000-0008-0000-1000-0000D5010000}"/>
            </a:ext>
          </a:extLst>
        </xdr:cNvPr>
        <xdr:cNvSpPr/>
      </xdr:nvSpPr>
      <xdr:spPr>
        <a:xfrm>
          <a:off x="7842250" y="18136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117475</xdr:rowOff>
    </xdr:from>
    <xdr:to>
      <xdr:col>41</xdr:col>
      <xdr:colOff>101600</xdr:colOff>
      <xdr:row>108</xdr:row>
      <xdr:rowOff>47625</xdr:rowOff>
    </xdr:to>
    <xdr:sp macro="" textlink="">
      <xdr:nvSpPr>
        <xdr:cNvPr id="470" name="フローチャート: 判断 469">
          <a:extLst>
            <a:ext uri="{FF2B5EF4-FFF2-40B4-BE49-F238E27FC236}">
              <a16:creationId xmlns:a16="http://schemas.microsoft.com/office/drawing/2014/main" id="{00000000-0008-0000-1000-0000D6010000}"/>
            </a:ext>
          </a:extLst>
        </xdr:cNvPr>
        <xdr:cNvSpPr/>
      </xdr:nvSpPr>
      <xdr:spPr>
        <a:xfrm>
          <a:off x="7029450" y="1811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106680</xdr:rowOff>
    </xdr:from>
    <xdr:to>
      <xdr:col>36</xdr:col>
      <xdr:colOff>165100</xdr:colOff>
      <xdr:row>108</xdr:row>
      <xdr:rowOff>36830</xdr:rowOff>
    </xdr:to>
    <xdr:sp macro="" textlink="">
      <xdr:nvSpPr>
        <xdr:cNvPr id="471" name="フローチャート: 判断 470">
          <a:extLst>
            <a:ext uri="{FF2B5EF4-FFF2-40B4-BE49-F238E27FC236}">
              <a16:creationId xmlns:a16="http://schemas.microsoft.com/office/drawing/2014/main" id="{00000000-0008-0000-1000-0000D7010000}"/>
            </a:ext>
          </a:extLst>
        </xdr:cNvPr>
        <xdr:cNvSpPr/>
      </xdr:nvSpPr>
      <xdr:spPr>
        <a:xfrm>
          <a:off x="6235700" y="1810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8825"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6908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26670</xdr:rowOff>
    </xdr:from>
    <xdr:to>
      <xdr:col>55</xdr:col>
      <xdr:colOff>50800</xdr:colOff>
      <xdr:row>108</xdr:row>
      <xdr:rowOff>128270</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9398000" y="18200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113030</xdr:rowOff>
    </xdr:from>
    <xdr:ext cx="466725" cy="259080"/>
    <xdr:sp macro="" textlink="">
      <xdr:nvSpPr>
        <xdr:cNvPr id="478" name="【市民会館】&#10;一人当たり面積該当値テキスト">
          <a:extLst>
            <a:ext uri="{FF2B5EF4-FFF2-40B4-BE49-F238E27FC236}">
              <a16:creationId xmlns:a16="http://schemas.microsoft.com/office/drawing/2014/main" id="{00000000-0008-0000-1000-0000DE010000}"/>
            </a:ext>
          </a:extLst>
        </xdr:cNvPr>
        <xdr:cNvSpPr txBox="1"/>
      </xdr:nvSpPr>
      <xdr:spPr>
        <a:xfrm>
          <a:off x="9467850" y="18115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29845</xdr:rowOff>
    </xdr:from>
    <xdr:to>
      <xdr:col>50</xdr:col>
      <xdr:colOff>165100</xdr:colOff>
      <xdr:row>108</xdr:row>
      <xdr:rowOff>132080</xdr:rowOff>
    </xdr:to>
    <xdr:sp macro="" textlink="">
      <xdr:nvSpPr>
        <xdr:cNvPr id="479" name="楕円 478">
          <a:extLst>
            <a:ext uri="{FF2B5EF4-FFF2-40B4-BE49-F238E27FC236}">
              <a16:creationId xmlns:a16="http://schemas.microsoft.com/office/drawing/2014/main" id="{00000000-0008-0000-1000-0000DF010000}"/>
            </a:ext>
          </a:extLst>
        </xdr:cNvPr>
        <xdr:cNvSpPr/>
      </xdr:nvSpPr>
      <xdr:spPr>
        <a:xfrm>
          <a:off x="8636000" y="1820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77470</xdr:rowOff>
    </xdr:from>
    <xdr:to>
      <xdr:col>55</xdr:col>
      <xdr:colOff>0</xdr:colOff>
      <xdr:row>108</xdr:row>
      <xdr:rowOff>80645</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flipV="1">
          <a:off x="8686800" y="1825117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31750</xdr:rowOff>
    </xdr:from>
    <xdr:to>
      <xdr:col>46</xdr:col>
      <xdr:colOff>38100</xdr:colOff>
      <xdr:row>108</xdr:row>
      <xdr:rowOff>133350</xdr:rowOff>
    </xdr:to>
    <xdr:sp macro="" textlink="">
      <xdr:nvSpPr>
        <xdr:cNvPr id="481" name="楕円 480">
          <a:extLst>
            <a:ext uri="{FF2B5EF4-FFF2-40B4-BE49-F238E27FC236}">
              <a16:creationId xmlns:a16="http://schemas.microsoft.com/office/drawing/2014/main" id="{00000000-0008-0000-1000-0000E1010000}"/>
            </a:ext>
          </a:extLst>
        </xdr:cNvPr>
        <xdr:cNvSpPr/>
      </xdr:nvSpPr>
      <xdr:spPr>
        <a:xfrm>
          <a:off x="7842250" y="1820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108</xdr:row>
      <xdr:rowOff>80645</xdr:rowOff>
    </xdr:from>
    <xdr:to>
      <xdr:col>50</xdr:col>
      <xdr:colOff>114300</xdr:colOff>
      <xdr:row>108</xdr:row>
      <xdr:rowOff>82550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flipV="1">
          <a:off x="7886700" y="1825434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34290</xdr:rowOff>
    </xdr:from>
    <xdr:to>
      <xdr:col>41</xdr:col>
      <xdr:colOff>101600</xdr:colOff>
      <xdr:row>108</xdr:row>
      <xdr:rowOff>135890</xdr:rowOff>
    </xdr:to>
    <xdr:sp macro="" textlink="">
      <xdr:nvSpPr>
        <xdr:cNvPr id="483" name="楕円 482">
          <a:extLst>
            <a:ext uri="{FF2B5EF4-FFF2-40B4-BE49-F238E27FC236}">
              <a16:creationId xmlns:a16="http://schemas.microsoft.com/office/drawing/2014/main" id="{00000000-0008-0000-1000-0000E3010000}"/>
            </a:ext>
          </a:extLst>
        </xdr:cNvPr>
        <xdr:cNvSpPr/>
      </xdr:nvSpPr>
      <xdr:spPr>
        <a:xfrm>
          <a:off x="702945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82550</xdr:rowOff>
    </xdr:from>
    <xdr:to>
      <xdr:col>45</xdr:col>
      <xdr:colOff>171450</xdr:colOff>
      <xdr:row>108</xdr:row>
      <xdr:rowOff>85090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flipV="1">
          <a:off x="7080250" y="1825625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35560</xdr:rowOff>
    </xdr:from>
    <xdr:to>
      <xdr:col>36</xdr:col>
      <xdr:colOff>165100</xdr:colOff>
      <xdr:row>108</xdr:row>
      <xdr:rowOff>137160</xdr:rowOff>
    </xdr:to>
    <xdr:sp macro="" textlink="">
      <xdr:nvSpPr>
        <xdr:cNvPr id="485" name="楕円 484">
          <a:extLst>
            <a:ext uri="{FF2B5EF4-FFF2-40B4-BE49-F238E27FC236}">
              <a16:creationId xmlns:a16="http://schemas.microsoft.com/office/drawing/2014/main" id="{00000000-0008-0000-1000-0000E5010000}"/>
            </a:ext>
          </a:extLst>
        </xdr:cNvPr>
        <xdr:cNvSpPr/>
      </xdr:nvSpPr>
      <xdr:spPr>
        <a:xfrm>
          <a:off x="6235700" y="18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85090</xdr:rowOff>
    </xdr:from>
    <xdr:to>
      <xdr:col>41</xdr:col>
      <xdr:colOff>50800</xdr:colOff>
      <xdr:row>108</xdr:row>
      <xdr:rowOff>86360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flipV="1">
          <a:off x="6286500" y="1825879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40640</xdr:rowOff>
    </xdr:from>
    <xdr:ext cx="469900" cy="255905"/>
    <xdr:sp macro="" textlink="">
      <xdr:nvSpPr>
        <xdr:cNvPr id="487" name="n_1aveValue【市民会館】&#10;一人当たり面積">
          <a:extLst>
            <a:ext uri="{FF2B5EF4-FFF2-40B4-BE49-F238E27FC236}">
              <a16:creationId xmlns:a16="http://schemas.microsoft.com/office/drawing/2014/main" id="{00000000-0008-0000-1000-0000E7010000}"/>
            </a:ext>
          </a:extLst>
        </xdr:cNvPr>
        <xdr:cNvSpPr txBox="1"/>
      </xdr:nvSpPr>
      <xdr:spPr>
        <a:xfrm>
          <a:off x="8458200" y="17871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81280</xdr:rowOff>
    </xdr:from>
    <xdr:ext cx="469900" cy="259080"/>
    <xdr:sp macro="" textlink="">
      <xdr:nvSpPr>
        <xdr:cNvPr id="488" name="n_2aveValue【市民会館】&#10;一人当たり面積">
          <a:extLst>
            <a:ext uri="{FF2B5EF4-FFF2-40B4-BE49-F238E27FC236}">
              <a16:creationId xmlns:a16="http://schemas.microsoft.com/office/drawing/2014/main" id="{00000000-0008-0000-1000-0000E8010000}"/>
            </a:ext>
          </a:extLst>
        </xdr:cNvPr>
        <xdr:cNvSpPr txBox="1"/>
      </xdr:nvSpPr>
      <xdr:spPr>
        <a:xfrm>
          <a:off x="7677150" y="1791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64135</xdr:rowOff>
    </xdr:from>
    <xdr:ext cx="469900" cy="255905"/>
    <xdr:sp macro="" textlink="">
      <xdr:nvSpPr>
        <xdr:cNvPr id="489" name="n_3aveValue【市民会館】&#10;一人当たり面積">
          <a:extLst>
            <a:ext uri="{FF2B5EF4-FFF2-40B4-BE49-F238E27FC236}">
              <a16:creationId xmlns:a16="http://schemas.microsoft.com/office/drawing/2014/main" id="{00000000-0008-0000-1000-0000E9010000}"/>
            </a:ext>
          </a:extLst>
        </xdr:cNvPr>
        <xdr:cNvSpPr txBox="1"/>
      </xdr:nvSpPr>
      <xdr:spPr>
        <a:xfrm>
          <a:off x="6864350" y="178949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53340</xdr:rowOff>
    </xdr:from>
    <xdr:ext cx="469900" cy="255905"/>
    <xdr:sp macro="" textlink="">
      <xdr:nvSpPr>
        <xdr:cNvPr id="490" name="n_4aveValue【市民会館】&#10;一人当たり面積">
          <a:extLst>
            <a:ext uri="{FF2B5EF4-FFF2-40B4-BE49-F238E27FC236}">
              <a16:creationId xmlns:a16="http://schemas.microsoft.com/office/drawing/2014/main" id="{00000000-0008-0000-1000-0000EA010000}"/>
            </a:ext>
          </a:extLst>
        </xdr:cNvPr>
        <xdr:cNvSpPr txBox="1"/>
      </xdr:nvSpPr>
      <xdr:spPr>
        <a:xfrm>
          <a:off x="6070600" y="17884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122555</xdr:rowOff>
    </xdr:from>
    <xdr:ext cx="469900" cy="255905"/>
    <xdr:sp macro="" textlink="">
      <xdr:nvSpPr>
        <xdr:cNvPr id="491" name="n_1mainValue【市民会館】&#10;一人当たり面積">
          <a:extLst>
            <a:ext uri="{FF2B5EF4-FFF2-40B4-BE49-F238E27FC236}">
              <a16:creationId xmlns:a16="http://schemas.microsoft.com/office/drawing/2014/main" id="{00000000-0008-0000-1000-0000EB010000}"/>
            </a:ext>
          </a:extLst>
        </xdr:cNvPr>
        <xdr:cNvSpPr txBox="1"/>
      </xdr:nvSpPr>
      <xdr:spPr>
        <a:xfrm>
          <a:off x="8458200" y="182962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124460</xdr:rowOff>
    </xdr:from>
    <xdr:ext cx="469900" cy="259080"/>
    <xdr:sp macro="" textlink="">
      <xdr:nvSpPr>
        <xdr:cNvPr id="492" name="n_2mainValue【市民会館】&#10;一人当たり面積">
          <a:extLst>
            <a:ext uri="{FF2B5EF4-FFF2-40B4-BE49-F238E27FC236}">
              <a16:creationId xmlns:a16="http://schemas.microsoft.com/office/drawing/2014/main" id="{00000000-0008-0000-1000-0000EC010000}"/>
            </a:ext>
          </a:extLst>
        </xdr:cNvPr>
        <xdr:cNvSpPr txBox="1"/>
      </xdr:nvSpPr>
      <xdr:spPr>
        <a:xfrm>
          <a:off x="7677150" y="1829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127000</xdr:rowOff>
    </xdr:from>
    <xdr:ext cx="469900" cy="259080"/>
    <xdr:sp macro="" textlink="">
      <xdr:nvSpPr>
        <xdr:cNvPr id="493" name="n_3mainValue【市民会館】&#10;一人当たり面積">
          <a:extLst>
            <a:ext uri="{FF2B5EF4-FFF2-40B4-BE49-F238E27FC236}">
              <a16:creationId xmlns:a16="http://schemas.microsoft.com/office/drawing/2014/main" id="{00000000-0008-0000-1000-0000ED010000}"/>
            </a:ext>
          </a:extLst>
        </xdr:cNvPr>
        <xdr:cNvSpPr txBox="1"/>
      </xdr:nvSpPr>
      <xdr:spPr>
        <a:xfrm>
          <a:off x="6864350" y="183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128270</xdr:rowOff>
    </xdr:from>
    <xdr:ext cx="469900" cy="259080"/>
    <xdr:sp macro="" textlink="">
      <xdr:nvSpPr>
        <xdr:cNvPr id="494" name="n_4mainValue【市民会館】&#10;一人当たり面積">
          <a:extLst>
            <a:ext uri="{FF2B5EF4-FFF2-40B4-BE49-F238E27FC236}">
              <a16:creationId xmlns:a16="http://schemas.microsoft.com/office/drawing/2014/main" id="{00000000-0008-0000-1000-0000EE010000}"/>
            </a:ext>
          </a:extLst>
        </xdr:cNvPr>
        <xdr:cNvSpPr txBox="1"/>
      </xdr:nvSpPr>
      <xdr:spPr>
        <a:xfrm>
          <a:off x="6070600" y="18301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75565</xdr:rowOff>
    </xdr:from>
    <xdr:to>
      <xdr:col>90</xdr:col>
      <xdr:colOff>25400</xdr:colOff>
      <xdr:row>28</xdr:row>
      <xdr:rowOff>24765</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132715</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81915</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132715</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81915</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132715</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81915</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1000-0000F5010000}"/>
            </a:ext>
          </a:extLst>
        </xdr:cNvPr>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75565</xdr:rowOff>
    </xdr:to>
    <xdr:sp macro="" textlink="">
      <xdr:nvSpPr>
        <xdr:cNvPr id="502" name="正方形/長方形 501">
          <a:extLst>
            <a:ext uri="{FF2B5EF4-FFF2-40B4-BE49-F238E27FC236}">
              <a16:creationId xmlns:a16="http://schemas.microsoft.com/office/drawing/2014/main" id="{00000000-0008-0000-1000-0000F6010000}"/>
            </a:ext>
          </a:extLst>
        </xdr:cNvPr>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479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75565</xdr:rowOff>
    </xdr:from>
    <xdr:to>
      <xdr:col>89</xdr:col>
      <xdr:colOff>171450</xdr:colOff>
      <xdr:row>44</xdr:row>
      <xdr:rowOff>75565</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8445"/>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0797540" y="731774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171450</xdr:colOff>
      <xdr:row>42</xdr:row>
      <xdr:rowOff>92710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1207750" y="713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185" cy="25527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0797540" y="6998970"/>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108585</xdr:rowOff>
    </xdr:from>
    <xdr:to>
      <xdr:col>89</xdr:col>
      <xdr:colOff>171450</xdr:colOff>
      <xdr:row>40</xdr:row>
      <xdr:rowOff>108585</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1207750" y="68179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137160</xdr:rowOff>
    </xdr:from>
    <xdr:ext cx="400050" cy="258445"/>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0842625" y="667893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171450</xdr:colOff>
      <xdr:row>38</xdr:row>
      <xdr:rowOff>125095</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1207750" y="6499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154305</xdr:rowOff>
    </xdr:from>
    <xdr:ext cx="400050" cy="257810"/>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0842625" y="6360795"/>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171450</xdr:colOff>
      <xdr:row>36</xdr:row>
      <xdr:rowOff>141605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1207750" y="618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167640</xdr:rowOff>
    </xdr:from>
    <xdr:ext cx="400050" cy="257810"/>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0842625" y="603885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157480</xdr:rowOff>
    </xdr:from>
    <xdr:to>
      <xdr:col>89</xdr:col>
      <xdr:colOff>171450</xdr:colOff>
      <xdr:row>34</xdr:row>
      <xdr:rowOff>157480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1207750" y="586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0050" cy="25654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0842625" y="5719445"/>
          <a:ext cx="4000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9090" cy="25527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0906760" y="540004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75565</xdr:rowOff>
    </xdr:to>
    <xdr:sp macro="" textlink="">
      <xdr:nvSpPr>
        <xdr:cNvPr id="519" name="【一般廃棄物処理施設】&#10;有形固定資産減価償却率グラフ枠">
          <a:extLst>
            <a:ext uri="{FF2B5EF4-FFF2-40B4-BE49-F238E27FC236}">
              <a16:creationId xmlns:a16="http://schemas.microsoft.com/office/drawing/2014/main" id="{00000000-0008-0000-1000-000007020000}"/>
            </a:ext>
          </a:extLst>
        </xdr:cNvPr>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13970</xdr:rowOff>
    </xdr:from>
    <xdr:to>
      <xdr:col>85</xdr:col>
      <xdr:colOff>126365</xdr:colOff>
      <xdr:row>42</xdr:row>
      <xdr:rowOff>92710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flipV="1">
          <a:off x="14699615" y="55499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6725" cy="258445"/>
    <xdr:sp macro="" textlink="">
      <xdr:nvSpPr>
        <xdr:cNvPr id="521" name="【一般廃棄物処理施設】&#10;有形固定資産減価償却率最小値テキスト">
          <a:extLst>
            <a:ext uri="{FF2B5EF4-FFF2-40B4-BE49-F238E27FC236}">
              <a16:creationId xmlns:a16="http://schemas.microsoft.com/office/drawing/2014/main" id="{00000000-0008-0000-1000-000009020000}"/>
            </a:ext>
          </a:extLst>
        </xdr:cNvPr>
        <xdr:cNvSpPr txBox="1"/>
      </xdr:nvSpPr>
      <xdr:spPr>
        <a:xfrm>
          <a:off x="14738350" y="7141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4611350" y="7137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131445</xdr:rowOff>
    </xdr:from>
    <xdr:ext cx="337185" cy="257810"/>
    <xdr:sp macro="" textlink="">
      <xdr:nvSpPr>
        <xdr:cNvPr id="523" name="【一般廃棄物処理施設】&#10;有形固定資産減価償却率最大値テキスト">
          <a:extLst>
            <a:ext uri="{FF2B5EF4-FFF2-40B4-BE49-F238E27FC236}">
              <a16:creationId xmlns:a16="http://schemas.microsoft.com/office/drawing/2014/main" id="{00000000-0008-0000-1000-00000B020000}"/>
            </a:ext>
          </a:extLst>
        </xdr:cNvPr>
        <xdr:cNvSpPr txBox="1"/>
      </xdr:nvSpPr>
      <xdr:spPr>
        <a:xfrm>
          <a:off x="14738350" y="5332095"/>
          <a:ext cx="337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13970</xdr:rowOff>
    </xdr:from>
    <xdr:to>
      <xdr:col>86</xdr:col>
      <xdr:colOff>25400</xdr:colOff>
      <xdr:row>33</xdr:row>
      <xdr:rowOff>13970</xdr:rowOff>
    </xdr:to>
    <xdr:cxnSp macro="">
      <xdr:nvCxnSpPr>
        <xdr:cNvPr id="524" name="直線コネクタ 523">
          <a:extLst>
            <a:ext uri="{FF2B5EF4-FFF2-40B4-BE49-F238E27FC236}">
              <a16:creationId xmlns:a16="http://schemas.microsoft.com/office/drawing/2014/main" id="{00000000-0008-0000-1000-00000C020000}"/>
            </a:ext>
          </a:extLst>
        </xdr:cNvPr>
        <xdr:cNvCxnSpPr/>
      </xdr:nvCxnSpPr>
      <xdr:spPr>
        <a:xfrm>
          <a:off x="14611350" y="554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48260</xdr:rowOff>
    </xdr:from>
    <xdr:ext cx="401955" cy="255905"/>
    <xdr:sp macro="" textlink="">
      <xdr:nvSpPr>
        <xdr:cNvPr id="525" name="【一般廃棄物処理施設】&#10;有形固定資産減価償却率平均値テキスト">
          <a:extLst>
            <a:ext uri="{FF2B5EF4-FFF2-40B4-BE49-F238E27FC236}">
              <a16:creationId xmlns:a16="http://schemas.microsoft.com/office/drawing/2014/main" id="{00000000-0008-0000-1000-00000D020000}"/>
            </a:ext>
          </a:extLst>
        </xdr:cNvPr>
        <xdr:cNvSpPr txBox="1"/>
      </xdr:nvSpPr>
      <xdr:spPr>
        <a:xfrm>
          <a:off x="14738350" y="625475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24765</xdr:rowOff>
    </xdr:from>
    <xdr:to>
      <xdr:col>85</xdr:col>
      <xdr:colOff>171450</xdr:colOff>
      <xdr:row>38</xdr:row>
      <xdr:rowOff>127000</xdr:rowOff>
    </xdr:to>
    <xdr:sp macro="" textlink="">
      <xdr:nvSpPr>
        <xdr:cNvPr id="526" name="フローチャート: 判断 525">
          <a:extLst>
            <a:ext uri="{FF2B5EF4-FFF2-40B4-BE49-F238E27FC236}">
              <a16:creationId xmlns:a16="http://schemas.microsoft.com/office/drawing/2014/main" id="{00000000-0008-0000-1000-00000E020000}"/>
            </a:ext>
          </a:extLst>
        </xdr:cNvPr>
        <xdr:cNvSpPr/>
      </xdr:nvSpPr>
      <xdr:spPr>
        <a:xfrm>
          <a:off x="14649450" y="639889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26670</xdr:rowOff>
    </xdr:from>
    <xdr:to>
      <xdr:col>81</xdr:col>
      <xdr:colOff>101600</xdr:colOff>
      <xdr:row>38</xdr:row>
      <xdr:rowOff>128905</xdr:rowOff>
    </xdr:to>
    <xdr:sp macro="" textlink="">
      <xdr:nvSpPr>
        <xdr:cNvPr id="527" name="フローチャート: 判断 526">
          <a:extLst>
            <a:ext uri="{FF2B5EF4-FFF2-40B4-BE49-F238E27FC236}">
              <a16:creationId xmlns:a16="http://schemas.microsoft.com/office/drawing/2014/main" id="{00000000-0008-0000-1000-00000F020000}"/>
            </a:ext>
          </a:extLst>
        </xdr:cNvPr>
        <xdr:cNvSpPr/>
      </xdr:nvSpPr>
      <xdr:spPr>
        <a:xfrm>
          <a:off x="13887450" y="64008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8" name="フローチャート: 判断 527">
          <a:extLst>
            <a:ext uri="{FF2B5EF4-FFF2-40B4-BE49-F238E27FC236}">
              <a16:creationId xmlns:a16="http://schemas.microsoft.com/office/drawing/2014/main" id="{00000000-0008-0000-1000-000010020000}"/>
            </a:ext>
          </a:extLst>
        </xdr:cNvPr>
        <xdr:cNvSpPr/>
      </xdr:nvSpPr>
      <xdr:spPr>
        <a:xfrm>
          <a:off x="1309370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529" name="フローチャート: 判断 528">
          <a:extLst>
            <a:ext uri="{FF2B5EF4-FFF2-40B4-BE49-F238E27FC236}">
              <a16:creationId xmlns:a16="http://schemas.microsoft.com/office/drawing/2014/main" id="{00000000-0008-0000-1000-000011020000}"/>
            </a:ext>
          </a:extLst>
        </xdr:cNvPr>
        <xdr:cNvSpPr/>
      </xdr:nvSpPr>
      <xdr:spPr>
        <a:xfrm>
          <a:off x="12299950" y="63709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121920</xdr:rowOff>
    </xdr:from>
    <xdr:to>
      <xdr:col>67</xdr:col>
      <xdr:colOff>101600</xdr:colOff>
      <xdr:row>38</xdr:row>
      <xdr:rowOff>51435</xdr:rowOff>
    </xdr:to>
    <xdr:sp macro="" textlink="">
      <xdr:nvSpPr>
        <xdr:cNvPr id="530" name="フローチャート: 判断 529">
          <a:extLst>
            <a:ext uri="{FF2B5EF4-FFF2-40B4-BE49-F238E27FC236}">
              <a16:creationId xmlns:a16="http://schemas.microsoft.com/office/drawing/2014/main" id="{00000000-0008-0000-1000-000012020000}"/>
            </a:ext>
          </a:extLst>
        </xdr:cNvPr>
        <xdr:cNvSpPr/>
      </xdr:nvSpPr>
      <xdr:spPr>
        <a:xfrm>
          <a:off x="11487150" y="63284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6540"/>
    <xdr:sp macro="" textlink="">
      <xdr:nvSpPr>
        <xdr:cNvPr id="531" name="テキスト ボックス 530">
          <a:extLst>
            <a:ext uri="{FF2B5EF4-FFF2-40B4-BE49-F238E27FC236}">
              <a16:creationId xmlns:a16="http://schemas.microsoft.com/office/drawing/2014/main" id="{00000000-0008-0000-1000-000013020000}"/>
            </a:ext>
          </a:extLst>
        </xdr:cNvPr>
        <xdr:cNvSpPr txBox="1"/>
      </xdr:nvSpPr>
      <xdr:spPr>
        <a:xfrm>
          <a:off x="1452880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58825" cy="25654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3766800" y="74536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654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29730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73660</xdr:rowOff>
    </xdr:from>
    <xdr:ext cx="762000" cy="256540"/>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21729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58825" cy="25654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1366500" y="74536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17145</xdr:rowOff>
    </xdr:from>
    <xdr:to>
      <xdr:col>85</xdr:col>
      <xdr:colOff>171450</xdr:colOff>
      <xdr:row>39</xdr:row>
      <xdr:rowOff>118745</xdr:rowOff>
    </xdr:to>
    <xdr:sp macro="" textlink="">
      <xdr:nvSpPr>
        <xdr:cNvPr id="536" name="楕円 535">
          <a:extLst>
            <a:ext uri="{FF2B5EF4-FFF2-40B4-BE49-F238E27FC236}">
              <a16:creationId xmlns:a16="http://schemas.microsoft.com/office/drawing/2014/main" id="{00000000-0008-0000-1000-000018020000}"/>
            </a:ext>
          </a:extLst>
        </xdr:cNvPr>
        <xdr:cNvSpPr/>
      </xdr:nvSpPr>
      <xdr:spPr>
        <a:xfrm>
          <a:off x="14649450" y="65589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166370</xdr:rowOff>
    </xdr:from>
    <xdr:ext cx="401955" cy="255905"/>
    <xdr:sp macro="" textlink="">
      <xdr:nvSpPr>
        <xdr:cNvPr id="537" name="【一般廃棄物処理施設】&#10;有形固定資産減価償却率該当値テキスト">
          <a:extLst>
            <a:ext uri="{FF2B5EF4-FFF2-40B4-BE49-F238E27FC236}">
              <a16:creationId xmlns:a16="http://schemas.microsoft.com/office/drawing/2014/main" id="{00000000-0008-0000-1000-000019020000}"/>
            </a:ext>
          </a:extLst>
        </xdr:cNvPr>
        <xdr:cNvSpPr txBox="1"/>
      </xdr:nvSpPr>
      <xdr:spPr>
        <a:xfrm>
          <a:off x="14738350" y="65405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151130</xdr:rowOff>
    </xdr:from>
    <xdr:to>
      <xdr:col>81</xdr:col>
      <xdr:colOff>101600</xdr:colOff>
      <xdr:row>39</xdr:row>
      <xdr:rowOff>80645</xdr:rowOff>
    </xdr:to>
    <xdr:sp macro="" textlink="">
      <xdr:nvSpPr>
        <xdr:cNvPr id="538" name="楕円 537">
          <a:extLst>
            <a:ext uri="{FF2B5EF4-FFF2-40B4-BE49-F238E27FC236}">
              <a16:creationId xmlns:a16="http://schemas.microsoft.com/office/drawing/2014/main" id="{00000000-0008-0000-1000-00001A020000}"/>
            </a:ext>
          </a:extLst>
        </xdr:cNvPr>
        <xdr:cNvSpPr/>
      </xdr:nvSpPr>
      <xdr:spPr>
        <a:xfrm>
          <a:off x="13887450" y="65252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67945</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3938250" y="657225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108585</xdr:rowOff>
    </xdr:from>
    <xdr:to>
      <xdr:col>76</xdr:col>
      <xdr:colOff>165100</xdr:colOff>
      <xdr:row>39</xdr:row>
      <xdr:rowOff>38735</xdr:rowOff>
    </xdr:to>
    <xdr:sp macro="" textlink="">
      <xdr:nvSpPr>
        <xdr:cNvPr id="540" name="楕円 539">
          <a:extLst>
            <a:ext uri="{FF2B5EF4-FFF2-40B4-BE49-F238E27FC236}">
              <a16:creationId xmlns:a16="http://schemas.microsoft.com/office/drawing/2014/main" id="{00000000-0008-0000-1000-00001C020000}"/>
            </a:ext>
          </a:extLst>
        </xdr:cNvPr>
        <xdr:cNvSpPr/>
      </xdr:nvSpPr>
      <xdr:spPr>
        <a:xfrm>
          <a:off x="13093700" y="6482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159385</xdr:rowOff>
    </xdr:from>
    <xdr:to>
      <xdr:col>81</xdr:col>
      <xdr:colOff>50800</xdr:colOff>
      <xdr:row>39</xdr:row>
      <xdr:rowOff>30480</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3144500" y="6533515"/>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144780</xdr:rowOff>
    </xdr:from>
    <xdr:ext cx="401955" cy="255270"/>
    <xdr:sp macro="" textlink="">
      <xdr:nvSpPr>
        <xdr:cNvPr id="542" name="n_1aveValue【一般廃棄物処理施設】&#10;有形固定資産減価償却率">
          <a:extLst>
            <a:ext uri="{FF2B5EF4-FFF2-40B4-BE49-F238E27FC236}">
              <a16:creationId xmlns:a16="http://schemas.microsoft.com/office/drawing/2014/main" id="{00000000-0008-0000-1000-00001E020000}"/>
            </a:ext>
          </a:extLst>
        </xdr:cNvPr>
        <xdr:cNvSpPr txBox="1"/>
      </xdr:nvSpPr>
      <xdr:spPr>
        <a:xfrm>
          <a:off x="13742035" y="6183630"/>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108585</xdr:rowOff>
    </xdr:from>
    <xdr:ext cx="401955" cy="255905"/>
    <xdr:sp macro="" textlink="">
      <xdr:nvSpPr>
        <xdr:cNvPr id="543" name="n_2aveValue【一般廃棄物処理施設】&#10;有形固定資産減価償却率">
          <a:extLst>
            <a:ext uri="{FF2B5EF4-FFF2-40B4-BE49-F238E27FC236}">
              <a16:creationId xmlns:a16="http://schemas.microsoft.com/office/drawing/2014/main" id="{00000000-0008-0000-1000-00001F020000}"/>
            </a:ext>
          </a:extLst>
        </xdr:cNvPr>
        <xdr:cNvSpPr txBox="1"/>
      </xdr:nvSpPr>
      <xdr:spPr>
        <a:xfrm>
          <a:off x="12960985" y="61474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110490</xdr:rowOff>
    </xdr:from>
    <xdr:ext cx="405130" cy="255905"/>
    <xdr:sp macro="" textlink="">
      <xdr:nvSpPr>
        <xdr:cNvPr id="544" name="n_3aveValue【一般廃棄物処理施設】&#10;有形固定資産減価償却率">
          <a:extLst>
            <a:ext uri="{FF2B5EF4-FFF2-40B4-BE49-F238E27FC236}">
              <a16:creationId xmlns:a16="http://schemas.microsoft.com/office/drawing/2014/main" id="{00000000-0008-0000-1000-000020020000}"/>
            </a:ext>
          </a:extLst>
        </xdr:cNvPr>
        <xdr:cNvSpPr txBox="1"/>
      </xdr:nvSpPr>
      <xdr:spPr>
        <a:xfrm>
          <a:off x="12167235" y="61493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68580</xdr:rowOff>
    </xdr:from>
    <xdr:ext cx="401955" cy="257810"/>
    <xdr:sp macro="" textlink="">
      <xdr:nvSpPr>
        <xdr:cNvPr id="545" name="n_4aveValue【一般廃棄物処理施設】&#10;有形固定資産減価償却率">
          <a:extLst>
            <a:ext uri="{FF2B5EF4-FFF2-40B4-BE49-F238E27FC236}">
              <a16:creationId xmlns:a16="http://schemas.microsoft.com/office/drawing/2014/main" id="{00000000-0008-0000-1000-000021020000}"/>
            </a:ext>
          </a:extLst>
        </xdr:cNvPr>
        <xdr:cNvSpPr txBox="1"/>
      </xdr:nvSpPr>
      <xdr:spPr>
        <a:xfrm>
          <a:off x="11354435" y="61074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72390</xdr:rowOff>
    </xdr:from>
    <xdr:ext cx="401955" cy="256540"/>
    <xdr:sp macro="" textlink="">
      <xdr:nvSpPr>
        <xdr:cNvPr id="546" name="n_1mainValue【一般廃棄物処理施設】&#10;有形固定資産減価償却率">
          <a:extLst>
            <a:ext uri="{FF2B5EF4-FFF2-40B4-BE49-F238E27FC236}">
              <a16:creationId xmlns:a16="http://schemas.microsoft.com/office/drawing/2014/main" id="{00000000-0008-0000-1000-000022020000}"/>
            </a:ext>
          </a:extLst>
        </xdr:cNvPr>
        <xdr:cNvSpPr txBox="1"/>
      </xdr:nvSpPr>
      <xdr:spPr>
        <a:xfrm>
          <a:off x="13742035" y="661416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29845</xdr:rowOff>
    </xdr:from>
    <xdr:ext cx="401955" cy="255270"/>
    <xdr:sp macro="" textlink="">
      <xdr:nvSpPr>
        <xdr:cNvPr id="547" name="n_2mainValue【一般廃棄物処理施設】&#10;有形固定資産減価償却率">
          <a:extLst>
            <a:ext uri="{FF2B5EF4-FFF2-40B4-BE49-F238E27FC236}">
              <a16:creationId xmlns:a16="http://schemas.microsoft.com/office/drawing/2014/main" id="{00000000-0008-0000-1000-000023020000}"/>
            </a:ext>
          </a:extLst>
        </xdr:cNvPr>
        <xdr:cNvSpPr txBox="1"/>
      </xdr:nvSpPr>
      <xdr:spPr>
        <a:xfrm>
          <a:off x="12960985" y="6571615"/>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75565</xdr:rowOff>
    </xdr:from>
    <xdr:to>
      <xdr:col>120</xdr:col>
      <xdr:colOff>152400</xdr:colOff>
      <xdr:row>28</xdr:row>
      <xdr:rowOff>24765</xdr:rowOff>
    </xdr:to>
    <xdr:sp macro="" textlink="">
      <xdr:nvSpPr>
        <xdr:cNvPr id="548" name="正方形/長方形 547">
          <a:extLst>
            <a:ext uri="{FF2B5EF4-FFF2-40B4-BE49-F238E27FC236}">
              <a16:creationId xmlns:a16="http://schemas.microsoft.com/office/drawing/2014/main" id="{00000000-0008-0000-1000-000024020000}"/>
            </a:ext>
          </a:extLst>
        </xdr:cNvPr>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132715</xdr:rowOff>
    </xdr:to>
    <xdr:sp macro="" textlink="">
      <xdr:nvSpPr>
        <xdr:cNvPr id="549" name="正方形/長方形 548">
          <a:extLst>
            <a:ext uri="{FF2B5EF4-FFF2-40B4-BE49-F238E27FC236}">
              <a16:creationId xmlns:a16="http://schemas.microsoft.com/office/drawing/2014/main" id="{00000000-0008-0000-1000-000025020000}"/>
            </a:ext>
          </a:extLst>
        </xdr:cNvPr>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81915</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1000-000026020000}"/>
            </a:ext>
          </a:extLst>
        </xdr:cNvPr>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132715</xdr:rowOff>
    </xdr:to>
    <xdr:sp macro="" textlink="">
      <xdr:nvSpPr>
        <xdr:cNvPr id="551" name="正方形/長方形 550">
          <a:extLst>
            <a:ext uri="{FF2B5EF4-FFF2-40B4-BE49-F238E27FC236}">
              <a16:creationId xmlns:a16="http://schemas.microsoft.com/office/drawing/2014/main" id="{00000000-0008-0000-1000-000027020000}"/>
            </a:ext>
          </a:extLst>
        </xdr:cNvPr>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81915</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1000-000028020000}"/>
            </a:ext>
          </a:extLst>
        </xdr:cNvPr>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132715</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81915</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75565</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4790"/>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6440150" y="5033010"/>
          <a:ext cx="3467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75565</xdr:rowOff>
    </xdr:from>
    <xdr:to>
      <xdr:col>120</xdr:col>
      <xdr:colOff>114300</xdr:colOff>
      <xdr:row>44</xdr:row>
      <xdr:rowOff>75565</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a:extLst>
            <a:ext uri="{FF2B5EF4-FFF2-40B4-BE49-F238E27FC236}">
              <a16:creationId xmlns:a16="http://schemas.microsoft.com/office/drawing/2014/main" id="{00000000-0008-0000-1000-00002E020000}"/>
            </a:ext>
          </a:extLst>
        </xdr:cNvPr>
        <xdr:cNvCxnSpPr/>
      </xdr:nvCxnSpPr>
      <xdr:spPr>
        <a:xfrm>
          <a:off x="164592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5745" cy="255270"/>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16248380" y="699897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108585</xdr:rowOff>
    </xdr:from>
    <xdr:to>
      <xdr:col>120</xdr:col>
      <xdr:colOff>114300</xdr:colOff>
      <xdr:row>40</xdr:row>
      <xdr:rowOff>108585</xdr:rowOff>
    </xdr:to>
    <xdr:cxnSp macro="">
      <xdr:nvCxnSpPr>
        <xdr:cNvPr id="560" name="直線コネクタ 559">
          <a:extLst>
            <a:ext uri="{FF2B5EF4-FFF2-40B4-BE49-F238E27FC236}">
              <a16:creationId xmlns:a16="http://schemas.microsoft.com/office/drawing/2014/main" id="{00000000-0008-0000-1000-000030020000}"/>
            </a:ext>
          </a:extLst>
        </xdr:cNvPr>
        <xdr:cNvCxnSpPr/>
      </xdr:nvCxnSpPr>
      <xdr:spPr>
        <a:xfrm>
          <a:off x="164592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137160</xdr:rowOff>
    </xdr:from>
    <xdr:ext cx="595630" cy="258445"/>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15939770" y="6678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a:extLst>
            <a:ext uri="{FF2B5EF4-FFF2-40B4-BE49-F238E27FC236}">
              <a16:creationId xmlns:a16="http://schemas.microsoft.com/office/drawing/2014/main" id="{00000000-0008-0000-1000-000032020000}"/>
            </a:ext>
          </a:extLst>
        </xdr:cNvPr>
        <xdr:cNvCxnSpPr/>
      </xdr:nvCxnSpPr>
      <xdr:spPr>
        <a:xfrm>
          <a:off x="164592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154305</xdr:rowOff>
    </xdr:from>
    <xdr:ext cx="595630" cy="25781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5939770" y="636079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64592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167640</xdr:rowOff>
    </xdr:from>
    <xdr:ext cx="595630" cy="25781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5939770" y="60388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157480</xdr:rowOff>
    </xdr:from>
    <xdr:to>
      <xdr:col>120</xdr:col>
      <xdr:colOff>114300</xdr:colOff>
      <xdr:row>34</xdr:row>
      <xdr:rowOff>157480</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64592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15875</xdr:rowOff>
    </xdr:from>
    <xdr:ext cx="685800" cy="25654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5849600" y="5719445"/>
          <a:ext cx="685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31750</xdr:rowOff>
    </xdr:from>
    <xdr:ext cx="685800" cy="25527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5849600" y="5400040"/>
          <a:ext cx="685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800" cy="255905"/>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5849600" y="508127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75565</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1000-00003C020000}"/>
            </a:ext>
          </a:extLst>
        </xdr:cNvPr>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133350</xdr:rowOff>
    </xdr:from>
    <xdr:to>
      <xdr:col>116</xdr:col>
      <xdr:colOff>62865</xdr:colOff>
      <xdr:row>42</xdr:row>
      <xdr:rowOff>90170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flipV="1">
          <a:off x="19951065" y="566928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93980</xdr:rowOff>
    </xdr:from>
    <xdr:ext cx="466725" cy="2584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1000-00003E020000}"/>
            </a:ext>
          </a:extLst>
        </xdr:cNvPr>
        <xdr:cNvSpPr txBox="1"/>
      </xdr:nvSpPr>
      <xdr:spPr>
        <a:xfrm>
          <a:off x="19989800" y="7138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90170</xdr:rowOff>
    </xdr:from>
    <xdr:to>
      <xdr:col>116</xdr:col>
      <xdr:colOff>152400</xdr:colOff>
      <xdr:row>42</xdr:row>
      <xdr:rowOff>90170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9881850" y="7134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80010</xdr:rowOff>
    </xdr:from>
    <xdr:ext cx="687070" cy="2584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1000-000040020000}"/>
            </a:ext>
          </a:extLst>
        </xdr:cNvPr>
        <xdr:cNvSpPr txBox="1"/>
      </xdr:nvSpPr>
      <xdr:spPr>
        <a:xfrm>
          <a:off x="19989800" y="5448300"/>
          <a:ext cx="687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1,379,405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19881850" y="566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60960</xdr:rowOff>
    </xdr:from>
    <xdr:ext cx="595630" cy="2584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1000-000042020000}"/>
            </a:ext>
          </a:extLst>
        </xdr:cNvPr>
        <xdr:cNvSpPr txBox="1"/>
      </xdr:nvSpPr>
      <xdr:spPr>
        <a:xfrm>
          <a:off x="19989800" y="6770370"/>
          <a:ext cx="595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38100</xdr:rowOff>
    </xdr:from>
    <xdr:to>
      <xdr:col>116</xdr:col>
      <xdr:colOff>114300</xdr:colOff>
      <xdr:row>41</xdr:row>
      <xdr:rowOff>139065</xdr:rowOff>
    </xdr:to>
    <xdr:sp macro="" textlink="">
      <xdr:nvSpPr>
        <xdr:cNvPr id="579" name="フローチャート: 判断 578">
          <a:extLst>
            <a:ext uri="{FF2B5EF4-FFF2-40B4-BE49-F238E27FC236}">
              <a16:creationId xmlns:a16="http://schemas.microsoft.com/office/drawing/2014/main" id="{00000000-0008-0000-1000-000043020000}"/>
            </a:ext>
          </a:extLst>
        </xdr:cNvPr>
        <xdr:cNvSpPr/>
      </xdr:nvSpPr>
      <xdr:spPr>
        <a:xfrm>
          <a:off x="19900900" y="691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32385</xdr:rowOff>
    </xdr:from>
    <xdr:to>
      <xdr:col>112</xdr:col>
      <xdr:colOff>38100</xdr:colOff>
      <xdr:row>41</xdr:row>
      <xdr:rowOff>133350</xdr:rowOff>
    </xdr:to>
    <xdr:sp macro="" textlink="">
      <xdr:nvSpPr>
        <xdr:cNvPr id="580" name="フローチャート: 判断 579">
          <a:extLst>
            <a:ext uri="{FF2B5EF4-FFF2-40B4-BE49-F238E27FC236}">
              <a16:creationId xmlns:a16="http://schemas.microsoft.com/office/drawing/2014/main" id="{00000000-0008-0000-1000-000044020000}"/>
            </a:ext>
          </a:extLst>
        </xdr:cNvPr>
        <xdr:cNvSpPr/>
      </xdr:nvSpPr>
      <xdr:spPr>
        <a:xfrm>
          <a:off x="19157950" y="690943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31115</xdr:rowOff>
    </xdr:from>
    <xdr:to>
      <xdr:col>107</xdr:col>
      <xdr:colOff>101600</xdr:colOff>
      <xdr:row>41</xdr:row>
      <xdr:rowOff>132080</xdr:rowOff>
    </xdr:to>
    <xdr:sp macro="" textlink="">
      <xdr:nvSpPr>
        <xdr:cNvPr id="581" name="フローチャート: 判断 580">
          <a:extLst>
            <a:ext uri="{FF2B5EF4-FFF2-40B4-BE49-F238E27FC236}">
              <a16:creationId xmlns:a16="http://schemas.microsoft.com/office/drawing/2014/main" id="{00000000-0008-0000-1000-000045020000}"/>
            </a:ext>
          </a:extLst>
        </xdr:cNvPr>
        <xdr:cNvSpPr/>
      </xdr:nvSpPr>
      <xdr:spPr>
        <a:xfrm>
          <a:off x="18345150" y="69081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53975</xdr:rowOff>
    </xdr:from>
    <xdr:to>
      <xdr:col>102</xdr:col>
      <xdr:colOff>165100</xdr:colOff>
      <xdr:row>41</xdr:row>
      <xdr:rowOff>155575</xdr:rowOff>
    </xdr:to>
    <xdr:sp macro="" textlink="">
      <xdr:nvSpPr>
        <xdr:cNvPr id="582" name="フローチャート: 判断 581">
          <a:extLst>
            <a:ext uri="{FF2B5EF4-FFF2-40B4-BE49-F238E27FC236}">
              <a16:creationId xmlns:a16="http://schemas.microsoft.com/office/drawing/2014/main" id="{00000000-0008-0000-1000-000046020000}"/>
            </a:ext>
          </a:extLst>
        </xdr:cNvPr>
        <xdr:cNvSpPr/>
      </xdr:nvSpPr>
      <xdr:spPr>
        <a:xfrm>
          <a:off x="17551400" y="693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38735</xdr:rowOff>
    </xdr:from>
    <xdr:to>
      <xdr:col>98</xdr:col>
      <xdr:colOff>38100</xdr:colOff>
      <xdr:row>41</xdr:row>
      <xdr:rowOff>140335</xdr:rowOff>
    </xdr:to>
    <xdr:sp macro="" textlink="">
      <xdr:nvSpPr>
        <xdr:cNvPr id="583" name="フローチャート: 判断 582">
          <a:extLst>
            <a:ext uri="{FF2B5EF4-FFF2-40B4-BE49-F238E27FC236}">
              <a16:creationId xmlns:a16="http://schemas.microsoft.com/office/drawing/2014/main" id="{00000000-0008-0000-1000-000047020000}"/>
            </a:ext>
          </a:extLst>
        </xdr:cNvPr>
        <xdr:cNvSpPr/>
      </xdr:nvSpPr>
      <xdr:spPr>
        <a:xfrm>
          <a:off x="16757650" y="6915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6540"/>
    <xdr:sp macro="" textlink="">
      <xdr:nvSpPr>
        <xdr:cNvPr id="584" name="テキスト ボックス 583">
          <a:extLst>
            <a:ext uri="{FF2B5EF4-FFF2-40B4-BE49-F238E27FC236}">
              <a16:creationId xmlns:a16="http://schemas.microsoft.com/office/drawing/2014/main" id="{00000000-0008-0000-1000-000048020000}"/>
            </a:ext>
          </a:extLst>
        </xdr:cNvPr>
        <xdr:cNvSpPr txBox="1"/>
      </xdr:nvSpPr>
      <xdr:spPr>
        <a:xfrm>
          <a:off x="197802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73660</xdr:rowOff>
    </xdr:from>
    <xdr:ext cx="762000" cy="256540"/>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90309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58825" cy="256540"/>
    <xdr:sp macro="" textlink="">
      <xdr:nvSpPr>
        <xdr:cNvPr id="586" name="テキスト ボックス 585">
          <a:extLst>
            <a:ext uri="{FF2B5EF4-FFF2-40B4-BE49-F238E27FC236}">
              <a16:creationId xmlns:a16="http://schemas.microsoft.com/office/drawing/2014/main" id="{00000000-0008-0000-1000-00004A020000}"/>
            </a:ext>
          </a:extLst>
        </xdr:cNvPr>
        <xdr:cNvSpPr txBox="1"/>
      </xdr:nvSpPr>
      <xdr:spPr>
        <a:xfrm>
          <a:off x="18224500" y="745363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654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74307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73660</xdr:rowOff>
    </xdr:from>
    <xdr:ext cx="762000" cy="256540"/>
    <xdr:sp macro="" textlink="">
      <xdr:nvSpPr>
        <xdr:cNvPr id="588" name="テキスト ボックス 587">
          <a:extLst>
            <a:ext uri="{FF2B5EF4-FFF2-40B4-BE49-F238E27FC236}">
              <a16:creationId xmlns:a16="http://schemas.microsoft.com/office/drawing/2014/main" id="{00000000-0008-0000-1000-00004C020000}"/>
            </a:ext>
          </a:extLst>
        </xdr:cNvPr>
        <xdr:cNvSpPr txBox="1"/>
      </xdr:nvSpPr>
      <xdr:spPr>
        <a:xfrm>
          <a:off x="16630650" y="74536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104140</xdr:rowOff>
    </xdr:from>
    <xdr:to>
      <xdr:col>116</xdr:col>
      <xdr:colOff>114300</xdr:colOff>
      <xdr:row>42</xdr:row>
      <xdr:rowOff>34290</xdr:rowOff>
    </xdr:to>
    <xdr:sp macro="" textlink="">
      <xdr:nvSpPr>
        <xdr:cNvPr id="589" name="楕円 588">
          <a:extLst>
            <a:ext uri="{FF2B5EF4-FFF2-40B4-BE49-F238E27FC236}">
              <a16:creationId xmlns:a16="http://schemas.microsoft.com/office/drawing/2014/main" id="{00000000-0008-0000-1000-00004D020000}"/>
            </a:ext>
          </a:extLst>
        </xdr:cNvPr>
        <xdr:cNvSpPr/>
      </xdr:nvSpPr>
      <xdr:spPr>
        <a:xfrm>
          <a:off x="19900900" y="698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18415</xdr:rowOff>
    </xdr:from>
    <xdr:ext cx="595630" cy="25590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1000-00004E020000}"/>
            </a:ext>
          </a:extLst>
        </xdr:cNvPr>
        <xdr:cNvSpPr txBox="1"/>
      </xdr:nvSpPr>
      <xdr:spPr>
        <a:xfrm>
          <a:off x="19989800" y="68954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107950</xdr:rowOff>
    </xdr:from>
    <xdr:to>
      <xdr:col>112</xdr:col>
      <xdr:colOff>38100</xdr:colOff>
      <xdr:row>42</xdr:row>
      <xdr:rowOff>38100</xdr:rowOff>
    </xdr:to>
    <xdr:sp macro="" textlink="">
      <xdr:nvSpPr>
        <xdr:cNvPr id="591" name="楕円 590">
          <a:extLst>
            <a:ext uri="{FF2B5EF4-FFF2-40B4-BE49-F238E27FC236}">
              <a16:creationId xmlns:a16="http://schemas.microsoft.com/office/drawing/2014/main" id="{00000000-0008-0000-1000-00004F020000}"/>
            </a:ext>
          </a:extLst>
        </xdr:cNvPr>
        <xdr:cNvSpPr/>
      </xdr:nvSpPr>
      <xdr:spPr>
        <a:xfrm>
          <a:off x="19157950" y="69850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41</xdr:row>
      <xdr:rowOff>154305</xdr:rowOff>
    </xdr:from>
    <xdr:to>
      <xdr:col>116</xdr:col>
      <xdr:colOff>63500</xdr:colOff>
      <xdr:row>41</xdr:row>
      <xdr:rowOff>158750</xdr:rowOff>
    </xdr:to>
    <xdr:cxnSp macro="">
      <xdr:nvCxnSpPr>
        <xdr:cNvPr id="592" name="直線コネクタ 591">
          <a:extLst>
            <a:ext uri="{FF2B5EF4-FFF2-40B4-BE49-F238E27FC236}">
              <a16:creationId xmlns:a16="http://schemas.microsoft.com/office/drawing/2014/main" id="{00000000-0008-0000-1000-000050020000}"/>
            </a:ext>
          </a:extLst>
        </xdr:cNvPr>
        <xdr:cNvCxnSpPr/>
      </xdr:nvCxnSpPr>
      <xdr:spPr>
        <a:xfrm flipV="1">
          <a:off x="19202400" y="703135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110490</xdr:rowOff>
    </xdr:from>
    <xdr:to>
      <xdr:col>107</xdr:col>
      <xdr:colOff>101600</xdr:colOff>
      <xdr:row>42</xdr:row>
      <xdr:rowOff>40640</xdr:rowOff>
    </xdr:to>
    <xdr:sp macro="" textlink="">
      <xdr:nvSpPr>
        <xdr:cNvPr id="593" name="楕円 592">
          <a:extLst>
            <a:ext uri="{FF2B5EF4-FFF2-40B4-BE49-F238E27FC236}">
              <a16:creationId xmlns:a16="http://schemas.microsoft.com/office/drawing/2014/main" id="{00000000-0008-0000-1000-000051020000}"/>
            </a:ext>
          </a:extLst>
        </xdr:cNvPr>
        <xdr:cNvSpPr/>
      </xdr:nvSpPr>
      <xdr:spPr>
        <a:xfrm>
          <a:off x="18345150" y="698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158750</xdr:rowOff>
    </xdr:from>
    <xdr:to>
      <xdr:col>111</xdr:col>
      <xdr:colOff>171450</xdr:colOff>
      <xdr:row>41</xdr:row>
      <xdr:rowOff>161925</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flipV="1">
          <a:off x="18395950" y="703580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39</xdr:row>
      <xdr:rowOff>150495</xdr:rowOff>
    </xdr:from>
    <xdr:ext cx="595630" cy="258445"/>
    <xdr:sp macro="" textlink="">
      <xdr:nvSpPr>
        <xdr:cNvPr id="595" name="n_1aveValue【一般廃棄物処理施設】&#10;一人当たり有形固定資産（償却資産）額">
          <a:extLst>
            <a:ext uri="{FF2B5EF4-FFF2-40B4-BE49-F238E27FC236}">
              <a16:creationId xmlns:a16="http://schemas.microsoft.com/office/drawing/2014/main" id="{00000000-0008-0000-1000-000053020000}"/>
            </a:ext>
          </a:extLst>
        </xdr:cNvPr>
        <xdr:cNvSpPr txBox="1"/>
      </xdr:nvSpPr>
      <xdr:spPr>
        <a:xfrm>
          <a:off x="18915380" y="66922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149225</xdr:rowOff>
    </xdr:from>
    <xdr:ext cx="595630" cy="258445"/>
    <xdr:sp macro="" textlink="">
      <xdr:nvSpPr>
        <xdr:cNvPr id="596" name="n_2aveValue【一般廃棄物処理施設】&#10;一人当たり有形固定資産（償却資産）額">
          <a:extLst>
            <a:ext uri="{FF2B5EF4-FFF2-40B4-BE49-F238E27FC236}">
              <a16:creationId xmlns:a16="http://schemas.microsoft.com/office/drawing/2014/main" id="{00000000-0008-0000-1000-000054020000}"/>
            </a:ext>
          </a:extLst>
        </xdr:cNvPr>
        <xdr:cNvSpPr txBox="1"/>
      </xdr:nvSpPr>
      <xdr:spPr>
        <a:xfrm>
          <a:off x="18134330" y="66909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40</xdr:row>
      <xdr:rowOff>1270</xdr:rowOff>
    </xdr:from>
    <xdr:ext cx="595630" cy="258445"/>
    <xdr:sp macro="" textlink="">
      <xdr:nvSpPr>
        <xdr:cNvPr id="597" name="n_3aveValue【一般廃棄物処理施設】&#10;一人当たり有形固定資産（償却資産）額">
          <a:extLst>
            <a:ext uri="{FF2B5EF4-FFF2-40B4-BE49-F238E27FC236}">
              <a16:creationId xmlns:a16="http://schemas.microsoft.com/office/drawing/2014/main" id="{00000000-0008-0000-1000-000055020000}"/>
            </a:ext>
          </a:extLst>
        </xdr:cNvPr>
        <xdr:cNvSpPr txBox="1"/>
      </xdr:nvSpPr>
      <xdr:spPr>
        <a:xfrm>
          <a:off x="17321530" y="6710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39</xdr:row>
      <xdr:rowOff>156845</xdr:rowOff>
    </xdr:from>
    <xdr:ext cx="595630" cy="257810"/>
    <xdr:sp macro="" textlink="">
      <xdr:nvSpPr>
        <xdr:cNvPr id="598" name="n_4aveValue【一般廃棄物処理施設】&#10;一人当たり有形固定資産（償却資産）額">
          <a:extLst>
            <a:ext uri="{FF2B5EF4-FFF2-40B4-BE49-F238E27FC236}">
              <a16:creationId xmlns:a16="http://schemas.microsoft.com/office/drawing/2014/main" id="{00000000-0008-0000-1000-000056020000}"/>
            </a:ext>
          </a:extLst>
        </xdr:cNvPr>
        <xdr:cNvSpPr txBox="1"/>
      </xdr:nvSpPr>
      <xdr:spPr>
        <a:xfrm>
          <a:off x="16527780" y="669861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28575</xdr:rowOff>
    </xdr:from>
    <xdr:ext cx="534670" cy="255270"/>
    <xdr:sp macro="" textlink="">
      <xdr:nvSpPr>
        <xdr:cNvPr id="599" name="n_1mainValue【一般廃棄物処理施設】&#10;一人当たり有形固定資産（償却資産）額">
          <a:extLst>
            <a:ext uri="{FF2B5EF4-FFF2-40B4-BE49-F238E27FC236}">
              <a16:creationId xmlns:a16="http://schemas.microsoft.com/office/drawing/2014/main" id="{00000000-0008-0000-1000-000057020000}"/>
            </a:ext>
          </a:extLst>
        </xdr:cNvPr>
        <xdr:cNvSpPr txBox="1"/>
      </xdr:nvSpPr>
      <xdr:spPr>
        <a:xfrm>
          <a:off x="18947765" y="70732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42</xdr:row>
      <xdr:rowOff>32385</xdr:rowOff>
    </xdr:from>
    <xdr:ext cx="531495" cy="255270"/>
    <xdr:sp macro="" textlink="">
      <xdr:nvSpPr>
        <xdr:cNvPr id="600" name="n_2mainValue【一般廃棄物処理施設】&#10;一人当たり有形固定資産（償却資産）額">
          <a:extLst>
            <a:ext uri="{FF2B5EF4-FFF2-40B4-BE49-F238E27FC236}">
              <a16:creationId xmlns:a16="http://schemas.microsoft.com/office/drawing/2014/main" id="{00000000-0008-0000-1000-000058020000}"/>
            </a:ext>
          </a:extLst>
        </xdr:cNvPr>
        <xdr:cNvSpPr txBox="1"/>
      </xdr:nvSpPr>
      <xdr:spPr>
        <a:xfrm>
          <a:off x="18166715" y="707707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113665</xdr:rowOff>
    </xdr:from>
    <xdr:to>
      <xdr:col>90</xdr:col>
      <xdr:colOff>25400</xdr:colOff>
      <xdr:row>50</xdr:row>
      <xdr:rowOff>62865</xdr:rowOff>
    </xdr:to>
    <xdr:sp macro="" textlink="">
      <xdr:nvSpPr>
        <xdr:cNvPr id="601" name="正方形/長方形 600">
          <a:extLst>
            <a:ext uri="{FF2B5EF4-FFF2-40B4-BE49-F238E27FC236}">
              <a16:creationId xmlns:a16="http://schemas.microsoft.com/office/drawing/2014/main" id="{00000000-0008-0000-1000-000059020000}"/>
            </a:ext>
          </a:extLst>
        </xdr:cNvPr>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120015</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120015</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1000-00005D020000}"/>
            </a:ext>
          </a:extLst>
        </xdr:cNvPr>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1000-00005E020000}"/>
            </a:ext>
          </a:extLst>
        </xdr:cNvPr>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120015</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1000-00005F020000}"/>
            </a:ext>
          </a:extLst>
        </xdr:cNvPr>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56515</xdr:rowOff>
    </xdr:from>
    <xdr:to>
      <xdr:col>90</xdr:col>
      <xdr:colOff>25400</xdr:colOff>
      <xdr:row>66</xdr:row>
      <xdr:rowOff>113665</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4790"/>
    <xdr:sp macro="" textlink="">
      <xdr:nvSpPr>
        <xdr:cNvPr id="609" name="テキスト ボックス 608">
          <a:extLst>
            <a:ext uri="{FF2B5EF4-FFF2-40B4-BE49-F238E27FC236}">
              <a16:creationId xmlns:a16="http://schemas.microsoft.com/office/drawing/2014/main" id="{00000000-0008-0000-1000-000061020000}"/>
            </a:ext>
          </a:extLst>
        </xdr:cNvPr>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113665</xdr:rowOff>
    </xdr:from>
    <xdr:to>
      <xdr:col>89</xdr:col>
      <xdr:colOff>171450</xdr:colOff>
      <xdr:row>66</xdr:row>
      <xdr:rowOff>113665</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142875</xdr:rowOff>
    </xdr:from>
    <xdr:ext cx="464185" cy="255270"/>
    <xdr:sp macro="" textlink="">
      <xdr:nvSpPr>
        <xdr:cNvPr id="611" name="テキスト ボックス 610">
          <a:extLst>
            <a:ext uri="{FF2B5EF4-FFF2-40B4-BE49-F238E27FC236}">
              <a16:creationId xmlns:a16="http://schemas.microsoft.com/office/drawing/2014/main" id="{00000000-0008-0000-1000-000063020000}"/>
            </a:ext>
          </a:extLst>
        </xdr:cNvPr>
        <xdr:cNvSpPr txBox="1"/>
      </xdr:nvSpPr>
      <xdr:spPr>
        <a:xfrm>
          <a:off x="10797540" y="1104328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171450</xdr:colOff>
      <xdr:row>64</xdr:row>
      <xdr:rowOff>130810</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a:off x="11207750" y="10863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185" cy="255905"/>
    <xdr:sp macro="" textlink="">
      <xdr:nvSpPr>
        <xdr:cNvPr id="613" name="テキスト ボックス 612">
          <a:extLst>
            <a:ext uri="{FF2B5EF4-FFF2-40B4-BE49-F238E27FC236}">
              <a16:creationId xmlns:a16="http://schemas.microsoft.com/office/drawing/2014/main" id="{00000000-0008-0000-1000-000065020000}"/>
            </a:ext>
          </a:extLst>
        </xdr:cNvPr>
        <xdr:cNvSpPr txBox="1"/>
      </xdr:nvSpPr>
      <xdr:spPr>
        <a:xfrm>
          <a:off x="10797540" y="10725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146050</xdr:rowOff>
    </xdr:from>
    <xdr:to>
      <xdr:col>89</xdr:col>
      <xdr:colOff>171450</xdr:colOff>
      <xdr:row>62</xdr:row>
      <xdr:rowOff>146050</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a:off x="11207750" y="10543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0050" cy="258445"/>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10842625" y="1040193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171450</xdr:colOff>
      <xdr:row>60</xdr:row>
      <xdr:rowOff>163195</xdr:rowOff>
    </xdr:to>
    <xdr:cxnSp macro="">
      <xdr:nvCxnSpPr>
        <xdr:cNvPr id="616" name="直線コネクタ 615">
          <a:extLst>
            <a:ext uri="{FF2B5EF4-FFF2-40B4-BE49-F238E27FC236}">
              <a16:creationId xmlns:a16="http://schemas.microsoft.com/office/drawing/2014/main" id="{00000000-0008-0000-1000-000068020000}"/>
            </a:ext>
          </a:extLst>
        </xdr:cNvPr>
        <xdr:cNvCxnSpPr/>
      </xdr:nvCxnSpPr>
      <xdr:spPr>
        <a:xfrm>
          <a:off x="11207750" y="10225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0050" cy="257810"/>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0842625" y="1008253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0050" cy="258445"/>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0842625" y="97643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53340</xdr:rowOff>
    </xdr:from>
    <xdr:ext cx="400050" cy="255905"/>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0842625" y="94449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40005</xdr:rowOff>
    </xdr:from>
    <xdr:to>
      <xdr:col>89</xdr:col>
      <xdr:colOff>171450</xdr:colOff>
      <xdr:row>55</xdr:row>
      <xdr:rowOff>40005</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1207750" y="92640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9090" cy="25654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0906760" y="912622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56515</xdr:rowOff>
    </xdr:from>
    <xdr:to>
      <xdr:col>89</xdr:col>
      <xdr:colOff>171450</xdr:colOff>
      <xdr:row>53</xdr:row>
      <xdr:rowOff>56515</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56515</xdr:rowOff>
    </xdr:from>
    <xdr:to>
      <xdr:col>90</xdr:col>
      <xdr:colOff>25400</xdr:colOff>
      <xdr:row>66</xdr:row>
      <xdr:rowOff>113665</xdr:rowOff>
    </xdr:to>
    <xdr:sp macro="" textlink="">
      <xdr:nvSpPr>
        <xdr:cNvPr id="625" name="【保健センター・保健所】&#10;有形固定資産減価償却率グラフ枠">
          <a:extLst>
            <a:ext uri="{FF2B5EF4-FFF2-40B4-BE49-F238E27FC236}">
              <a16:creationId xmlns:a16="http://schemas.microsoft.com/office/drawing/2014/main" id="{00000000-0008-0000-1000-000071020000}"/>
            </a:ext>
          </a:extLst>
        </xdr:cNvPr>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0</xdr:rowOff>
    </xdr:from>
    <xdr:to>
      <xdr:col>85</xdr:col>
      <xdr:colOff>126365</xdr:colOff>
      <xdr:row>64</xdr:row>
      <xdr:rowOff>130810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flipV="1">
          <a:off x="14699615" y="939165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133985</xdr:rowOff>
    </xdr:from>
    <xdr:ext cx="466725" cy="257810"/>
    <xdr:sp macro="" textlink="">
      <xdr:nvSpPr>
        <xdr:cNvPr id="627" name="【保健センター・保健所】&#10;有形固定資産減価償却率最小値テキスト">
          <a:extLst>
            <a:ext uri="{FF2B5EF4-FFF2-40B4-BE49-F238E27FC236}">
              <a16:creationId xmlns:a16="http://schemas.microsoft.com/office/drawing/2014/main" id="{00000000-0008-0000-1000-000073020000}"/>
            </a:ext>
          </a:extLst>
        </xdr:cNvPr>
        <xdr:cNvSpPr txBox="1"/>
      </xdr:nvSpPr>
      <xdr:spPr>
        <a:xfrm>
          <a:off x="14738350" y="1086675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4611350" y="10863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118110</xdr:rowOff>
    </xdr:from>
    <xdr:ext cx="337185" cy="258445"/>
    <xdr:sp macro="" textlink="">
      <xdr:nvSpPr>
        <xdr:cNvPr id="629" name="【保健センター・保健所】&#10;有形固定資産減価償却率最大値テキスト">
          <a:extLst>
            <a:ext uri="{FF2B5EF4-FFF2-40B4-BE49-F238E27FC236}">
              <a16:creationId xmlns:a16="http://schemas.microsoft.com/office/drawing/2014/main" id="{00000000-0008-0000-1000-000075020000}"/>
            </a:ext>
          </a:extLst>
        </xdr:cNvPr>
        <xdr:cNvSpPr txBox="1"/>
      </xdr:nvSpPr>
      <xdr:spPr>
        <a:xfrm>
          <a:off x="14738350" y="9174480"/>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46113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159385</xdr:rowOff>
    </xdr:from>
    <xdr:ext cx="401955" cy="255270"/>
    <xdr:sp macro="" textlink="">
      <xdr:nvSpPr>
        <xdr:cNvPr id="631" name="【保健センター・保健所】&#10;有形固定資産減価償却率平均値テキスト">
          <a:extLst>
            <a:ext uri="{FF2B5EF4-FFF2-40B4-BE49-F238E27FC236}">
              <a16:creationId xmlns:a16="http://schemas.microsoft.com/office/drawing/2014/main" id="{00000000-0008-0000-1000-000077020000}"/>
            </a:ext>
          </a:extLst>
        </xdr:cNvPr>
        <xdr:cNvSpPr txBox="1"/>
      </xdr:nvSpPr>
      <xdr:spPr>
        <a:xfrm>
          <a:off x="14738350" y="10053955"/>
          <a:ext cx="4019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8890</xdr:rowOff>
    </xdr:from>
    <xdr:to>
      <xdr:col>85</xdr:col>
      <xdr:colOff>171450</xdr:colOff>
      <xdr:row>60</xdr:row>
      <xdr:rowOff>110490</xdr:rowOff>
    </xdr:to>
    <xdr:sp macro="" textlink="">
      <xdr:nvSpPr>
        <xdr:cNvPr id="632" name="フローチャート: 判断 631">
          <a:extLst>
            <a:ext uri="{FF2B5EF4-FFF2-40B4-BE49-F238E27FC236}">
              <a16:creationId xmlns:a16="http://schemas.microsoft.com/office/drawing/2014/main" id="{00000000-0008-0000-1000-000078020000}"/>
            </a:ext>
          </a:extLst>
        </xdr:cNvPr>
        <xdr:cNvSpPr/>
      </xdr:nvSpPr>
      <xdr:spPr>
        <a:xfrm>
          <a:off x="14649450" y="100711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13335</xdr:rowOff>
    </xdr:to>
    <xdr:sp macro="" textlink="">
      <xdr:nvSpPr>
        <xdr:cNvPr id="633" name="フローチャート: 判断 632">
          <a:extLst>
            <a:ext uri="{FF2B5EF4-FFF2-40B4-BE49-F238E27FC236}">
              <a16:creationId xmlns:a16="http://schemas.microsoft.com/office/drawing/2014/main" id="{00000000-0008-0000-1000-000079020000}"/>
            </a:ext>
          </a:extLst>
        </xdr:cNvPr>
        <xdr:cNvSpPr/>
      </xdr:nvSpPr>
      <xdr:spPr>
        <a:xfrm>
          <a:off x="13887450" y="99771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51435</xdr:rowOff>
    </xdr:from>
    <xdr:to>
      <xdr:col>76</xdr:col>
      <xdr:colOff>165100</xdr:colOff>
      <xdr:row>59</xdr:row>
      <xdr:rowOff>153670</xdr:rowOff>
    </xdr:to>
    <xdr:sp macro="" textlink="">
      <xdr:nvSpPr>
        <xdr:cNvPr id="634" name="フローチャート: 判断 633">
          <a:extLst>
            <a:ext uri="{FF2B5EF4-FFF2-40B4-BE49-F238E27FC236}">
              <a16:creationId xmlns:a16="http://schemas.microsoft.com/office/drawing/2014/main" id="{00000000-0008-0000-1000-00007A020000}"/>
            </a:ext>
          </a:extLst>
        </xdr:cNvPr>
        <xdr:cNvSpPr/>
      </xdr:nvSpPr>
      <xdr:spPr>
        <a:xfrm>
          <a:off x="13093700" y="9946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37465</xdr:rowOff>
    </xdr:from>
    <xdr:to>
      <xdr:col>72</xdr:col>
      <xdr:colOff>38100</xdr:colOff>
      <xdr:row>59</xdr:row>
      <xdr:rowOff>138430</xdr:rowOff>
    </xdr:to>
    <xdr:sp macro="" textlink="">
      <xdr:nvSpPr>
        <xdr:cNvPr id="635" name="フローチャート: 判断 634">
          <a:extLst>
            <a:ext uri="{FF2B5EF4-FFF2-40B4-BE49-F238E27FC236}">
              <a16:creationId xmlns:a16="http://schemas.microsoft.com/office/drawing/2014/main" id="{00000000-0008-0000-1000-00007B020000}"/>
            </a:ext>
          </a:extLst>
        </xdr:cNvPr>
        <xdr:cNvSpPr/>
      </xdr:nvSpPr>
      <xdr:spPr>
        <a:xfrm>
          <a:off x="12299950" y="993203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53340</xdr:rowOff>
    </xdr:from>
    <xdr:to>
      <xdr:col>67</xdr:col>
      <xdr:colOff>101600</xdr:colOff>
      <xdr:row>59</xdr:row>
      <xdr:rowOff>154940</xdr:rowOff>
    </xdr:to>
    <xdr:sp macro="" textlink="">
      <xdr:nvSpPr>
        <xdr:cNvPr id="636" name="フローチャート: 判断 635">
          <a:extLst>
            <a:ext uri="{FF2B5EF4-FFF2-40B4-BE49-F238E27FC236}">
              <a16:creationId xmlns:a16="http://schemas.microsoft.com/office/drawing/2014/main" id="{00000000-0008-0000-1000-00007C020000}"/>
            </a:ext>
          </a:extLst>
        </xdr:cNvPr>
        <xdr:cNvSpPr/>
      </xdr:nvSpPr>
      <xdr:spPr>
        <a:xfrm>
          <a:off x="1148715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111125</xdr:rowOff>
    </xdr:from>
    <xdr:ext cx="762000" cy="255905"/>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452880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111125</xdr:rowOff>
    </xdr:from>
    <xdr:ext cx="758825" cy="255905"/>
    <xdr:sp macro="" textlink="">
      <xdr:nvSpPr>
        <xdr:cNvPr id="638" name="テキスト ボックス 637">
          <a:extLst>
            <a:ext uri="{FF2B5EF4-FFF2-40B4-BE49-F238E27FC236}">
              <a16:creationId xmlns:a16="http://schemas.microsoft.com/office/drawing/2014/main" id="{00000000-0008-0000-1000-00007E020000}"/>
            </a:ext>
          </a:extLst>
        </xdr:cNvPr>
        <xdr:cNvSpPr txBox="1"/>
      </xdr:nvSpPr>
      <xdr:spPr>
        <a:xfrm>
          <a:off x="13766800" y="11179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111125</xdr:rowOff>
    </xdr:from>
    <xdr:ext cx="762000" cy="255905"/>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29730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111125</xdr:rowOff>
    </xdr:from>
    <xdr:ext cx="762000" cy="255905"/>
    <xdr:sp macro="" textlink="">
      <xdr:nvSpPr>
        <xdr:cNvPr id="640" name="テキスト ボックス 639">
          <a:extLst>
            <a:ext uri="{FF2B5EF4-FFF2-40B4-BE49-F238E27FC236}">
              <a16:creationId xmlns:a16="http://schemas.microsoft.com/office/drawing/2014/main" id="{00000000-0008-0000-1000-000080020000}"/>
            </a:ext>
          </a:extLst>
        </xdr:cNvPr>
        <xdr:cNvSpPr txBox="1"/>
      </xdr:nvSpPr>
      <xdr:spPr>
        <a:xfrm>
          <a:off x="121729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111125</xdr:rowOff>
    </xdr:from>
    <xdr:ext cx="758825" cy="255905"/>
    <xdr:sp macro="" textlink="">
      <xdr:nvSpPr>
        <xdr:cNvPr id="641" name="テキスト ボックス 640">
          <a:extLst>
            <a:ext uri="{FF2B5EF4-FFF2-40B4-BE49-F238E27FC236}">
              <a16:creationId xmlns:a16="http://schemas.microsoft.com/office/drawing/2014/main" id="{00000000-0008-0000-1000-000081020000}"/>
            </a:ext>
          </a:extLst>
        </xdr:cNvPr>
        <xdr:cNvSpPr txBox="1"/>
      </xdr:nvSpPr>
      <xdr:spPr>
        <a:xfrm>
          <a:off x="11366500" y="11179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77470</xdr:rowOff>
    </xdr:from>
    <xdr:to>
      <xdr:col>85</xdr:col>
      <xdr:colOff>171450</xdr:colOff>
      <xdr:row>59</xdr:row>
      <xdr:rowOff>7620</xdr:rowOff>
    </xdr:to>
    <xdr:sp macro="" textlink="">
      <xdr:nvSpPr>
        <xdr:cNvPr id="642" name="楕円 641">
          <a:extLst>
            <a:ext uri="{FF2B5EF4-FFF2-40B4-BE49-F238E27FC236}">
              <a16:creationId xmlns:a16="http://schemas.microsoft.com/office/drawing/2014/main" id="{00000000-0008-0000-1000-000082020000}"/>
            </a:ext>
          </a:extLst>
        </xdr:cNvPr>
        <xdr:cNvSpPr/>
      </xdr:nvSpPr>
      <xdr:spPr>
        <a:xfrm>
          <a:off x="14649450" y="98044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100330</xdr:rowOff>
    </xdr:from>
    <xdr:ext cx="401955" cy="257810"/>
    <xdr:sp macro="" textlink="">
      <xdr:nvSpPr>
        <xdr:cNvPr id="643" name="【保健センター・保健所】&#10;有形固定資産減価償却率該当値テキスト">
          <a:extLst>
            <a:ext uri="{FF2B5EF4-FFF2-40B4-BE49-F238E27FC236}">
              <a16:creationId xmlns:a16="http://schemas.microsoft.com/office/drawing/2014/main" id="{00000000-0008-0000-1000-000083020000}"/>
            </a:ext>
          </a:extLst>
        </xdr:cNvPr>
        <xdr:cNvSpPr txBox="1"/>
      </xdr:nvSpPr>
      <xdr:spPr>
        <a:xfrm>
          <a:off x="14738350" y="965962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48895</xdr:rowOff>
    </xdr:from>
    <xdr:to>
      <xdr:col>81</xdr:col>
      <xdr:colOff>101600</xdr:colOff>
      <xdr:row>58</xdr:row>
      <xdr:rowOff>150495</xdr:rowOff>
    </xdr:to>
    <xdr:sp macro="" textlink="">
      <xdr:nvSpPr>
        <xdr:cNvPr id="644" name="楕円 643">
          <a:extLst>
            <a:ext uri="{FF2B5EF4-FFF2-40B4-BE49-F238E27FC236}">
              <a16:creationId xmlns:a16="http://schemas.microsoft.com/office/drawing/2014/main" id="{00000000-0008-0000-1000-000084020000}"/>
            </a:ext>
          </a:extLst>
        </xdr:cNvPr>
        <xdr:cNvSpPr/>
      </xdr:nvSpPr>
      <xdr:spPr>
        <a:xfrm>
          <a:off x="1388745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58</xdr:row>
      <xdr:rowOff>128905</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a:off x="13938250" y="982599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125730</xdr:rowOff>
    </xdr:to>
    <xdr:sp macro="" textlink="">
      <xdr:nvSpPr>
        <xdr:cNvPr id="646" name="楕円 645">
          <a:extLst>
            <a:ext uri="{FF2B5EF4-FFF2-40B4-BE49-F238E27FC236}">
              <a16:creationId xmlns:a16="http://schemas.microsoft.com/office/drawing/2014/main" id="{00000000-0008-0000-1000-000086020000}"/>
            </a:ext>
          </a:extLst>
        </xdr:cNvPr>
        <xdr:cNvSpPr/>
      </xdr:nvSpPr>
      <xdr:spPr>
        <a:xfrm>
          <a:off x="13093700" y="975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74295</xdr:rowOff>
    </xdr:from>
    <xdr:to>
      <xdr:col>81</xdr:col>
      <xdr:colOff>50800</xdr:colOff>
      <xdr:row>58</xdr:row>
      <xdr:rowOff>99060</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3144500" y="9801225"/>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163195</xdr:rowOff>
    </xdr:from>
    <xdr:to>
      <xdr:col>72</xdr:col>
      <xdr:colOff>38100</xdr:colOff>
      <xdr:row>58</xdr:row>
      <xdr:rowOff>93345</xdr:rowOff>
    </xdr:to>
    <xdr:sp macro="" textlink="">
      <xdr:nvSpPr>
        <xdr:cNvPr id="648" name="楕円 647">
          <a:extLst>
            <a:ext uri="{FF2B5EF4-FFF2-40B4-BE49-F238E27FC236}">
              <a16:creationId xmlns:a16="http://schemas.microsoft.com/office/drawing/2014/main" id="{00000000-0008-0000-1000-000088020000}"/>
            </a:ext>
          </a:extLst>
        </xdr:cNvPr>
        <xdr:cNvSpPr/>
      </xdr:nvSpPr>
      <xdr:spPr>
        <a:xfrm>
          <a:off x="12299950" y="97224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58</xdr:row>
      <xdr:rowOff>41910</xdr:rowOff>
    </xdr:from>
    <xdr:to>
      <xdr:col>76</xdr:col>
      <xdr:colOff>114300</xdr:colOff>
      <xdr:row>58</xdr:row>
      <xdr:rowOff>74295</xdr:rowOff>
    </xdr:to>
    <xdr:cxnSp macro="">
      <xdr:nvCxnSpPr>
        <xdr:cNvPr id="649" name="直線コネクタ 648">
          <a:extLst>
            <a:ext uri="{FF2B5EF4-FFF2-40B4-BE49-F238E27FC236}">
              <a16:creationId xmlns:a16="http://schemas.microsoft.com/office/drawing/2014/main" id="{00000000-0008-0000-1000-000089020000}"/>
            </a:ext>
          </a:extLst>
        </xdr:cNvPr>
        <xdr:cNvCxnSpPr/>
      </xdr:nvCxnSpPr>
      <xdr:spPr>
        <a:xfrm>
          <a:off x="12344400" y="976884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130175</xdr:rowOff>
    </xdr:from>
    <xdr:to>
      <xdr:col>67</xdr:col>
      <xdr:colOff>101600</xdr:colOff>
      <xdr:row>58</xdr:row>
      <xdr:rowOff>60325</xdr:rowOff>
    </xdr:to>
    <xdr:sp macro="" textlink="">
      <xdr:nvSpPr>
        <xdr:cNvPr id="650" name="楕円 649">
          <a:extLst>
            <a:ext uri="{FF2B5EF4-FFF2-40B4-BE49-F238E27FC236}">
              <a16:creationId xmlns:a16="http://schemas.microsoft.com/office/drawing/2014/main" id="{00000000-0008-0000-1000-00008A020000}"/>
            </a:ext>
          </a:extLst>
        </xdr:cNvPr>
        <xdr:cNvSpPr/>
      </xdr:nvSpPr>
      <xdr:spPr>
        <a:xfrm>
          <a:off x="11487150" y="9689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8890</xdr:rowOff>
    </xdr:from>
    <xdr:to>
      <xdr:col>71</xdr:col>
      <xdr:colOff>171450</xdr:colOff>
      <xdr:row>58</xdr:row>
      <xdr:rowOff>41910</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a:off x="11537950" y="973582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4445</xdr:rowOff>
    </xdr:from>
    <xdr:ext cx="401955" cy="258445"/>
    <xdr:sp macro="" textlink="">
      <xdr:nvSpPr>
        <xdr:cNvPr id="652" name="n_1aveValue【保健センター・保健所】&#10;有形固定資産減価償却率">
          <a:extLst>
            <a:ext uri="{FF2B5EF4-FFF2-40B4-BE49-F238E27FC236}">
              <a16:creationId xmlns:a16="http://schemas.microsoft.com/office/drawing/2014/main" id="{00000000-0008-0000-1000-00008C020000}"/>
            </a:ext>
          </a:extLst>
        </xdr:cNvPr>
        <xdr:cNvSpPr txBox="1"/>
      </xdr:nvSpPr>
      <xdr:spPr>
        <a:xfrm>
          <a:off x="13742035" y="100666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144145</xdr:rowOff>
    </xdr:from>
    <xdr:ext cx="401955" cy="255270"/>
    <xdr:sp macro="" textlink="">
      <xdr:nvSpPr>
        <xdr:cNvPr id="653" name="n_2aveValue【保健センター・保健所】&#10;有形固定資産減価償却率">
          <a:extLst>
            <a:ext uri="{FF2B5EF4-FFF2-40B4-BE49-F238E27FC236}">
              <a16:creationId xmlns:a16="http://schemas.microsoft.com/office/drawing/2014/main" id="{00000000-0008-0000-1000-00008D020000}"/>
            </a:ext>
          </a:extLst>
        </xdr:cNvPr>
        <xdr:cNvSpPr txBox="1"/>
      </xdr:nvSpPr>
      <xdr:spPr>
        <a:xfrm>
          <a:off x="12960985" y="10038715"/>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130175</xdr:rowOff>
    </xdr:from>
    <xdr:ext cx="405130" cy="256540"/>
    <xdr:sp macro="" textlink="">
      <xdr:nvSpPr>
        <xdr:cNvPr id="654" name="n_3aveValue【保健センター・保健所】&#10;有形固定資産減価償却率">
          <a:extLst>
            <a:ext uri="{FF2B5EF4-FFF2-40B4-BE49-F238E27FC236}">
              <a16:creationId xmlns:a16="http://schemas.microsoft.com/office/drawing/2014/main" id="{00000000-0008-0000-1000-00008E020000}"/>
            </a:ext>
          </a:extLst>
        </xdr:cNvPr>
        <xdr:cNvSpPr txBox="1"/>
      </xdr:nvSpPr>
      <xdr:spPr>
        <a:xfrm>
          <a:off x="12167235" y="10024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146050</xdr:rowOff>
    </xdr:from>
    <xdr:ext cx="401955" cy="255905"/>
    <xdr:sp macro="" textlink="">
      <xdr:nvSpPr>
        <xdr:cNvPr id="655" name="n_4aveValue【保健センター・保健所】&#10;有形固定資産減価償却率">
          <a:extLst>
            <a:ext uri="{FF2B5EF4-FFF2-40B4-BE49-F238E27FC236}">
              <a16:creationId xmlns:a16="http://schemas.microsoft.com/office/drawing/2014/main" id="{00000000-0008-0000-1000-00008F020000}"/>
            </a:ext>
          </a:extLst>
        </xdr:cNvPr>
        <xdr:cNvSpPr txBox="1"/>
      </xdr:nvSpPr>
      <xdr:spPr>
        <a:xfrm>
          <a:off x="11354435" y="100406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166370</xdr:rowOff>
    </xdr:from>
    <xdr:ext cx="401955" cy="255905"/>
    <xdr:sp macro="" textlink="">
      <xdr:nvSpPr>
        <xdr:cNvPr id="656" name="n_1mainValue【保健センター・保健所】&#10;有形固定資産減価償却率">
          <a:extLst>
            <a:ext uri="{FF2B5EF4-FFF2-40B4-BE49-F238E27FC236}">
              <a16:creationId xmlns:a16="http://schemas.microsoft.com/office/drawing/2014/main" id="{00000000-0008-0000-1000-000090020000}"/>
            </a:ext>
          </a:extLst>
        </xdr:cNvPr>
        <xdr:cNvSpPr txBox="1"/>
      </xdr:nvSpPr>
      <xdr:spPr>
        <a:xfrm>
          <a:off x="13742035" y="95580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142240</xdr:rowOff>
    </xdr:from>
    <xdr:ext cx="401955" cy="255905"/>
    <xdr:sp macro="" textlink="">
      <xdr:nvSpPr>
        <xdr:cNvPr id="657" name="n_2mainValue【保健センター・保健所】&#10;有形固定資産減価償却率">
          <a:extLst>
            <a:ext uri="{FF2B5EF4-FFF2-40B4-BE49-F238E27FC236}">
              <a16:creationId xmlns:a16="http://schemas.microsoft.com/office/drawing/2014/main" id="{00000000-0008-0000-1000-000091020000}"/>
            </a:ext>
          </a:extLst>
        </xdr:cNvPr>
        <xdr:cNvSpPr txBox="1"/>
      </xdr:nvSpPr>
      <xdr:spPr>
        <a:xfrm>
          <a:off x="12960985" y="9533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109220</xdr:rowOff>
    </xdr:from>
    <xdr:ext cx="405130" cy="255905"/>
    <xdr:sp macro="" textlink="">
      <xdr:nvSpPr>
        <xdr:cNvPr id="658" name="n_3mainValue【保健センター・保健所】&#10;有形固定資産減価償却率">
          <a:extLst>
            <a:ext uri="{FF2B5EF4-FFF2-40B4-BE49-F238E27FC236}">
              <a16:creationId xmlns:a16="http://schemas.microsoft.com/office/drawing/2014/main" id="{00000000-0008-0000-1000-000092020000}"/>
            </a:ext>
          </a:extLst>
        </xdr:cNvPr>
        <xdr:cNvSpPr txBox="1"/>
      </xdr:nvSpPr>
      <xdr:spPr>
        <a:xfrm>
          <a:off x="12167235" y="95008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76200</xdr:rowOff>
    </xdr:from>
    <xdr:ext cx="401955" cy="257810"/>
    <xdr:sp macro="" textlink="">
      <xdr:nvSpPr>
        <xdr:cNvPr id="659" name="n_4mainValue【保健センター・保健所】&#10;有形固定資産減価償却率">
          <a:extLst>
            <a:ext uri="{FF2B5EF4-FFF2-40B4-BE49-F238E27FC236}">
              <a16:creationId xmlns:a16="http://schemas.microsoft.com/office/drawing/2014/main" id="{00000000-0008-0000-1000-000093020000}"/>
            </a:ext>
          </a:extLst>
        </xdr:cNvPr>
        <xdr:cNvSpPr txBox="1"/>
      </xdr:nvSpPr>
      <xdr:spPr>
        <a:xfrm>
          <a:off x="11354435" y="94678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113665</xdr:rowOff>
    </xdr:from>
    <xdr:to>
      <xdr:col>120</xdr:col>
      <xdr:colOff>152400</xdr:colOff>
      <xdr:row>50</xdr:row>
      <xdr:rowOff>62865</xdr:rowOff>
    </xdr:to>
    <xdr:sp macro="" textlink="">
      <xdr:nvSpPr>
        <xdr:cNvPr id="660" name="正方形/長方形 659">
          <a:extLst>
            <a:ext uri="{FF2B5EF4-FFF2-40B4-BE49-F238E27FC236}">
              <a16:creationId xmlns:a16="http://schemas.microsoft.com/office/drawing/2014/main" id="{00000000-0008-0000-1000-000094020000}"/>
            </a:ext>
          </a:extLst>
        </xdr:cNvPr>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1000-000095020000}"/>
            </a:ext>
          </a:extLst>
        </xdr:cNvPr>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120015</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1000-000096020000}"/>
            </a:ext>
          </a:extLst>
        </xdr:cNvPr>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1000-000097020000}"/>
            </a:ext>
          </a:extLst>
        </xdr:cNvPr>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120015</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1000-000098020000}"/>
            </a:ext>
          </a:extLst>
        </xdr:cNvPr>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1000-000099020000}"/>
            </a:ext>
          </a:extLst>
        </xdr:cNvPr>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120015</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1000-00009A020000}"/>
            </a:ext>
          </a:extLst>
        </xdr:cNvPr>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56515</xdr:rowOff>
    </xdr:from>
    <xdr:to>
      <xdr:col>120</xdr:col>
      <xdr:colOff>152400</xdr:colOff>
      <xdr:row>66</xdr:row>
      <xdr:rowOff>113665</xdr:rowOff>
    </xdr:to>
    <xdr:sp macro="" textlink="">
      <xdr:nvSpPr>
        <xdr:cNvPr id="667" name="正方形/長方形 666">
          <a:extLst>
            <a:ext uri="{FF2B5EF4-FFF2-40B4-BE49-F238E27FC236}">
              <a16:creationId xmlns:a16="http://schemas.microsoft.com/office/drawing/2014/main" id="{00000000-0008-0000-1000-00009B020000}"/>
            </a:ext>
          </a:extLst>
        </xdr:cNvPr>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4790"/>
    <xdr:sp macro="" textlink="">
      <xdr:nvSpPr>
        <xdr:cNvPr id="668" name="テキスト ボックス 667">
          <a:extLst>
            <a:ext uri="{FF2B5EF4-FFF2-40B4-BE49-F238E27FC236}">
              <a16:creationId xmlns:a16="http://schemas.microsoft.com/office/drawing/2014/main" id="{00000000-0008-0000-1000-00009C020000}"/>
            </a:ext>
          </a:extLst>
        </xdr:cNvPr>
        <xdr:cNvSpPr txBox="1"/>
      </xdr:nvSpPr>
      <xdr:spPr>
        <a:xfrm>
          <a:off x="16440150" y="8759190"/>
          <a:ext cx="3467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113665</xdr:rowOff>
    </xdr:from>
    <xdr:to>
      <xdr:col>120</xdr:col>
      <xdr:colOff>114300</xdr:colOff>
      <xdr:row>66</xdr:row>
      <xdr:rowOff>113665</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56515</xdr:rowOff>
    </xdr:from>
    <xdr:to>
      <xdr:col>120</xdr:col>
      <xdr:colOff>114300</xdr:colOff>
      <xdr:row>63</xdr:row>
      <xdr:rowOff>56515</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a:off x="16459200" y="106216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85725</xdr:rowOff>
    </xdr:from>
    <xdr:ext cx="464185" cy="255270"/>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6048990" y="1048321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4185" cy="255270"/>
    <xdr:sp macro="" textlink="">
      <xdr:nvSpPr>
        <xdr:cNvPr id="673" name="テキスト ボックス 672">
          <a:extLst>
            <a:ext uri="{FF2B5EF4-FFF2-40B4-BE49-F238E27FC236}">
              <a16:creationId xmlns:a16="http://schemas.microsoft.com/office/drawing/2014/main" id="{00000000-0008-0000-1000-0000A1020000}"/>
            </a:ext>
          </a:extLst>
        </xdr:cNvPr>
        <xdr:cNvSpPr txBox="1"/>
      </xdr:nvSpPr>
      <xdr:spPr>
        <a:xfrm>
          <a:off x="16048990" y="992314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113665</xdr:rowOff>
    </xdr:from>
    <xdr:to>
      <xdr:col>120</xdr:col>
      <xdr:colOff>114300</xdr:colOff>
      <xdr:row>56</xdr:row>
      <xdr:rowOff>113665</xdr:rowOff>
    </xdr:to>
    <xdr:cxnSp macro="">
      <xdr:nvCxnSpPr>
        <xdr:cNvPr id="674" name="直線コネクタ 673">
          <a:extLst>
            <a:ext uri="{FF2B5EF4-FFF2-40B4-BE49-F238E27FC236}">
              <a16:creationId xmlns:a16="http://schemas.microsoft.com/office/drawing/2014/main" id="{00000000-0008-0000-1000-0000A2020000}"/>
            </a:ext>
          </a:extLst>
        </xdr:cNvPr>
        <xdr:cNvCxnSpPr/>
      </xdr:nvCxnSpPr>
      <xdr:spPr>
        <a:xfrm>
          <a:off x="16459200" y="950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142875</xdr:rowOff>
    </xdr:from>
    <xdr:ext cx="464185" cy="255270"/>
    <xdr:sp macro="" textlink="">
      <xdr:nvSpPr>
        <xdr:cNvPr id="675" name="テキスト ボックス 674">
          <a:extLst>
            <a:ext uri="{FF2B5EF4-FFF2-40B4-BE49-F238E27FC236}">
              <a16:creationId xmlns:a16="http://schemas.microsoft.com/office/drawing/2014/main" id="{00000000-0008-0000-1000-0000A3020000}"/>
            </a:ext>
          </a:extLst>
        </xdr:cNvPr>
        <xdr:cNvSpPr txBox="1"/>
      </xdr:nvSpPr>
      <xdr:spPr>
        <a:xfrm>
          <a:off x="16048990" y="936688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56515</xdr:rowOff>
    </xdr:from>
    <xdr:to>
      <xdr:col>120</xdr:col>
      <xdr:colOff>114300</xdr:colOff>
      <xdr:row>53</xdr:row>
      <xdr:rowOff>56515</xdr:rowOff>
    </xdr:to>
    <xdr:cxnSp macro="">
      <xdr:nvCxnSpPr>
        <xdr:cNvPr id="676" name="直線コネクタ 675">
          <a:extLst>
            <a:ext uri="{FF2B5EF4-FFF2-40B4-BE49-F238E27FC236}">
              <a16:creationId xmlns:a16="http://schemas.microsoft.com/office/drawing/2014/main" id="{00000000-0008-0000-1000-0000A4020000}"/>
            </a:ext>
          </a:extLst>
        </xdr:cNvPr>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85725</xdr:rowOff>
    </xdr:from>
    <xdr:ext cx="464185" cy="255270"/>
    <xdr:sp macro="" textlink="">
      <xdr:nvSpPr>
        <xdr:cNvPr id="677" name="テキスト ボックス 676">
          <a:extLst>
            <a:ext uri="{FF2B5EF4-FFF2-40B4-BE49-F238E27FC236}">
              <a16:creationId xmlns:a16="http://schemas.microsoft.com/office/drawing/2014/main" id="{00000000-0008-0000-1000-0000A5020000}"/>
            </a:ext>
          </a:extLst>
        </xdr:cNvPr>
        <xdr:cNvSpPr txBox="1"/>
      </xdr:nvSpPr>
      <xdr:spPr>
        <a:xfrm>
          <a:off x="16048990" y="8806815"/>
          <a:ext cx="4641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56515</xdr:rowOff>
    </xdr:from>
    <xdr:to>
      <xdr:col>120</xdr:col>
      <xdr:colOff>152400</xdr:colOff>
      <xdr:row>66</xdr:row>
      <xdr:rowOff>113665</xdr:rowOff>
    </xdr:to>
    <xdr:sp macro="" textlink="">
      <xdr:nvSpPr>
        <xdr:cNvPr id="678" name="【保健センター・保健所】&#10;一人当たり面積グラフ枠">
          <a:extLst>
            <a:ext uri="{FF2B5EF4-FFF2-40B4-BE49-F238E27FC236}">
              <a16:creationId xmlns:a16="http://schemas.microsoft.com/office/drawing/2014/main" id="{00000000-0008-0000-1000-0000A6020000}"/>
            </a:ext>
          </a:extLst>
        </xdr:cNvPr>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41910</xdr:rowOff>
    </xdr:from>
    <xdr:to>
      <xdr:col>116</xdr:col>
      <xdr:colOff>62865</xdr:colOff>
      <xdr:row>63</xdr:row>
      <xdr:rowOff>47625</xdr:rowOff>
    </xdr:to>
    <xdr:cxnSp macro="">
      <xdr:nvCxnSpPr>
        <xdr:cNvPr id="679" name="直線コネクタ 678">
          <a:extLst>
            <a:ext uri="{FF2B5EF4-FFF2-40B4-BE49-F238E27FC236}">
              <a16:creationId xmlns:a16="http://schemas.microsoft.com/office/drawing/2014/main" id="{00000000-0008-0000-1000-0000A7020000}"/>
            </a:ext>
          </a:extLst>
        </xdr:cNvPr>
        <xdr:cNvCxnSpPr/>
      </xdr:nvCxnSpPr>
      <xdr:spPr>
        <a:xfrm flipV="1">
          <a:off x="19951065" y="943356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51435</xdr:rowOff>
    </xdr:from>
    <xdr:ext cx="466725" cy="256540"/>
    <xdr:sp macro="" textlink="">
      <xdr:nvSpPr>
        <xdr:cNvPr id="680" name="【保健センター・保健所】&#10;一人当たり面積最小値テキスト">
          <a:extLst>
            <a:ext uri="{FF2B5EF4-FFF2-40B4-BE49-F238E27FC236}">
              <a16:creationId xmlns:a16="http://schemas.microsoft.com/office/drawing/2014/main" id="{00000000-0008-0000-1000-0000A8020000}"/>
            </a:ext>
          </a:extLst>
        </xdr:cNvPr>
        <xdr:cNvSpPr txBox="1"/>
      </xdr:nvSpPr>
      <xdr:spPr>
        <a:xfrm>
          <a:off x="19989800" y="1061656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47625</xdr:rowOff>
    </xdr:from>
    <xdr:to>
      <xdr:col>116</xdr:col>
      <xdr:colOff>152400</xdr:colOff>
      <xdr:row>63</xdr:row>
      <xdr:rowOff>47625</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a:off x="19881850" y="10612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160655</xdr:rowOff>
    </xdr:from>
    <xdr:ext cx="466725" cy="255905"/>
    <xdr:sp macro="" textlink="">
      <xdr:nvSpPr>
        <xdr:cNvPr id="682" name="【保健センター・保健所】&#10;一人当たり面積最大値テキスト">
          <a:extLst>
            <a:ext uri="{FF2B5EF4-FFF2-40B4-BE49-F238E27FC236}">
              <a16:creationId xmlns:a16="http://schemas.microsoft.com/office/drawing/2014/main" id="{00000000-0008-0000-1000-0000AA020000}"/>
            </a:ext>
          </a:extLst>
        </xdr:cNvPr>
        <xdr:cNvSpPr txBox="1"/>
      </xdr:nvSpPr>
      <xdr:spPr>
        <a:xfrm>
          <a:off x="19989800" y="9217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683" name="直線コネクタ 682">
          <a:extLst>
            <a:ext uri="{FF2B5EF4-FFF2-40B4-BE49-F238E27FC236}">
              <a16:creationId xmlns:a16="http://schemas.microsoft.com/office/drawing/2014/main" id="{00000000-0008-0000-1000-0000AB020000}"/>
            </a:ext>
          </a:extLst>
        </xdr:cNvPr>
        <xdr:cNvCxnSpPr/>
      </xdr:nvCxnSpPr>
      <xdr:spPr>
        <a:xfrm>
          <a:off x="19881850" y="9433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86360</xdr:rowOff>
    </xdr:from>
    <xdr:ext cx="466725" cy="255270"/>
    <xdr:sp macro="" textlink="">
      <xdr:nvSpPr>
        <xdr:cNvPr id="684" name="【保健センター・保健所】&#10;一人当たり面積平均値テキスト">
          <a:extLst>
            <a:ext uri="{FF2B5EF4-FFF2-40B4-BE49-F238E27FC236}">
              <a16:creationId xmlns:a16="http://schemas.microsoft.com/office/drawing/2014/main" id="{00000000-0008-0000-1000-0000AC020000}"/>
            </a:ext>
          </a:extLst>
        </xdr:cNvPr>
        <xdr:cNvSpPr txBox="1"/>
      </xdr:nvSpPr>
      <xdr:spPr>
        <a:xfrm>
          <a:off x="19989800" y="10316210"/>
          <a:ext cx="4667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108585</xdr:rowOff>
    </xdr:from>
    <xdr:to>
      <xdr:col>116</xdr:col>
      <xdr:colOff>114300</xdr:colOff>
      <xdr:row>62</xdr:row>
      <xdr:rowOff>38735</xdr:rowOff>
    </xdr:to>
    <xdr:sp macro="" textlink="">
      <xdr:nvSpPr>
        <xdr:cNvPr id="685" name="フローチャート: 判断 684">
          <a:extLst>
            <a:ext uri="{FF2B5EF4-FFF2-40B4-BE49-F238E27FC236}">
              <a16:creationId xmlns:a16="http://schemas.microsoft.com/office/drawing/2014/main" id="{00000000-0008-0000-1000-0000AD020000}"/>
            </a:ext>
          </a:extLst>
        </xdr:cNvPr>
        <xdr:cNvSpPr/>
      </xdr:nvSpPr>
      <xdr:spPr>
        <a:xfrm>
          <a:off x="19900900" y="10338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66675</xdr:rowOff>
    </xdr:from>
    <xdr:to>
      <xdr:col>112</xdr:col>
      <xdr:colOff>38100</xdr:colOff>
      <xdr:row>62</xdr:row>
      <xdr:rowOff>167640</xdr:rowOff>
    </xdr:to>
    <xdr:sp macro="" textlink="">
      <xdr:nvSpPr>
        <xdr:cNvPr id="686" name="フローチャート: 判断 685">
          <a:extLst>
            <a:ext uri="{FF2B5EF4-FFF2-40B4-BE49-F238E27FC236}">
              <a16:creationId xmlns:a16="http://schemas.microsoft.com/office/drawing/2014/main" id="{00000000-0008-0000-1000-0000AE020000}"/>
            </a:ext>
          </a:extLst>
        </xdr:cNvPr>
        <xdr:cNvSpPr/>
      </xdr:nvSpPr>
      <xdr:spPr>
        <a:xfrm>
          <a:off x="19157950" y="1046416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66040</xdr:rowOff>
    </xdr:from>
    <xdr:to>
      <xdr:col>107</xdr:col>
      <xdr:colOff>101600</xdr:colOff>
      <xdr:row>62</xdr:row>
      <xdr:rowOff>167005</xdr:rowOff>
    </xdr:to>
    <xdr:sp macro="" textlink="">
      <xdr:nvSpPr>
        <xdr:cNvPr id="687" name="フローチャート: 判断 686">
          <a:extLst>
            <a:ext uri="{FF2B5EF4-FFF2-40B4-BE49-F238E27FC236}">
              <a16:creationId xmlns:a16="http://schemas.microsoft.com/office/drawing/2014/main" id="{00000000-0008-0000-1000-0000AF020000}"/>
            </a:ext>
          </a:extLst>
        </xdr:cNvPr>
        <xdr:cNvSpPr/>
      </xdr:nvSpPr>
      <xdr:spPr>
        <a:xfrm>
          <a:off x="18345150" y="10463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64770</xdr:rowOff>
    </xdr:from>
    <xdr:to>
      <xdr:col>102</xdr:col>
      <xdr:colOff>165100</xdr:colOff>
      <xdr:row>62</xdr:row>
      <xdr:rowOff>166370</xdr:rowOff>
    </xdr:to>
    <xdr:sp macro="" textlink="">
      <xdr:nvSpPr>
        <xdr:cNvPr id="688" name="フローチャート: 判断 687">
          <a:extLst>
            <a:ext uri="{FF2B5EF4-FFF2-40B4-BE49-F238E27FC236}">
              <a16:creationId xmlns:a16="http://schemas.microsoft.com/office/drawing/2014/main" id="{00000000-0008-0000-1000-0000B0020000}"/>
            </a:ext>
          </a:extLst>
        </xdr:cNvPr>
        <xdr:cNvSpPr/>
      </xdr:nvSpPr>
      <xdr:spPr>
        <a:xfrm>
          <a:off x="175514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77470</xdr:rowOff>
    </xdr:from>
    <xdr:to>
      <xdr:col>98</xdr:col>
      <xdr:colOff>38100</xdr:colOff>
      <xdr:row>63</xdr:row>
      <xdr:rowOff>7620</xdr:rowOff>
    </xdr:to>
    <xdr:sp macro="" textlink="">
      <xdr:nvSpPr>
        <xdr:cNvPr id="689" name="フローチャート: 判断 688">
          <a:extLst>
            <a:ext uri="{FF2B5EF4-FFF2-40B4-BE49-F238E27FC236}">
              <a16:creationId xmlns:a16="http://schemas.microsoft.com/office/drawing/2014/main" id="{00000000-0008-0000-1000-0000B1020000}"/>
            </a:ext>
          </a:extLst>
        </xdr:cNvPr>
        <xdr:cNvSpPr/>
      </xdr:nvSpPr>
      <xdr:spPr>
        <a:xfrm>
          <a:off x="16757650" y="104749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111125</xdr:rowOff>
    </xdr:from>
    <xdr:ext cx="762000" cy="255905"/>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197802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111125</xdr:rowOff>
    </xdr:from>
    <xdr:ext cx="762000" cy="255905"/>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90309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111125</xdr:rowOff>
    </xdr:from>
    <xdr:ext cx="758825" cy="255905"/>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8224500" y="11179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111125</xdr:rowOff>
    </xdr:from>
    <xdr:ext cx="762000" cy="255905"/>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74307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111125</xdr:rowOff>
    </xdr:from>
    <xdr:ext cx="762000" cy="255905"/>
    <xdr:sp macro="" textlink="">
      <xdr:nvSpPr>
        <xdr:cNvPr id="694" name="テキスト ボックス 693">
          <a:extLst>
            <a:ext uri="{FF2B5EF4-FFF2-40B4-BE49-F238E27FC236}">
              <a16:creationId xmlns:a16="http://schemas.microsoft.com/office/drawing/2014/main" id="{00000000-0008-0000-1000-0000B6020000}"/>
            </a:ext>
          </a:extLst>
        </xdr:cNvPr>
        <xdr:cNvSpPr txBox="1"/>
      </xdr:nvSpPr>
      <xdr:spPr>
        <a:xfrm>
          <a:off x="16630650" y="1117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87630</xdr:rowOff>
    </xdr:from>
    <xdr:to>
      <xdr:col>116</xdr:col>
      <xdr:colOff>114300</xdr:colOff>
      <xdr:row>62</xdr:row>
      <xdr:rowOff>17780</xdr:rowOff>
    </xdr:to>
    <xdr:sp macro="" textlink="">
      <xdr:nvSpPr>
        <xdr:cNvPr id="695" name="楕円 694">
          <a:extLst>
            <a:ext uri="{FF2B5EF4-FFF2-40B4-BE49-F238E27FC236}">
              <a16:creationId xmlns:a16="http://schemas.microsoft.com/office/drawing/2014/main" id="{00000000-0008-0000-1000-0000B7020000}"/>
            </a:ext>
          </a:extLst>
        </xdr:cNvPr>
        <xdr:cNvSpPr/>
      </xdr:nvSpPr>
      <xdr:spPr>
        <a:xfrm>
          <a:off x="19900900" y="1031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110490</xdr:rowOff>
    </xdr:from>
    <xdr:ext cx="466725" cy="255905"/>
    <xdr:sp macro="" textlink="">
      <xdr:nvSpPr>
        <xdr:cNvPr id="696" name="【保健センター・保健所】&#10;一人当たり面積該当値テキスト">
          <a:extLst>
            <a:ext uri="{FF2B5EF4-FFF2-40B4-BE49-F238E27FC236}">
              <a16:creationId xmlns:a16="http://schemas.microsoft.com/office/drawing/2014/main" id="{00000000-0008-0000-1000-0000B8020000}"/>
            </a:ext>
          </a:extLst>
        </xdr:cNvPr>
        <xdr:cNvSpPr txBox="1"/>
      </xdr:nvSpPr>
      <xdr:spPr>
        <a:xfrm>
          <a:off x="19989800" y="10172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97155</xdr:rowOff>
    </xdr:from>
    <xdr:to>
      <xdr:col>112</xdr:col>
      <xdr:colOff>38100</xdr:colOff>
      <xdr:row>62</xdr:row>
      <xdr:rowOff>27305</xdr:rowOff>
    </xdr:to>
    <xdr:sp macro="" textlink="">
      <xdr:nvSpPr>
        <xdr:cNvPr id="697" name="楕円 696">
          <a:extLst>
            <a:ext uri="{FF2B5EF4-FFF2-40B4-BE49-F238E27FC236}">
              <a16:creationId xmlns:a16="http://schemas.microsoft.com/office/drawing/2014/main" id="{00000000-0008-0000-1000-0000B9020000}"/>
            </a:ext>
          </a:extLst>
        </xdr:cNvPr>
        <xdr:cNvSpPr/>
      </xdr:nvSpPr>
      <xdr:spPr>
        <a:xfrm>
          <a:off x="19157950" y="103270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61</xdr:row>
      <xdr:rowOff>138430</xdr:rowOff>
    </xdr:from>
    <xdr:to>
      <xdr:col>116</xdr:col>
      <xdr:colOff>63500</xdr:colOff>
      <xdr:row>61</xdr:row>
      <xdr:rowOff>148590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flipV="1">
          <a:off x="19202400" y="1036828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104140</xdr:rowOff>
    </xdr:from>
    <xdr:to>
      <xdr:col>107</xdr:col>
      <xdr:colOff>101600</xdr:colOff>
      <xdr:row>62</xdr:row>
      <xdr:rowOff>34290</xdr:rowOff>
    </xdr:to>
    <xdr:sp macro="" textlink="">
      <xdr:nvSpPr>
        <xdr:cNvPr id="699" name="楕円 698">
          <a:extLst>
            <a:ext uri="{FF2B5EF4-FFF2-40B4-BE49-F238E27FC236}">
              <a16:creationId xmlns:a16="http://schemas.microsoft.com/office/drawing/2014/main" id="{00000000-0008-0000-1000-0000BB020000}"/>
            </a:ext>
          </a:extLst>
        </xdr:cNvPr>
        <xdr:cNvSpPr/>
      </xdr:nvSpPr>
      <xdr:spPr>
        <a:xfrm>
          <a:off x="18345150" y="1033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171450</xdr:colOff>
      <xdr:row>61</xdr:row>
      <xdr:rowOff>154305</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flipV="1">
          <a:off x="18395950" y="1037844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111760</xdr:rowOff>
    </xdr:from>
    <xdr:to>
      <xdr:col>102</xdr:col>
      <xdr:colOff>165100</xdr:colOff>
      <xdr:row>62</xdr:row>
      <xdr:rowOff>41910</xdr:rowOff>
    </xdr:to>
    <xdr:sp macro="" textlink="">
      <xdr:nvSpPr>
        <xdr:cNvPr id="701" name="楕円 700">
          <a:extLst>
            <a:ext uri="{FF2B5EF4-FFF2-40B4-BE49-F238E27FC236}">
              <a16:creationId xmlns:a16="http://schemas.microsoft.com/office/drawing/2014/main" id="{00000000-0008-0000-1000-0000BD020000}"/>
            </a:ext>
          </a:extLst>
        </xdr:cNvPr>
        <xdr:cNvSpPr/>
      </xdr:nvSpPr>
      <xdr:spPr>
        <a:xfrm>
          <a:off x="17551400" y="10341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154305</xdr:rowOff>
    </xdr:from>
    <xdr:to>
      <xdr:col>107</xdr:col>
      <xdr:colOff>50800</xdr:colOff>
      <xdr:row>61</xdr:row>
      <xdr:rowOff>163195</xdr:rowOff>
    </xdr:to>
    <xdr:cxnSp macro="">
      <xdr:nvCxnSpPr>
        <xdr:cNvPr id="702" name="直線コネクタ 701">
          <a:extLst>
            <a:ext uri="{FF2B5EF4-FFF2-40B4-BE49-F238E27FC236}">
              <a16:creationId xmlns:a16="http://schemas.microsoft.com/office/drawing/2014/main" id="{00000000-0008-0000-1000-0000BE020000}"/>
            </a:ext>
          </a:extLst>
        </xdr:cNvPr>
        <xdr:cNvCxnSpPr/>
      </xdr:nvCxnSpPr>
      <xdr:spPr>
        <a:xfrm flipV="1">
          <a:off x="17602200" y="1038415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118110</xdr:rowOff>
    </xdr:from>
    <xdr:to>
      <xdr:col>98</xdr:col>
      <xdr:colOff>38100</xdr:colOff>
      <xdr:row>62</xdr:row>
      <xdr:rowOff>48260</xdr:rowOff>
    </xdr:to>
    <xdr:sp macro="" textlink="">
      <xdr:nvSpPr>
        <xdr:cNvPr id="703" name="楕円 702">
          <a:extLst>
            <a:ext uri="{FF2B5EF4-FFF2-40B4-BE49-F238E27FC236}">
              <a16:creationId xmlns:a16="http://schemas.microsoft.com/office/drawing/2014/main" id="{00000000-0008-0000-1000-0000BF020000}"/>
            </a:ext>
          </a:extLst>
        </xdr:cNvPr>
        <xdr:cNvSpPr/>
      </xdr:nvSpPr>
      <xdr:spPr>
        <a:xfrm>
          <a:off x="16757650" y="103479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61</xdr:row>
      <xdr:rowOff>163195</xdr:rowOff>
    </xdr:from>
    <xdr:to>
      <xdr:col>102</xdr:col>
      <xdr:colOff>114300</xdr:colOff>
      <xdr:row>61</xdr:row>
      <xdr:rowOff>167640</xdr:rowOff>
    </xdr:to>
    <xdr:cxnSp macro="">
      <xdr:nvCxnSpPr>
        <xdr:cNvPr id="704" name="直線コネクタ 703">
          <a:extLst>
            <a:ext uri="{FF2B5EF4-FFF2-40B4-BE49-F238E27FC236}">
              <a16:creationId xmlns:a16="http://schemas.microsoft.com/office/drawing/2014/main" id="{00000000-0008-0000-1000-0000C0020000}"/>
            </a:ext>
          </a:extLst>
        </xdr:cNvPr>
        <xdr:cNvCxnSpPr/>
      </xdr:nvCxnSpPr>
      <xdr:spPr>
        <a:xfrm flipV="1">
          <a:off x="16802100" y="1039304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159385</xdr:rowOff>
    </xdr:from>
    <xdr:ext cx="469900" cy="255270"/>
    <xdr:sp macro="" textlink="">
      <xdr:nvSpPr>
        <xdr:cNvPr id="705" name="n_1aveValue【保健センター・保健所】&#10;一人当たり面積">
          <a:extLst>
            <a:ext uri="{FF2B5EF4-FFF2-40B4-BE49-F238E27FC236}">
              <a16:creationId xmlns:a16="http://schemas.microsoft.com/office/drawing/2014/main" id="{00000000-0008-0000-1000-0000C1020000}"/>
            </a:ext>
          </a:extLst>
        </xdr:cNvPr>
        <xdr:cNvSpPr txBox="1"/>
      </xdr:nvSpPr>
      <xdr:spPr>
        <a:xfrm>
          <a:off x="18980150" y="105568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159385</xdr:rowOff>
    </xdr:from>
    <xdr:ext cx="469900" cy="255270"/>
    <xdr:sp macro="" textlink="">
      <xdr:nvSpPr>
        <xdr:cNvPr id="706" name="n_2aveValue【保健センター・保健所】&#10;一人当たり面積">
          <a:extLst>
            <a:ext uri="{FF2B5EF4-FFF2-40B4-BE49-F238E27FC236}">
              <a16:creationId xmlns:a16="http://schemas.microsoft.com/office/drawing/2014/main" id="{00000000-0008-0000-1000-0000C2020000}"/>
            </a:ext>
          </a:extLst>
        </xdr:cNvPr>
        <xdr:cNvSpPr txBox="1"/>
      </xdr:nvSpPr>
      <xdr:spPr>
        <a:xfrm>
          <a:off x="18180050" y="105568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157480</xdr:rowOff>
    </xdr:from>
    <xdr:ext cx="469900" cy="257810"/>
    <xdr:sp macro="" textlink="">
      <xdr:nvSpPr>
        <xdr:cNvPr id="707" name="n_3aveValue【保健センター・保健所】&#10;一人当たり面積">
          <a:extLst>
            <a:ext uri="{FF2B5EF4-FFF2-40B4-BE49-F238E27FC236}">
              <a16:creationId xmlns:a16="http://schemas.microsoft.com/office/drawing/2014/main" id="{00000000-0008-0000-1000-0000C3020000}"/>
            </a:ext>
          </a:extLst>
        </xdr:cNvPr>
        <xdr:cNvSpPr txBox="1"/>
      </xdr:nvSpPr>
      <xdr:spPr>
        <a:xfrm>
          <a:off x="17386300" y="10554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167640</xdr:rowOff>
    </xdr:from>
    <xdr:ext cx="469900" cy="257810"/>
    <xdr:sp macro="" textlink="">
      <xdr:nvSpPr>
        <xdr:cNvPr id="708" name="n_4aveValue【保健センター・保健所】&#10;一人当たり面積">
          <a:extLst>
            <a:ext uri="{FF2B5EF4-FFF2-40B4-BE49-F238E27FC236}">
              <a16:creationId xmlns:a16="http://schemas.microsoft.com/office/drawing/2014/main" id="{00000000-0008-0000-1000-0000C4020000}"/>
            </a:ext>
          </a:extLst>
        </xdr:cNvPr>
        <xdr:cNvSpPr txBox="1"/>
      </xdr:nvSpPr>
      <xdr:spPr>
        <a:xfrm>
          <a:off x="16592550" y="10565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43815</xdr:rowOff>
    </xdr:from>
    <xdr:ext cx="469900" cy="258445"/>
    <xdr:sp macro="" textlink="">
      <xdr:nvSpPr>
        <xdr:cNvPr id="709" name="n_1mainValue【保健センター・保健所】&#10;一人当たり面積">
          <a:extLst>
            <a:ext uri="{FF2B5EF4-FFF2-40B4-BE49-F238E27FC236}">
              <a16:creationId xmlns:a16="http://schemas.microsoft.com/office/drawing/2014/main" id="{00000000-0008-0000-1000-0000C5020000}"/>
            </a:ext>
          </a:extLst>
        </xdr:cNvPr>
        <xdr:cNvSpPr txBox="1"/>
      </xdr:nvSpPr>
      <xdr:spPr>
        <a:xfrm>
          <a:off x="18980150" y="10106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50800</xdr:rowOff>
    </xdr:from>
    <xdr:ext cx="469900" cy="257175"/>
    <xdr:sp macro="" textlink="">
      <xdr:nvSpPr>
        <xdr:cNvPr id="710" name="n_2mainValue【保健センター・保健所】&#10;一人当たり面積">
          <a:extLst>
            <a:ext uri="{FF2B5EF4-FFF2-40B4-BE49-F238E27FC236}">
              <a16:creationId xmlns:a16="http://schemas.microsoft.com/office/drawing/2014/main" id="{00000000-0008-0000-1000-0000C6020000}"/>
            </a:ext>
          </a:extLst>
        </xdr:cNvPr>
        <xdr:cNvSpPr txBox="1"/>
      </xdr:nvSpPr>
      <xdr:spPr>
        <a:xfrm>
          <a:off x="18180050" y="10113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59055</xdr:rowOff>
    </xdr:from>
    <xdr:ext cx="469900" cy="258445"/>
    <xdr:sp macro="" textlink="">
      <xdr:nvSpPr>
        <xdr:cNvPr id="711" name="n_3mainValue【保健センター・保健所】&#10;一人当たり面積">
          <a:extLst>
            <a:ext uri="{FF2B5EF4-FFF2-40B4-BE49-F238E27FC236}">
              <a16:creationId xmlns:a16="http://schemas.microsoft.com/office/drawing/2014/main" id="{00000000-0008-0000-1000-0000C7020000}"/>
            </a:ext>
          </a:extLst>
        </xdr:cNvPr>
        <xdr:cNvSpPr txBox="1"/>
      </xdr:nvSpPr>
      <xdr:spPr>
        <a:xfrm>
          <a:off x="17386300" y="10121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64135</xdr:rowOff>
    </xdr:from>
    <xdr:ext cx="469900" cy="257810"/>
    <xdr:sp macro="" textlink="">
      <xdr:nvSpPr>
        <xdr:cNvPr id="712" name="n_4mainValue【保健センター・保健所】&#10;一人当たり面積">
          <a:extLst>
            <a:ext uri="{FF2B5EF4-FFF2-40B4-BE49-F238E27FC236}">
              <a16:creationId xmlns:a16="http://schemas.microsoft.com/office/drawing/2014/main" id="{00000000-0008-0000-1000-0000C8020000}"/>
            </a:ext>
          </a:extLst>
        </xdr:cNvPr>
        <xdr:cNvSpPr txBox="1"/>
      </xdr:nvSpPr>
      <xdr:spPr>
        <a:xfrm>
          <a:off x="16592550" y="10126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100965</xdr:rowOff>
    </xdr:to>
    <xdr:sp macro="" textlink="">
      <xdr:nvSpPr>
        <xdr:cNvPr id="713" name="正方形/長方形 712">
          <a:extLst>
            <a:ext uri="{FF2B5EF4-FFF2-40B4-BE49-F238E27FC236}">
              <a16:creationId xmlns:a16="http://schemas.microsoft.com/office/drawing/2014/main" id="{00000000-0008-0000-1000-0000C9020000}"/>
            </a:ext>
          </a:extLst>
        </xdr:cNvPr>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1000-0000CA020000}"/>
            </a:ext>
          </a:extLst>
        </xdr:cNvPr>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1000-0000CB020000}"/>
            </a:ext>
          </a:extLst>
        </xdr:cNvPr>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1000-0000CC020000}"/>
            </a:ext>
          </a:extLst>
        </xdr:cNvPr>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1000-0000CD020000}"/>
            </a:ext>
          </a:extLst>
        </xdr:cNvPr>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1000-0000CE020000}"/>
            </a:ext>
          </a:extLst>
        </xdr:cNvPr>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1000-0000CF020000}"/>
            </a:ext>
          </a:extLst>
        </xdr:cNvPr>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149225</xdr:rowOff>
    </xdr:to>
    <xdr:sp macro="" textlink="">
      <xdr:nvSpPr>
        <xdr:cNvPr id="720" name="正方形/長方形 719">
          <a:extLst>
            <a:ext uri="{FF2B5EF4-FFF2-40B4-BE49-F238E27FC236}">
              <a16:creationId xmlns:a16="http://schemas.microsoft.com/office/drawing/2014/main" id="{00000000-0008-0000-1000-0000D0020000}"/>
            </a:ext>
          </a:extLst>
        </xdr:cNvPr>
        <xdr:cNvSpPr/>
      </xdr:nvSpPr>
      <xdr:spPr>
        <a:xfrm>
          <a:off x="1120775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75565</xdr:rowOff>
    </xdr:from>
    <xdr:ext cx="298450" cy="224155"/>
    <xdr:sp macro="" textlink="">
      <xdr:nvSpPr>
        <xdr:cNvPr id="721" name="テキスト ボックス 720">
          <a:extLst>
            <a:ext uri="{FF2B5EF4-FFF2-40B4-BE49-F238E27FC236}">
              <a16:creationId xmlns:a16="http://schemas.microsoft.com/office/drawing/2014/main" id="{00000000-0008-0000-1000-0000D1020000}"/>
            </a:ext>
          </a:extLst>
        </xdr:cNvPr>
        <xdr:cNvSpPr txBox="1"/>
      </xdr:nvSpPr>
      <xdr:spPr>
        <a:xfrm>
          <a:off x="11169650" y="1248473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722" name="直線コネクタ 721">
          <a:extLst>
            <a:ext uri="{FF2B5EF4-FFF2-40B4-BE49-F238E27FC236}">
              <a16:creationId xmlns:a16="http://schemas.microsoft.com/office/drawing/2014/main" id="{00000000-0008-0000-1000-0000D2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0825"/>
    <xdr:sp macro="" textlink="">
      <xdr:nvSpPr>
        <xdr:cNvPr id="723" name="テキスト ボックス 722">
          <a:extLst>
            <a:ext uri="{FF2B5EF4-FFF2-40B4-BE49-F238E27FC236}">
              <a16:creationId xmlns:a16="http://schemas.microsoft.com/office/drawing/2014/main" id="{00000000-0008-0000-1000-0000D3020000}"/>
            </a:ext>
          </a:extLst>
        </xdr:cNvPr>
        <xdr:cNvSpPr txBox="1"/>
      </xdr:nvSpPr>
      <xdr:spPr>
        <a:xfrm>
          <a:off x="10797540" y="14766290"/>
          <a:ext cx="4641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167640</xdr:rowOff>
    </xdr:from>
    <xdr:to>
      <xdr:col>89</xdr:col>
      <xdr:colOff>171450</xdr:colOff>
      <xdr:row>86</xdr:row>
      <xdr:rowOff>167640</xdr:rowOff>
    </xdr:to>
    <xdr:cxnSp macro="">
      <xdr:nvCxnSpPr>
        <xdr:cNvPr id="724" name="直線コネクタ 723">
          <a:extLst>
            <a:ext uri="{FF2B5EF4-FFF2-40B4-BE49-F238E27FC236}">
              <a16:creationId xmlns:a16="http://schemas.microsoft.com/office/drawing/2014/main" id="{00000000-0008-0000-1000-0000D4020000}"/>
            </a:ext>
          </a:extLst>
        </xdr:cNvPr>
        <xdr:cNvCxnSpPr/>
      </xdr:nvCxnSpPr>
      <xdr:spPr>
        <a:xfrm>
          <a:off x="11207750" y="14588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4185" cy="255905"/>
    <xdr:sp macro="" textlink="">
      <xdr:nvSpPr>
        <xdr:cNvPr id="725" name="テキスト ボックス 724">
          <a:extLst>
            <a:ext uri="{FF2B5EF4-FFF2-40B4-BE49-F238E27FC236}">
              <a16:creationId xmlns:a16="http://schemas.microsoft.com/office/drawing/2014/main" id="{00000000-0008-0000-1000-0000D5020000}"/>
            </a:ext>
          </a:extLst>
        </xdr:cNvPr>
        <xdr:cNvSpPr txBox="1"/>
      </xdr:nvSpPr>
      <xdr:spPr>
        <a:xfrm>
          <a:off x="10797540" y="1444688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726" name="直線コネクタ 725">
          <a:extLst>
            <a:ext uri="{FF2B5EF4-FFF2-40B4-BE49-F238E27FC236}">
              <a16:creationId xmlns:a16="http://schemas.microsoft.com/office/drawing/2014/main" id="{00000000-0008-0000-1000-0000D6020000}"/>
            </a:ext>
          </a:extLst>
        </xdr:cNvPr>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41910</xdr:rowOff>
    </xdr:from>
    <xdr:ext cx="400050" cy="257810"/>
    <xdr:sp macro="" textlink="">
      <xdr:nvSpPr>
        <xdr:cNvPr id="727" name="テキスト ボックス 726">
          <a:extLst>
            <a:ext uri="{FF2B5EF4-FFF2-40B4-BE49-F238E27FC236}">
              <a16:creationId xmlns:a16="http://schemas.microsoft.com/office/drawing/2014/main" id="{00000000-0008-0000-1000-0000D7020000}"/>
            </a:ext>
          </a:extLst>
        </xdr:cNvPr>
        <xdr:cNvSpPr txBox="1"/>
      </xdr:nvSpPr>
      <xdr:spPr>
        <a:xfrm>
          <a:off x="10842625" y="1412748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171450</xdr:colOff>
      <xdr:row>83</xdr:row>
      <xdr:rowOff>29845</xdr:rowOff>
    </xdr:to>
    <xdr:cxnSp macro="">
      <xdr:nvCxnSpPr>
        <xdr:cNvPr id="728" name="直線コネクタ 727">
          <a:extLst>
            <a:ext uri="{FF2B5EF4-FFF2-40B4-BE49-F238E27FC236}">
              <a16:creationId xmlns:a16="http://schemas.microsoft.com/office/drawing/2014/main" id="{00000000-0008-0000-1000-0000D8020000}"/>
            </a:ext>
          </a:extLst>
        </xdr:cNvPr>
        <xdr:cNvCxnSpPr/>
      </xdr:nvCxnSpPr>
      <xdr:spPr>
        <a:xfrm>
          <a:off x="11207750" y="139477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0050" cy="258445"/>
    <xdr:sp macro="" textlink="">
      <xdr:nvSpPr>
        <xdr:cNvPr id="729" name="テキスト ボックス 728">
          <a:extLst>
            <a:ext uri="{FF2B5EF4-FFF2-40B4-BE49-F238E27FC236}">
              <a16:creationId xmlns:a16="http://schemas.microsoft.com/office/drawing/2014/main" id="{00000000-0008-0000-1000-0000D9020000}"/>
            </a:ext>
          </a:extLst>
        </xdr:cNvPr>
        <xdr:cNvSpPr txBox="1"/>
      </xdr:nvSpPr>
      <xdr:spPr>
        <a:xfrm>
          <a:off x="10842625" y="1380934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45720</xdr:rowOff>
    </xdr:from>
    <xdr:to>
      <xdr:col>89</xdr:col>
      <xdr:colOff>171450</xdr:colOff>
      <xdr:row>81</xdr:row>
      <xdr:rowOff>45720</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a:off x="11207750" y="136283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74930</xdr:rowOff>
    </xdr:from>
    <xdr:ext cx="400050" cy="257810"/>
    <xdr:sp macro="" textlink="">
      <xdr:nvSpPr>
        <xdr:cNvPr id="731" name="テキスト ボックス 730">
          <a:extLst>
            <a:ext uri="{FF2B5EF4-FFF2-40B4-BE49-F238E27FC236}">
              <a16:creationId xmlns:a16="http://schemas.microsoft.com/office/drawing/2014/main" id="{00000000-0008-0000-1000-0000DB020000}"/>
            </a:ext>
          </a:extLst>
        </xdr:cNvPr>
        <xdr:cNvSpPr txBox="1"/>
      </xdr:nvSpPr>
      <xdr:spPr>
        <a:xfrm>
          <a:off x="10842625" y="13489940"/>
          <a:ext cx="400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62865</xdr:rowOff>
    </xdr:from>
    <xdr:to>
      <xdr:col>89</xdr:col>
      <xdr:colOff>171450</xdr:colOff>
      <xdr:row>79</xdr:row>
      <xdr:rowOff>62865</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a:off x="11207750" y="13310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0050" cy="256540"/>
    <xdr:sp macro="" textlink="">
      <xdr:nvSpPr>
        <xdr:cNvPr id="733" name="テキスト ボックス 732">
          <a:extLst>
            <a:ext uri="{FF2B5EF4-FFF2-40B4-BE49-F238E27FC236}">
              <a16:creationId xmlns:a16="http://schemas.microsoft.com/office/drawing/2014/main" id="{00000000-0008-0000-1000-0000DD020000}"/>
            </a:ext>
          </a:extLst>
        </xdr:cNvPr>
        <xdr:cNvSpPr txBox="1"/>
      </xdr:nvSpPr>
      <xdr:spPr>
        <a:xfrm>
          <a:off x="10842625" y="13171805"/>
          <a:ext cx="4000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78105</xdr:rowOff>
    </xdr:from>
    <xdr:to>
      <xdr:col>89</xdr:col>
      <xdr:colOff>171450</xdr:colOff>
      <xdr:row>77</xdr:row>
      <xdr:rowOff>78105</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11207750" y="12990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9090" cy="256540"/>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10906760" y="1285240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171450</xdr:colOff>
      <xdr:row>75</xdr:row>
      <xdr:rowOff>95250</xdr:rowOff>
    </xdr:to>
    <xdr:cxnSp macro="">
      <xdr:nvCxnSpPr>
        <xdr:cNvPr id="736" name="直線コネクタ 735">
          <a:extLst>
            <a:ext uri="{FF2B5EF4-FFF2-40B4-BE49-F238E27FC236}">
              <a16:creationId xmlns:a16="http://schemas.microsoft.com/office/drawing/2014/main" id="{00000000-0008-0000-1000-0000E0020000}"/>
            </a:ext>
          </a:extLst>
        </xdr:cNvPr>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149225</xdr:rowOff>
    </xdr:to>
    <xdr:sp macro="" textlink="">
      <xdr:nvSpPr>
        <xdr:cNvPr id="737" name="【消防施設】&#10;有形固定資産減価償却率グラフ枠">
          <a:extLst>
            <a:ext uri="{FF2B5EF4-FFF2-40B4-BE49-F238E27FC236}">
              <a16:creationId xmlns:a16="http://schemas.microsoft.com/office/drawing/2014/main" id="{00000000-0008-0000-1000-0000E1020000}"/>
            </a:ext>
          </a:extLst>
        </xdr:cNvPr>
        <xdr:cNvSpPr/>
      </xdr:nvSpPr>
      <xdr:spPr>
        <a:xfrm>
          <a:off x="1120775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17145</xdr:rowOff>
    </xdr:from>
    <xdr:to>
      <xdr:col>85</xdr:col>
      <xdr:colOff>126365</xdr:colOff>
      <xdr:row>86</xdr:row>
      <xdr:rowOff>167640</xdr:rowOff>
    </xdr:to>
    <xdr:cxnSp macro="">
      <xdr:nvCxnSpPr>
        <xdr:cNvPr id="738" name="直線コネクタ 737">
          <a:extLst>
            <a:ext uri="{FF2B5EF4-FFF2-40B4-BE49-F238E27FC236}">
              <a16:creationId xmlns:a16="http://schemas.microsoft.com/office/drawing/2014/main" id="{00000000-0008-0000-1000-0000E2020000}"/>
            </a:ext>
          </a:extLst>
        </xdr:cNvPr>
        <xdr:cNvCxnSpPr/>
      </xdr:nvCxnSpPr>
      <xdr:spPr>
        <a:xfrm flipV="1">
          <a:off x="14699615" y="1309687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6725" cy="253365"/>
    <xdr:sp macro="" textlink="">
      <xdr:nvSpPr>
        <xdr:cNvPr id="739" name="【消防施設】&#10;有形固定資産減価償却率最小値テキスト">
          <a:extLst>
            <a:ext uri="{FF2B5EF4-FFF2-40B4-BE49-F238E27FC236}">
              <a16:creationId xmlns:a16="http://schemas.microsoft.com/office/drawing/2014/main" id="{00000000-0008-0000-1000-0000E3020000}"/>
            </a:ext>
          </a:extLst>
        </xdr:cNvPr>
        <xdr:cNvSpPr txBox="1"/>
      </xdr:nvSpPr>
      <xdr:spPr>
        <a:xfrm>
          <a:off x="14738350" y="1458976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167640</xdr:rowOff>
    </xdr:from>
    <xdr:to>
      <xdr:col>86</xdr:col>
      <xdr:colOff>25400</xdr:colOff>
      <xdr:row>86</xdr:row>
      <xdr:rowOff>167640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a:off x="14611350" y="1458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134620</xdr:rowOff>
    </xdr:from>
    <xdr:ext cx="337185" cy="257810"/>
    <xdr:sp macro="" textlink="">
      <xdr:nvSpPr>
        <xdr:cNvPr id="741" name="【消防施設】&#10;有形固定資産減価償却率最大値テキスト">
          <a:extLst>
            <a:ext uri="{FF2B5EF4-FFF2-40B4-BE49-F238E27FC236}">
              <a16:creationId xmlns:a16="http://schemas.microsoft.com/office/drawing/2014/main" id="{00000000-0008-0000-1000-0000E5020000}"/>
            </a:ext>
          </a:extLst>
        </xdr:cNvPr>
        <xdr:cNvSpPr txBox="1"/>
      </xdr:nvSpPr>
      <xdr:spPr>
        <a:xfrm>
          <a:off x="14738350" y="12879070"/>
          <a:ext cx="337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4611350" y="13096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160655</xdr:rowOff>
    </xdr:from>
    <xdr:ext cx="401955" cy="255905"/>
    <xdr:sp macro="" textlink="">
      <xdr:nvSpPr>
        <xdr:cNvPr id="743" name="【消防施設】&#10;有形固定資産減価償却率平均値テキスト">
          <a:extLst>
            <a:ext uri="{FF2B5EF4-FFF2-40B4-BE49-F238E27FC236}">
              <a16:creationId xmlns:a16="http://schemas.microsoft.com/office/drawing/2014/main" id="{00000000-0008-0000-1000-0000E7020000}"/>
            </a:ext>
          </a:extLst>
        </xdr:cNvPr>
        <xdr:cNvSpPr txBox="1"/>
      </xdr:nvSpPr>
      <xdr:spPr>
        <a:xfrm>
          <a:off x="14738350" y="1374330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137160</xdr:rowOff>
    </xdr:from>
    <xdr:to>
      <xdr:col>85</xdr:col>
      <xdr:colOff>171450</xdr:colOff>
      <xdr:row>83</xdr:row>
      <xdr:rowOff>67945</xdr:rowOff>
    </xdr:to>
    <xdr:sp macro="" textlink="">
      <xdr:nvSpPr>
        <xdr:cNvPr id="744" name="フローチャート: 判断 743">
          <a:extLst>
            <a:ext uri="{FF2B5EF4-FFF2-40B4-BE49-F238E27FC236}">
              <a16:creationId xmlns:a16="http://schemas.microsoft.com/office/drawing/2014/main" id="{00000000-0008-0000-1000-0000E8020000}"/>
            </a:ext>
          </a:extLst>
        </xdr:cNvPr>
        <xdr:cNvSpPr/>
      </xdr:nvSpPr>
      <xdr:spPr>
        <a:xfrm>
          <a:off x="14649450" y="1388745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47625</xdr:rowOff>
    </xdr:from>
    <xdr:to>
      <xdr:col>81</xdr:col>
      <xdr:colOff>101600</xdr:colOff>
      <xdr:row>83</xdr:row>
      <xdr:rowOff>149225</xdr:rowOff>
    </xdr:to>
    <xdr:sp macro="" textlink="">
      <xdr:nvSpPr>
        <xdr:cNvPr id="745" name="フローチャート: 判断 744">
          <a:extLst>
            <a:ext uri="{FF2B5EF4-FFF2-40B4-BE49-F238E27FC236}">
              <a16:creationId xmlns:a16="http://schemas.microsoft.com/office/drawing/2014/main" id="{00000000-0008-0000-1000-0000E9020000}"/>
            </a:ext>
          </a:extLst>
        </xdr:cNvPr>
        <xdr:cNvSpPr/>
      </xdr:nvSpPr>
      <xdr:spPr>
        <a:xfrm>
          <a:off x="1388745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38100</xdr:rowOff>
    </xdr:from>
    <xdr:to>
      <xdr:col>76</xdr:col>
      <xdr:colOff>165100</xdr:colOff>
      <xdr:row>83</xdr:row>
      <xdr:rowOff>139065</xdr:rowOff>
    </xdr:to>
    <xdr:sp macro="" textlink="">
      <xdr:nvSpPr>
        <xdr:cNvPr id="746" name="フローチャート: 判断 745">
          <a:extLst>
            <a:ext uri="{FF2B5EF4-FFF2-40B4-BE49-F238E27FC236}">
              <a16:creationId xmlns:a16="http://schemas.microsoft.com/office/drawing/2014/main" id="{00000000-0008-0000-1000-0000EA020000}"/>
            </a:ext>
          </a:extLst>
        </xdr:cNvPr>
        <xdr:cNvSpPr/>
      </xdr:nvSpPr>
      <xdr:spPr>
        <a:xfrm>
          <a:off x="13093700" y="13956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59055</xdr:rowOff>
    </xdr:from>
    <xdr:to>
      <xdr:col>72</xdr:col>
      <xdr:colOff>38100</xdr:colOff>
      <xdr:row>83</xdr:row>
      <xdr:rowOff>160655</xdr:rowOff>
    </xdr:to>
    <xdr:sp macro="" textlink="">
      <xdr:nvSpPr>
        <xdr:cNvPr id="747" name="フローチャート: 判断 746">
          <a:extLst>
            <a:ext uri="{FF2B5EF4-FFF2-40B4-BE49-F238E27FC236}">
              <a16:creationId xmlns:a16="http://schemas.microsoft.com/office/drawing/2014/main" id="{00000000-0008-0000-1000-0000EB020000}"/>
            </a:ext>
          </a:extLst>
        </xdr:cNvPr>
        <xdr:cNvSpPr/>
      </xdr:nvSpPr>
      <xdr:spPr>
        <a:xfrm>
          <a:off x="12299950" y="1397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122555</xdr:rowOff>
    </xdr:from>
    <xdr:to>
      <xdr:col>67</xdr:col>
      <xdr:colOff>101600</xdr:colOff>
      <xdr:row>83</xdr:row>
      <xdr:rowOff>52070</xdr:rowOff>
    </xdr:to>
    <xdr:sp macro="" textlink="">
      <xdr:nvSpPr>
        <xdr:cNvPr id="748" name="フローチャート: 判断 747">
          <a:extLst>
            <a:ext uri="{FF2B5EF4-FFF2-40B4-BE49-F238E27FC236}">
              <a16:creationId xmlns:a16="http://schemas.microsoft.com/office/drawing/2014/main" id="{00000000-0008-0000-1000-0000EC020000}"/>
            </a:ext>
          </a:extLst>
        </xdr:cNvPr>
        <xdr:cNvSpPr/>
      </xdr:nvSpPr>
      <xdr:spPr>
        <a:xfrm>
          <a:off x="11487150" y="138728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0825"/>
    <xdr:sp macro="" textlink="">
      <xdr:nvSpPr>
        <xdr:cNvPr id="749" name="テキスト ボックス 748">
          <a:extLst>
            <a:ext uri="{FF2B5EF4-FFF2-40B4-BE49-F238E27FC236}">
              <a16:creationId xmlns:a16="http://schemas.microsoft.com/office/drawing/2014/main" id="{00000000-0008-0000-1000-0000ED020000}"/>
            </a:ext>
          </a:extLst>
        </xdr:cNvPr>
        <xdr:cNvSpPr txBox="1"/>
      </xdr:nvSpPr>
      <xdr:spPr>
        <a:xfrm>
          <a:off x="1452880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8825" cy="250825"/>
    <xdr:sp macro="" textlink="">
      <xdr:nvSpPr>
        <xdr:cNvPr id="750" name="テキスト ボックス 749">
          <a:extLst>
            <a:ext uri="{FF2B5EF4-FFF2-40B4-BE49-F238E27FC236}">
              <a16:creationId xmlns:a16="http://schemas.microsoft.com/office/drawing/2014/main" id="{00000000-0008-0000-1000-0000EE020000}"/>
            </a:ext>
          </a:extLst>
        </xdr:cNvPr>
        <xdr:cNvSpPr txBox="1"/>
      </xdr:nvSpPr>
      <xdr:spPr>
        <a:xfrm>
          <a:off x="137668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0825"/>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29730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0825"/>
    <xdr:sp macro="" textlink="">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121729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8825" cy="250825"/>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13665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63500</xdr:rowOff>
    </xdr:from>
    <xdr:to>
      <xdr:col>85</xdr:col>
      <xdr:colOff>171450</xdr:colOff>
      <xdr:row>86</xdr:row>
      <xdr:rowOff>165735</xdr:rowOff>
    </xdr:to>
    <xdr:sp macro="" textlink="">
      <xdr:nvSpPr>
        <xdr:cNvPr id="754" name="楕円 753">
          <a:extLst>
            <a:ext uri="{FF2B5EF4-FFF2-40B4-BE49-F238E27FC236}">
              <a16:creationId xmlns:a16="http://schemas.microsoft.com/office/drawing/2014/main" id="{00000000-0008-0000-1000-0000F2020000}"/>
            </a:ext>
          </a:extLst>
        </xdr:cNvPr>
        <xdr:cNvSpPr/>
      </xdr:nvSpPr>
      <xdr:spPr>
        <a:xfrm>
          <a:off x="14649450" y="1448435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150495</xdr:rowOff>
    </xdr:from>
    <xdr:ext cx="401955" cy="257175"/>
    <xdr:sp macro="" textlink="">
      <xdr:nvSpPr>
        <xdr:cNvPr id="755" name="【消防施設】&#10;有形固定資産減価償却率該当値テキスト">
          <a:extLst>
            <a:ext uri="{FF2B5EF4-FFF2-40B4-BE49-F238E27FC236}">
              <a16:creationId xmlns:a16="http://schemas.microsoft.com/office/drawing/2014/main" id="{00000000-0008-0000-1000-0000F3020000}"/>
            </a:ext>
          </a:extLst>
        </xdr:cNvPr>
        <xdr:cNvSpPr txBox="1"/>
      </xdr:nvSpPr>
      <xdr:spPr>
        <a:xfrm>
          <a:off x="14738350" y="1440370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64770</xdr:rowOff>
    </xdr:from>
    <xdr:to>
      <xdr:col>81</xdr:col>
      <xdr:colOff>101600</xdr:colOff>
      <xdr:row>86</xdr:row>
      <xdr:rowOff>166370</xdr:rowOff>
    </xdr:to>
    <xdr:sp macro="" textlink="">
      <xdr:nvSpPr>
        <xdr:cNvPr id="756" name="楕円 755">
          <a:extLst>
            <a:ext uri="{FF2B5EF4-FFF2-40B4-BE49-F238E27FC236}">
              <a16:creationId xmlns:a16="http://schemas.microsoft.com/office/drawing/2014/main" id="{00000000-0008-0000-1000-0000F4020000}"/>
            </a:ext>
          </a:extLst>
        </xdr:cNvPr>
        <xdr:cNvSpPr/>
      </xdr:nvSpPr>
      <xdr:spPr>
        <a:xfrm>
          <a:off x="1388745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115570</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flipV="1">
          <a:off x="13938250" y="1453515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62230</xdr:rowOff>
    </xdr:from>
    <xdr:to>
      <xdr:col>76</xdr:col>
      <xdr:colOff>165100</xdr:colOff>
      <xdr:row>86</xdr:row>
      <xdr:rowOff>163830</xdr:rowOff>
    </xdr:to>
    <xdr:sp macro="" textlink="">
      <xdr:nvSpPr>
        <xdr:cNvPr id="758" name="楕円 757">
          <a:extLst>
            <a:ext uri="{FF2B5EF4-FFF2-40B4-BE49-F238E27FC236}">
              <a16:creationId xmlns:a16="http://schemas.microsoft.com/office/drawing/2014/main" id="{00000000-0008-0000-1000-0000F6020000}"/>
            </a:ext>
          </a:extLst>
        </xdr:cNvPr>
        <xdr:cNvSpPr/>
      </xdr:nvSpPr>
      <xdr:spPr>
        <a:xfrm>
          <a:off x="130937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112395</xdr:rowOff>
    </xdr:from>
    <xdr:to>
      <xdr:col>81</xdr:col>
      <xdr:colOff>50800</xdr:colOff>
      <xdr:row>86</xdr:row>
      <xdr:rowOff>115570</xdr:rowOff>
    </xdr:to>
    <xdr:cxnSp macro="">
      <xdr:nvCxnSpPr>
        <xdr:cNvPr id="759" name="直線コネクタ 758">
          <a:extLst>
            <a:ext uri="{FF2B5EF4-FFF2-40B4-BE49-F238E27FC236}">
              <a16:creationId xmlns:a16="http://schemas.microsoft.com/office/drawing/2014/main" id="{00000000-0008-0000-1000-0000F7020000}"/>
            </a:ext>
          </a:extLst>
        </xdr:cNvPr>
        <xdr:cNvCxnSpPr/>
      </xdr:nvCxnSpPr>
      <xdr:spPr>
        <a:xfrm>
          <a:off x="13144500" y="1453324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118110</xdr:rowOff>
    </xdr:from>
    <xdr:to>
      <xdr:col>72</xdr:col>
      <xdr:colOff>38100</xdr:colOff>
      <xdr:row>87</xdr:row>
      <xdr:rowOff>47625</xdr:rowOff>
    </xdr:to>
    <xdr:sp macro="" textlink="">
      <xdr:nvSpPr>
        <xdr:cNvPr id="760" name="楕円 759">
          <a:extLst>
            <a:ext uri="{FF2B5EF4-FFF2-40B4-BE49-F238E27FC236}">
              <a16:creationId xmlns:a16="http://schemas.microsoft.com/office/drawing/2014/main" id="{00000000-0008-0000-1000-0000F8020000}"/>
            </a:ext>
          </a:extLst>
        </xdr:cNvPr>
        <xdr:cNvSpPr/>
      </xdr:nvSpPr>
      <xdr:spPr>
        <a:xfrm>
          <a:off x="12299950" y="1453896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86</xdr:row>
      <xdr:rowOff>112395</xdr:rowOff>
    </xdr:from>
    <xdr:to>
      <xdr:col>76</xdr:col>
      <xdr:colOff>114300</xdr:colOff>
      <xdr:row>86</xdr:row>
      <xdr:rowOff>167640</xdr:rowOff>
    </xdr:to>
    <xdr:cxnSp macro="">
      <xdr:nvCxnSpPr>
        <xdr:cNvPr id="761" name="直線コネクタ 760">
          <a:extLst>
            <a:ext uri="{FF2B5EF4-FFF2-40B4-BE49-F238E27FC236}">
              <a16:creationId xmlns:a16="http://schemas.microsoft.com/office/drawing/2014/main" id="{00000000-0008-0000-1000-0000F9020000}"/>
            </a:ext>
          </a:extLst>
        </xdr:cNvPr>
        <xdr:cNvCxnSpPr/>
      </xdr:nvCxnSpPr>
      <xdr:spPr>
        <a:xfrm flipV="1">
          <a:off x="12344400" y="1453324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114300</xdr:rowOff>
    </xdr:from>
    <xdr:to>
      <xdr:col>67</xdr:col>
      <xdr:colOff>101600</xdr:colOff>
      <xdr:row>87</xdr:row>
      <xdr:rowOff>43815</xdr:rowOff>
    </xdr:to>
    <xdr:sp macro="" textlink="">
      <xdr:nvSpPr>
        <xdr:cNvPr id="762" name="楕円 761">
          <a:extLst>
            <a:ext uri="{FF2B5EF4-FFF2-40B4-BE49-F238E27FC236}">
              <a16:creationId xmlns:a16="http://schemas.microsoft.com/office/drawing/2014/main" id="{00000000-0008-0000-1000-0000FA020000}"/>
            </a:ext>
          </a:extLst>
        </xdr:cNvPr>
        <xdr:cNvSpPr/>
      </xdr:nvSpPr>
      <xdr:spPr>
        <a:xfrm>
          <a:off x="11487150" y="145351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165735</xdr:rowOff>
    </xdr:from>
    <xdr:to>
      <xdr:col>71</xdr:col>
      <xdr:colOff>171450</xdr:colOff>
      <xdr:row>86</xdr:row>
      <xdr:rowOff>167640</xdr:rowOff>
    </xdr:to>
    <xdr:cxnSp macro="">
      <xdr:nvCxnSpPr>
        <xdr:cNvPr id="763" name="直線コネクタ 762">
          <a:extLst>
            <a:ext uri="{FF2B5EF4-FFF2-40B4-BE49-F238E27FC236}">
              <a16:creationId xmlns:a16="http://schemas.microsoft.com/office/drawing/2014/main" id="{00000000-0008-0000-1000-0000FB020000}"/>
            </a:ext>
          </a:extLst>
        </xdr:cNvPr>
        <xdr:cNvCxnSpPr/>
      </xdr:nvCxnSpPr>
      <xdr:spPr>
        <a:xfrm>
          <a:off x="11537950" y="1458658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165735</xdr:rowOff>
    </xdr:from>
    <xdr:ext cx="401955" cy="255905"/>
    <xdr:sp macro="" textlink="">
      <xdr:nvSpPr>
        <xdr:cNvPr id="764" name="n_1aveValue【消防施設】&#10;有形固定資産減価償却率">
          <a:extLst>
            <a:ext uri="{FF2B5EF4-FFF2-40B4-BE49-F238E27FC236}">
              <a16:creationId xmlns:a16="http://schemas.microsoft.com/office/drawing/2014/main" id="{00000000-0008-0000-1000-0000FC020000}"/>
            </a:ext>
          </a:extLst>
        </xdr:cNvPr>
        <xdr:cNvSpPr txBox="1"/>
      </xdr:nvSpPr>
      <xdr:spPr>
        <a:xfrm>
          <a:off x="13742035" y="137483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155575</xdr:rowOff>
    </xdr:from>
    <xdr:ext cx="401955" cy="257810"/>
    <xdr:sp macro="" textlink="">
      <xdr:nvSpPr>
        <xdr:cNvPr id="765" name="n_2aveValue【消防施設】&#10;有形固定資産減価償却率">
          <a:extLst>
            <a:ext uri="{FF2B5EF4-FFF2-40B4-BE49-F238E27FC236}">
              <a16:creationId xmlns:a16="http://schemas.microsoft.com/office/drawing/2014/main" id="{00000000-0008-0000-1000-0000FD020000}"/>
            </a:ext>
          </a:extLst>
        </xdr:cNvPr>
        <xdr:cNvSpPr txBox="1"/>
      </xdr:nvSpPr>
      <xdr:spPr>
        <a:xfrm>
          <a:off x="12960985" y="1373822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5715</xdr:rowOff>
    </xdr:from>
    <xdr:ext cx="405130" cy="257810"/>
    <xdr:sp macro="" textlink="">
      <xdr:nvSpPr>
        <xdr:cNvPr id="766" name="n_3aveValue【消防施設】&#10;有形固定資産減価償却率">
          <a:extLst>
            <a:ext uri="{FF2B5EF4-FFF2-40B4-BE49-F238E27FC236}">
              <a16:creationId xmlns:a16="http://schemas.microsoft.com/office/drawing/2014/main" id="{00000000-0008-0000-1000-0000FE020000}"/>
            </a:ext>
          </a:extLst>
        </xdr:cNvPr>
        <xdr:cNvSpPr txBox="1"/>
      </xdr:nvSpPr>
      <xdr:spPr>
        <a:xfrm>
          <a:off x="12167235" y="137560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69215</xdr:rowOff>
    </xdr:from>
    <xdr:ext cx="401955" cy="257175"/>
    <xdr:sp macro="" textlink="">
      <xdr:nvSpPr>
        <xdr:cNvPr id="767" name="n_4aveValue【消防施設】&#10;有形固定資産減価償却率">
          <a:extLst>
            <a:ext uri="{FF2B5EF4-FFF2-40B4-BE49-F238E27FC236}">
              <a16:creationId xmlns:a16="http://schemas.microsoft.com/office/drawing/2014/main" id="{00000000-0008-0000-1000-0000FF020000}"/>
            </a:ext>
          </a:extLst>
        </xdr:cNvPr>
        <xdr:cNvSpPr txBox="1"/>
      </xdr:nvSpPr>
      <xdr:spPr>
        <a:xfrm>
          <a:off x="11354435" y="1365186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157480</xdr:rowOff>
    </xdr:from>
    <xdr:ext cx="401955" cy="252730"/>
    <xdr:sp macro="" textlink="">
      <xdr:nvSpPr>
        <xdr:cNvPr id="768" name="n_1mainValue【消防施設】&#10;有形固定資産減価償却率">
          <a:extLst>
            <a:ext uri="{FF2B5EF4-FFF2-40B4-BE49-F238E27FC236}">
              <a16:creationId xmlns:a16="http://schemas.microsoft.com/office/drawing/2014/main" id="{00000000-0008-0000-1000-000000030000}"/>
            </a:ext>
          </a:extLst>
        </xdr:cNvPr>
        <xdr:cNvSpPr txBox="1"/>
      </xdr:nvSpPr>
      <xdr:spPr>
        <a:xfrm>
          <a:off x="13742035" y="1457833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154305</xdr:rowOff>
    </xdr:from>
    <xdr:ext cx="401955" cy="252730"/>
    <xdr:sp macro="" textlink="">
      <xdr:nvSpPr>
        <xdr:cNvPr id="769" name="n_2mainValue【消防施設】&#10;有形固定資産減価償却率">
          <a:extLst>
            <a:ext uri="{FF2B5EF4-FFF2-40B4-BE49-F238E27FC236}">
              <a16:creationId xmlns:a16="http://schemas.microsoft.com/office/drawing/2014/main" id="{00000000-0008-0000-1000-000001030000}"/>
            </a:ext>
          </a:extLst>
        </xdr:cNvPr>
        <xdr:cNvSpPr txBox="1"/>
      </xdr:nvSpPr>
      <xdr:spPr>
        <a:xfrm>
          <a:off x="12960985" y="1457515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87</xdr:row>
      <xdr:rowOff>38735</xdr:rowOff>
    </xdr:from>
    <xdr:ext cx="469900" cy="253365"/>
    <xdr:sp macro="" textlink="">
      <xdr:nvSpPr>
        <xdr:cNvPr id="770" name="n_3mainValue【消防施設】&#10;有形固定資産減価償却率">
          <a:extLst>
            <a:ext uri="{FF2B5EF4-FFF2-40B4-BE49-F238E27FC236}">
              <a16:creationId xmlns:a16="http://schemas.microsoft.com/office/drawing/2014/main" id="{00000000-0008-0000-1000-000002030000}"/>
            </a:ext>
          </a:extLst>
        </xdr:cNvPr>
        <xdr:cNvSpPr txBox="1"/>
      </xdr:nvSpPr>
      <xdr:spPr>
        <a:xfrm>
          <a:off x="12134850" y="14627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87</xdr:row>
      <xdr:rowOff>35560</xdr:rowOff>
    </xdr:from>
    <xdr:ext cx="401955" cy="250825"/>
    <xdr:sp macro="" textlink="">
      <xdr:nvSpPr>
        <xdr:cNvPr id="771" name="n_4mainValue【消防施設】&#10;有形固定資産減価償却率">
          <a:extLst>
            <a:ext uri="{FF2B5EF4-FFF2-40B4-BE49-F238E27FC236}">
              <a16:creationId xmlns:a16="http://schemas.microsoft.com/office/drawing/2014/main" id="{00000000-0008-0000-1000-000003030000}"/>
            </a:ext>
          </a:extLst>
        </xdr:cNvPr>
        <xdr:cNvSpPr txBox="1"/>
      </xdr:nvSpPr>
      <xdr:spPr>
        <a:xfrm>
          <a:off x="11354435" y="14624050"/>
          <a:ext cx="401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100965</xdr:rowOff>
    </xdr:to>
    <xdr:sp macro="" textlink="">
      <xdr:nvSpPr>
        <xdr:cNvPr id="772" name="正方形/長方形 771">
          <a:extLst>
            <a:ext uri="{FF2B5EF4-FFF2-40B4-BE49-F238E27FC236}">
              <a16:creationId xmlns:a16="http://schemas.microsoft.com/office/drawing/2014/main" id="{00000000-0008-0000-1000-000004030000}"/>
            </a:ext>
          </a:extLst>
        </xdr:cNvPr>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1000-000005030000}"/>
            </a:ext>
          </a:extLst>
        </xdr:cNvPr>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1000-000006030000}"/>
            </a:ext>
          </a:extLst>
        </xdr:cNvPr>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1000-000007030000}"/>
            </a:ext>
          </a:extLst>
        </xdr:cNvPr>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1000-000008030000}"/>
            </a:ext>
          </a:extLst>
        </xdr:cNvPr>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1000-000009030000}"/>
            </a:ext>
          </a:extLst>
        </xdr:cNvPr>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1000-00000A030000}"/>
            </a:ext>
          </a:extLst>
        </xdr:cNvPr>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149225</xdr:rowOff>
    </xdr:to>
    <xdr:sp macro="" textlink="">
      <xdr:nvSpPr>
        <xdr:cNvPr id="779" name="正方形/長方形 778">
          <a:extLst>
            <a:ext uri="{FF2B5EF4-FFF2-40B4-BE49-F238E27FC236}">
              <a16:creationId xmlns:a16="http://schemas.microsoft.com/office/drawing/2014/main" id="{00000000-0008-0000-1000-00000B030000}"/>
            </a:ext>
          </a:extLst>
        </xdr:cNvPr>
        <xdr:cNvSpPr/>
      </xdr:nvSpPr>
      <xdr:spPr>
        <a:xfrm>
          <a:off x="164592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75565</xdr:rowOff>
    </xdr:from>
    <xdr:ext cx="346710" cy="224155"/>
    <xdr:sp macro="" textlink="">
      <xdr:nvSpPr>
        <xdr:cNvPr id="780" name="テキスト ボックス 779">
          <a:extLst>
            <a:ext uri="{FF2B5EF4-FFF2-40B4-BE49-F238E27FC236}">
              <a16:creationId xmlns:a16="http://schemas.microsoft.com/office/drawing/2014/main" id="{00000000-0008-0000-1000-00000C030000}"/>
            </a:ext>
          </a:extLst>
        </xdr:cNvPr>
        <xdr:cNvSpPr txBox="1"/>
      </xdr:nvSpPr>
      <xdr:spPr>
        <a:xfrm>
          <a:off x="16440150" y="12484735"/>
          <a:ext cx="3467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82" name="直線コネクタ 781">
          <a:extLst>
            <a:ext uri="{FF2B5EF4-FFF2-40B4-BE49-F238E27FC236}">
              <a16:creationId xmlns:a16="http://schemas.microsoft.com/office/drawing/2014/main" id="{00000000-0008-0000-1000-00000E030000}"/>
            </a:ext>
          </a:extLst>
        </xdr:cNvPr>
        <xdr:cNvCxnSpPr/>
      </xdr:nvCxnSpPr>
      <xdr:spPr>
        <a:xfrm>
          <a:off x="16459200" y="14348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124460</xdr:rowOff>
    </xdr:from>
    <xdr:ext cx="464185" cy="257810"/>
    <xdr:sp macro="" textlink="">
      <xdr:nvSpPr>
        <xdr:cNvPr id="783" name="テキスト ボックス 782">
          <a:extLst>
            <a:ext uri="{FF2B5EF4-FFF2-40B4-BE49-F238E27FC236}">
              <a16:creationId xmlns:a16="http://schemas.microsoft.com/office/drawing/2014/main" id="{00000000-0008-0000-1000-00000F030000}"/>
            </a:ext>
          </a:extLst>
        </xdr:cNvPr>
        <xdr:cNvSpPr txBox="1"/>
      </xdr:nvSpPr>
      <xdr:spPr>
        <a:xfrm>
          <a:off x="16048990" y="1421003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1000-000010030000}"/>
            </a:ext>
          </a:extLst>
        </xdr:cNvPr>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185" cy="255905"/>
    <xdr:sp macro="" textlink="">
      <xdr:nvSpPr>
        <xdr:cNvPr id="785" name="テキスト ボックス 784">
          <a:extLst>
            <a:ext uri="{FF2B5EF4-FFF2-40B4-BE49-F238E27FC236}">
              <a16:creationId xmlns:a16="http://schemas.microsoft.com/office/drawing/2014/main" id="{00000000-0008-0000-1000-000011030000}"/>
            </a:ext>
          </a:extLst>
        </xdr:cNvPr>
        <xdr:cNvSpPr txBox="1"/>
      </xdr:nvSpPr>
      <xdr:spPr>
        <a:xfrm>
          <a:off x="16048990" y="13649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86" name="直線コネクタ 785">
          <a:extLst>
            <a:ext uri="{FF2B5EF4-FFF2-40B4-BE49-F238E27FC236}">
              <a16:creationId xmlns:a16="http://schemas.microsoft.com/office/drawing/2014/main" id="{00000000-0008-0000-1000-000012030000}"/>
            </a:ext>
          </a:extLst>
        </xdr:cNvPr>
        <xdr:cNvCxnSpPr/>
      </xdr:nvCxnSpPr>
      <xdr:spPr>
        <a:xfrm>
          <a:off x="16459200" y="132321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10160</xdr:rowOff>
    </xdr:from>
    <xdr:ext cx="464185" cy="255905"/>
    <xdr:sp macro="" textlink="">
      <xdr:nvSpPr>
        <xdr:cNvPr id="787" name="テキスト ボックス 786">
          <a:extLst>
            <a:ext uri="{FF2B5EF4-FFF2-40B4-BE49-F238E27FC236}">
              <a16:creationId xmlns:a16="http://schemas.microsoft.com/office/drawing/2014/main" id="{00000000-0008-0000-1000-000013030000}"/>
            </a:ext>
          </a:extLst>
        </xdr:cNvPr>
        <xdr:cNvSpPr txBox="1"/>
      </xdr:nvSpPr>
      <xdr:spPr>
        <a:xfrm>
          <a:off x="16048990" y="130898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a:extLst>
            <a:ext uri="{FF2B5EF4-FFF2-40B4-BE49-F238E27FC236}">
              <a16:creationId xmlns:a16="http://schemas.microsoft.com/office/drawing/2014/main" id="{00000000-0008-0000-1000-000014030000}"/>
            </a:ext>
          </a:extLst>
        </xdr:cNvPr>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7810"/>
    <xdr:sp macro="" textlink="">
      <xdr:nvSpPr>
        <xdr:cNvPr id="789" name="テキスト ボックス 788">
          <a:extLst>
            <a:ext uri="{FF2B5EF4-FFF2-40B4-BE49-F238E27FC236}">
              <a16:creationId xmlns:a16="http://schemas.microsoft.com/office/drawing/2014/main" id="{00000000-0008-0000-1000-000015030000}"/>
            </a:ext>
          </a:extLst>
        </xdr:cNvPr>
        <xdr:cNvSpPr txBox="1"/>
      </xdr:nvSpPr>
      <xdr:spPr>
        <a:xfrm>
          <a:off x="16048990" y="12533630"/>
          <a:ext cx="4641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149225</xdr:rowOff>
    </xdr:to>
    <xdr:sp macro="" textlink="">
      <xdr:nvSpPr>
        <xdr:cNvPr id="790" name="【消防施設】&#10;一人当たり面積グラフ枠">
          <a:extLst>
            <a:ext uri="{FF2B5EF4-FFF2-40B4-BE49-F238E27FC236}">
              <a16:creationId xmlns:a16="http://schemas.microsoft.com/office/drawing/2014/main" id="{00000000-0008-0000-1000-000016030000}"/>
            </a:ext>
          </a:extLst>
        </xdr:cNvPr>
        <xdr:cNvSpPr/>
      </xdr:nvSpPr>
      <xdr:spPr>
        <a:xfrm>
          <a:off x="164592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154305</xdr:rowOff>
    </xdr:from>
    <xdr:to>
      <xdr:col>116</xdr:col>
      <xdr:colOff>62865</xdr:colOff>
      <xdr:row>85</xdr:row>
      <xdr:rowOff>92075</xdr:rowOff>
    </xdr:to>
    <xdr:cxnSp macro="">
      <xdr:nvCxnSpPr>
        <xdr:cNvPr id="791" name="直線コネクタ 790">
          <a:extLst>
            <a:ext uri="{FF2B5EF4-FFF2-40B4-BE49-F238E27FC236}">
              <a16:creationId xmlns:a16="http://schemas.microsoft.com/office/drawing/2014/main" id="{00000000-0008-0000-1000-000017030000}"/>
            </a:ext>
          </a:extLst>
        </xdr:cNvPr>
        <xdr:cNvCxnSpPr/>
      </xdr:nvCxnSpPr>
      <xdr:spPr>
        <a:xfrm flipV="1">
          <a:off x="19951065" y="13066395"/>
          <a:ext cx="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95885</xdr:rowOff>
    </xdr:from>
    <xdr:ext cx="466725" cy="258445"/>
    <xdr:sp macro="" textlink="">
      <xdr:nvSpPr>
        <xdr:cNvPr id="792" name="【消防施設】&#10;一人当たり面積最小値テキスト">
          <a:extLst>
            <a:ext uri="{FF2B5EF4-FFF2-40B4-BE49-F238E27FC236}">
              <a16:creationId xmlns:a16="http://schemas.microsoft.com/office/drawing/2014/main" id="{00000000-0008-0000-1000-000018030000}"/>
            </a:ext>
          </a:extLst>
        </xdr:cNvPr>
        <xdr:cNvSpPr txBox="1"/>
      </xdr:nvSpPr>
      <xdr:spPr>
        <a:xfrm>
          <a:off x="19989800" y="143490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92075</xdr:rowOff>
    </xdr:from>
    <xdr:to>
      <xdr:col>116</xdr:col>
      <xdr:colOff>152400</xdr:colOff>
      <xdr:row>85</xdr:row>
      <xdr:rowOff>92075</xdr:rowOff>
    </xdr:to>
    <xdr:cxnSp macro="">
      <xdr:nvCxnSpPr>
        <xdr:cNvPr id="793" name="直線コネクタ 792">
          <a:extLst>
            <a:ext uri="{FF2B5EF4-FFF2-40B4-BE49-F238E27FC236}">
              <a16:creationId xmlns:a16="http://schemas.microsoft.com/office/drawing/2014/main" id="{00000000-0008-0000-1000-000019030000}"/>
            </a:ext>
          </a:extLst>
        </xdr:cNvPr>
        <xdr:cNvCxnSpPr/>
      </xdr:nvCxnSpPr>
      <xdr:spPr>
        <a:xfrm>
          <a:off x="19881850" y="14345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101600</xdr:rowOff>
    </xdr:from>
    <xdr:ext cx="466725" cy="257810"/>
    <xdr:sp macro="" textlink="">
      <xdr:nvSpPr>
        <xdr:cNvPr id="794" name="【消防施設】&#10;一人当たり面積最大値テキスト">
          <a:extLst>
            <a:ext uri="{FF2B5EF4-FFF2-40B4-BE49-F238E27FC236}">
              <a16:creationId xmlns:a16="http://schemas.microsoft.com/office/drawing/2014/main" id="{00000000-0008-0000-1000-00001A030000}"/>
            </a:ext>
          </a:extLst>
        </xdr:cNvPr>
        <xdr:cNvSpPr txBox="1"/>
      </xdr:nvSpPr>
      <xdr:spPr>
        <a:xfrm>
          <a:off x="19989800" y="128460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154305</xdr:rowOff>
    </xdr:from>
    <xdr:to>
      <xdr:col>116</xdr:col>
      <xdr:colOff>152400</xdr:colOff>
      <xdr:row>77</xdr:row>
      <xdr:rowOff>154305</xdr:rowOff>
    </xdr:to>
    <xdr:cxnSp macro="">
      <xdr:nvCxnSpPr>
        <xdr:cNvPr id="795" name="直線コネクタ 794">
          <a:extLst>
            <a:ext uri="{FF2B5EF4-FFF2-40B4-BE49-F238E27FC236}">
              <a16:creationId xmlns:a16="http://schemas.microsoft.com/office/drawing/2014/main" id="{00000000-0008-0000-1000-00001B030000}"/>
            </a:ext>
          </a:extLst>
        </xdr:cNvPr>
        <xdr:cNvCxnSpPr/>
      </xdr:nvCxnSpPr>
      <xdr:spPr>
        <a:xfrm>
          <a:off x="19881850" y="13066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17145</xdr:rowOff>
    </xdr:from>
    <xdr:ext cx="466725" cy="255905"/>
    <xdr:sp macro="" textlink="">
      <xdr:nvSpPr>
        <xdr:cNvPr id="796" name="【消防施設】&#10;一人当たり面積平均値テキスト">
          <a:extLst>
            <a:ext uri="{FF2B5EF4-FFF2-40B4-BE49-F238E27FC236}">
              <a16:creationId xmlns:a16="http://schemas.microsoft.com/office/drawing/2014/main" id="{00000000-0008-0000-1000-00001C030000}"/>
            </a:ext>
          </a:extLst>
        </xdr:cNvPr>
        <xdr:cNvSpPr txBox="1"/>
      </xdr:nvSpPr>
      <xdr:spPr>
        <a:xfrm>
          <a:off x="19989800" y="1410271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38735</xdr:rowOff>
    </xdr:from>
    <xdr:to>
      <xdr:col>116</xdr:col>
      <xdr:colOff>114300</xdr:colOff>
      <xdr:row>84</xdr:row>
      <xdr:rowOff>140335</xdr:rowOff>
    </xdr:to>
    <xdr:sp macro="" textlink="">
      <xdr:nvSpPr>
        <xdr:cNvPr id="797" name="フローチャート: 判断 796">
          <a:extLst>
            <a:ext uri="{FF2B5EF4-FFF2-40B4-BE49-F238E27FC236}">
              <a16:creationId xmlns:a16="http://schemas.microsoft.com/office/drawing/2014/main" id="{00000000-0008-0000-1000-00001D030000}"/>
            </a:ext>
          </a:extLst>
        </xdr:cNvPr>
        <xdr:cNvSpPr/>
      </xdr:nvSpPr>
      <xdr:spPr>
        <a:xfrm>
          <a:off x="199009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19685</xdr:rowOff>
    </xdr:to>
    <xdr:sp macro="" textlink="">
      <xdr:nvSpPr>
        <xdr:cNvPr id="798" name="フローチャート: 判断 797">
          <a:extLst>
            <a:ext uri="{FF2B5EF4-FFF2-40B4-BE49-F238E27FC236}">
              <a16:creationId xmlns:a16="http://schemas.microsoft.com/office/drawing/2014/main" id="{00000000-0008-0000-1000-00001E030000}"/>
            </a:ext>
          </a:extLst>
        </xdr:cNvPr>
        <xdr:cNvSpPr/>
      </xdr:nvSpPr>
      <xdr:spPr>
        <a:xfrm>
          <a:off x="19157950" y="1417574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92710</xdr:rowOff>
    </xdr:from>
    <xdr:to>
      <xdr:col>107</xdr:col>
      <xdr:colOff>101600</xdr:colOff>
      <xdr:row>85</xdr:row>
      <xdr:rowOff>22225</xdr:rowOff>
    </xdr:to>
    <xdr:sp macro="" textlink="">
      <xdr:nvSpPr>
        <xdr:cNvPr id="799" name="フローチャート: 判断 798">
          <a:extLst>
            <a:ext uri="{FF2B5EF4-FFF2-40B4-BE49-F238E27FC236}">
              <a16:creationId xmlns:a16="http://schemas.microsoft.com/office/drawing/2014/main" id="{00000000-0008-0000-1000-00001F030000}"/>
            </a:ext>
          </a:extLst>
        </xdr:cNvPr>
        <xdr:cNvSpPr/>
      </xdr:nvSpPr>
      <xdr:spPr>
        <a:xfrm>
          <a:off x="18345150" y="141782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19685</xdr:rowOff>
    </xdr:to>
    <xdr:sp macro="" textlink="">
      <xdr:nvSpPr>
        <xdr:cNvPr id="800" name="フローチャート: 判断 799">
          <a:extLst>
            <a:ext uri="{FF2B5EF4-FFF2-40B4-BE49-F238E27FC236}">
              <a16:creationId xmlns:a16="http://schemas.microsoft.com/office/drawing/2014/main" id="{00000000-0008-0000-1000-000020030000}"/>
            </a:ext>
          </a:extLst>
        </xdr:cNvPr>
        <xdr:cNvSpPr/>
      </xdr:nvSpPr>
      <xdr:spPr>
        <a:xfrm>
          <a:off x="17551400" y="141757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93980</xdr:rowOff>
    </xdr:from>
    <xdr:to>
      <xdr:col>98</xdr:col>
      <xdr:colOff>38100</xdr:colOff>
      <xdr:row>85</xdr:row>
      <xdr:rowOff>23495</xdr:rowOff>
    </xdr:to>
    <xdr:sp macro="" textlink="">
      <xdr:nvSpPr>
        <xdr:cNvPr id="801" name="フローチャート: 判断 800">
          <a:extLst>
            <a:ext uri="{FF2B5EF4-FFF2-40B4-BE49-F238E27FC236}">
              <a16:creationId xmlns:a16="http://schemas.microsoft.com/office/drawing/2014/main" id="{00000000-0008-0000-1000-000021030000}"/>
            </a:ext>
          </a:extLst>
        </xdr:cNvPr>
        <xdr:cNvSpPr/>
      </xdr:nvSpPr>
      <xdr:spPr>
        <a:xfrm>
          <a:off x="16757650" y="141795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0825"/>
    <xdr:sp macro="" textlink="">
      <xdr:nvSpPr>
        <xdr:cNvPr id="802" name="テキスト ボックス 801">
          <a:extLst>
            <a:ext uri="{FF2B5EF4-FFF2-40B4-BE49-F238E27FC236}">
              <a16:creationId xmlns:a16="http://schemas.microsoft.com/office/drawing/2014/main" id="{00000000-0008-0000-1000-000022030000}"/>
            </a:ext>
          </a:extLst>
        </xdr:cNvPr>
        <xdr:cNvSpPr txBox="1"/>
      </xdr:nvSpPr>
      <xdr:spPr>
        <a:xfrm>
          <a:off x="197802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0825"/>
    <xdr:sp macro="" textlink="">
      <xdr:nvSpPr>
        <xdr:cNvPr id="803" name="テキスト ボックス 802">
          <a:extLst>
            <a:ext uri="{FF2B5EF4-FFF2-40B4-BE49-F238E27FC236}">
              <a16:creationId xmlns:a16="http://schemas.microsoft.com/office/drawing/2014/main" id="{00000000-0008-0000-1000-000023030000}"/>
            </a:ext>
          </a:extLst>
        </xdr:cNvPr>
        <xdr:cNvSpPr txBox="1"/>
      </xdr:nvSpPr>
      <xdr:spPr>
        <a:xfrm>
          <a:off x="190309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8825" cy="250825"/>
    <xdr:sp macro="" textlink="">
      <xdr:nvSpPr>
        <xdr:cNvPr id="804" name="テキスト ボックス 803">
          <a:extLst>
            <a:ext uri="{FF2B5EF4-FFF2-40B4-BE49-F238E27FC236}">
              <a16:creationId xmlns:a16="http://schemas.microsoft.com/office/drawing/2014/main" id="{00000000-0008-0000-1000-000024030000}"/>
            </a:ext>
          </a:extLst>
        </xdr:cNvPr>
        <xdr:cNvSpPr txBox="1"/>
      </xdr:nvSpPr>
      <xdr:spPr>
        <a:xfrm>
          <a:off x="18224500" y="1490281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0825"/>
    <xdr:sp macro="" textlink="">
      <xdr:nvSpPr>
        <xdr:cNvPr id="805" name="テキスト ボックス 804">
          <a:extLst>
            <a:ext uri="{FF2B5EF4-FFF2-40B4-BE49-F238E27FC236}">
              <a16:creationId xmlns:a16="http://schemas.microsoft.com/office/drawing/2014/main" id="{00000000-0008-0000-1000-000025030000}"/>
            </a:ext>
          </a:extLst>
        </xdr:cNvPr>
        <xdr:cNvSpPr txBox="1"/>
      </xdr:nvSpPr>
      <xdr:spPr>
        <a:xfrm>
          <a:off x="174307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0825"/>
    <xdr:sp macro="" textlink="">
      <xdr:nvSpPr>
        <xdr:cNvPr id="806" name="テキスト ボックス 805">
          <a:extLst>
            <a:ext uri="{FF2B5EF4-FFF2-40B4-BE49-F238E27FC236}">
              <a16:creationId xmlns:a16="http://schemas.microsoft.com/office/drawing/2014/main" id="{00000000-0008-0000-1000-000026030000}"/>
            </a:ext>
          </a:extLst>
        </xdr:cNvPr>
        <xdr:cNvSpPr txBox="1"/>
      </xdr:nvSpPr>
      <xdr:spPr>
        <a:xfrm>
          <a:off x="16630650" y="149028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142875</xdr:rowOff>
    </xdr:from>
    <xdr:to>
      <xdr:col>116</xdr:col>
      <xdr:colOff>114300</xdr:colOff>
      <xdr:row>84</xdr:row>
      <xdr:rowOff>73660</xdr:rowOff>
    </xdr:to>
    <xdr:sp macro="" textlink="">
      <xdr:nvSpPr>
        <xdr:cNvPr id="807" name="楕円 806">
          <a:extLst>
            <a:ext uri="{FF2B5EF4-FFF2-40B4-BE49-F238E27FC236}">
              <a16:creationId xmlns:a16="http://schemas.microsoft.com/office/drawing/2014/main" id="{00000000-0008-0000-1000-000027030000}"/>
            </a:ext>
          </a:extLst>
        </xdr:cNvPr>
        <xdr:cNvSpPr/>
      </xdr:nvSpPr>
      <xdr:spPr>
        <a:xfrm>
          <a:off x="19900900" y="140608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165735</xdr:rowOff>
    </xdr:from>
    <xdr:ext cx="466725" cy="255905"/>
    <xdr:sp macro="" textlink="">
      <xdr:nvSpPr>
        <xdr:cNvPr id="808" name="【消防施設】&#10;一人当たり面積該当値テキスト">
          <a:extLst>
            <a:ext uri="{FF2B5EF4-FFF2-40B4-BE49-F238E27FC236}">
              <a16:creationId xmlns:a16="http://schemas.microsoft.com/office/drawing/2014/main" id="{00000000-0008-0000-1000-000028030000}"/>
            </a:ext>
          </a:extLst>
        </xdr:cNvPr>
        <xdr:cNvSpPr txBox="1"/>
      </xdr:nvSpPr>
      <xdr:spPr>
        <a:xfrm>
          <a:off x="19989800" y="13916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151765</xdr:rowOff>
    </xdr:from>
    <xdr:to>
      <xdr:col>112</xdr:col>
      <xdr:colOff>38100</xdr:colOff>
      <xdr:row>84</xdr:row>
      <xdr:rowOff>81280</xdr:rowOff>
    </xdr:to>
    <xdr:sp macro="" textlink="">
      <xdr:nvSpPr>
        <xdr:cNvPr id="809" name="楕円 808">
          <a:extLst>
            <a:ext uri="{FF2B5EF4-FFF2-40B4-BE49-F238E27FC236}">
              <a16:creationId xmlns:a16="http://schemas.microsoft.com/office/drawing/2014/main" id="{00000000-0008-0000-1000-000029030000}"/>
            </a:ext>
          </a:extLst>
        </xdr:cNvPr>
        <xdr:cNvSpPr/>
      </xdr:nvSpPr>
      <xdr:spPr>
        <a:xfrm>
          <a:off x="19157950" y="1406969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84</xdr:row>
      <xdr:rowOff>22225</xdr:rowOff>
    </xdr:from>
    <xdr:to>
      <xdr:col>116</xdr:col>
      <xdr:colOff>63500</xdr:colOff>
      <xdr:row>84</xdr:row>
      <xdr:rowOff>31115</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flipV="1">
          <a:off x="19202400" y="14107795"/>
          <a:ext cx="7493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157480</xdr:rowOff>
    </xdr:from>
    <xdr:to>
      <xdr:col>107</xdr:col>
      <xdr:colOff>101600</xdr:colOff>
      <xdr:row>84</xdr:row>
      <xdr:rowOff>87630</xdr:rowOff>
    </xdr:to>
    <xdr:sp macro="" textlink="">
      <xdr:nvSpPr>
        <xdr:cNvPr id="811" name="楕円 810">
          <a:extLst>
            <a:ext uri="{FF2B5EF4-FFF2-40B4-BE49-F238E27FC236}">
              <a16:creationId xmlns:a16="http://schemas.microsoft.com/office/drawing/2014/main" id="{00000000-0008-0000-1000-00002B030000}"/>
            </a:ext>
          </a:extLst>
        </xdr:cNvPr>
        <xdr:cNvSpPr/>
      </xdr:nvSpPr>
      <xdr:spPr>
        <a:xfrm>
          <a:off x="18345150" y="14075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31115</xdr:rowOff>
    </xdr:from>
    <xdr:to>
      <xdr:col>111</xdr:col>
      <xdr:colOff>171450</xdr:colOff>
      <xdr:row>84</xdr:row>
      <xdr:rowOff>37465</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flipV="1">
          <a:off x="18395950" y="1411668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165735</xdr:rowOff>
    </xdr:from>
    <xdr:to>
      <xdr:col>102</xdr:col>
      <xdr:colOff>165100</xdr:colOff>
      <xdr:row>84</xdr:row>
      <xdr:rowOff>96520</xdr:rowOff>
    </xdr:to>
    <xdr:sp macro="" textlink="">
      <xdr:nvSpPr>
        <xdr:cNvPr id="813" name="楕円 812">
          <a:extLst>
            <a:ext uri="{FF2B5EF4-FFF2-40B4-BE49-F238E27FC236}">
              <a16:creationId xmlns:a16="http://schemas.microsoft.com/office/drawing/2014/main" id="{00000000-0008-0000-1000-00002D030000}"/>
            </a:ext>
          </a:extLst>
        </xdr:cNvPr>
        <xdr:cNvSpPr/>
      </xdr:nvSpPr>
      <xdr:spPr>
        <a:xfrm>
          <a:off x="17551400" y="14083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37465</xdr:rowOff>
    </xdr:from>
    <xdr:to>
      <xdr:col>107</xdr:col>
      <xdr:colOff>50800</xdr:colOff>
      <xdr:row>84</xdr:row>
      <xdr:rowOff>45085</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flipV="1">
          <a:off x="17602200" y="14123035"/>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13335</xdr:rowOff>
    </xdr:from>
    <xdr:to>
      <xdr:col>98</xdr:col>
      <xdr:colOff>38100</xdr:colOff>
      <xdr:row>84</xdr:row>
      <xdr:rowOff>114300</xdr:rowOff>
    </xdr:to>
    <xdr:sp macro="" textlink="">
      <xdr:nvSpPr>
        <xdr:cNvPr id="815" name="楕円 814">
          <a:extLst>
            <a:ext uri="{FF2B5EF4-FFF2-40B4-BE49-F238E27FC236}">
              <a16:creationId xmlns:a16="http://schemas.microsoft.com/office/drawing/2014/main" id="{00000000-0008-0000-1000-00002F030000}"/>
            </a:ext>
          </a:extLst>
        </xdr:cNvPr>
        <xdr:cNvSpPr/>
      </xdr:nvSpPr>
      <xdr:spPr>
        <a:xfrm>
          <a:off x="16757650" y="1409890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84</xdr:row>
      <xdr:rowOff>45085</xdr:rowOff>
    </xdr:from>
    <xdr:to>
      <xdr:col>102</xdr:col>
      <xdr:colOff>114300</xdr:colOff>
      <xdr:row>84</xdr:row>
      <xdr:rowOff>63500</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flipV="1">
          <a:off x="16802100" y="1413065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11430</xdr:rowOff>
    </xdr:from>
    <xdr:ext cx="469900" cy="255905"/>
    <xdr:sp macro="" textlink="">
      <xdr:nvSpPr>
        <xdr:cNvPr id="817" name="n_1aveValue【消防施設】&#10;一人当たり面積">
          <a:extLst>
            <a:ext uri="{FF2B5EF4-FFF2-40B4-BE49-F238E27FC236}">
              <a16:creationId xmlns:a16="http://schemas.microsoft.com/office/drawing/2014/main" id="{00000000-0008-0000-1000-000031030000}"/>
            </a:ext>
          </a:extLst>
        </xdr:cNvPr>
        <xdr:cNvSpPr txBox="1"/>
      </xdr:nvSpPr>
      <xdr:spPr>
        <a:xfrm>
          <a:off x="18980150" y="14264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14605</xdr:rowOff>
    </xdr:from>
    <xdr:ext cx="469900" cy="256540"/>
    <xdr:sp macro="" textlink="">
      <xdr:nvSpPr>
        <xdr:cNvPr id="818" name="n_2aveValue【消防施設】&#10;一人当たり面積">
          <a:extLst>
            <a:ext uri="{FF2B5EF4-FFF2-40B4-BE49-F238E27FC236}">
              <a16:creationId xmlns:a16="http://schemas.microsoft.com/office/drawing/2014/main" id="{00000000-0008-0000-1000-000032030000}"/>
            </a:ext>
          </a:extLst>
        </xdr:cNvPr>
        <xdr:cNvSpPr txBox="1"/>
      </xdr:nvSpPr>
      <xdr:spPr>
        <a:xfrm>
          <a:off x="18180050" y="142678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11430</xdr:rowOff>
    </xdr:from>
    <xdr:ext cx="469900" cy="255905"/>
    <xdr:sp macro="" textlink="">
      <xdr:nvSpPr>
        <xdr:cNvPr id="819" name="n_3aveValue【消防施設】&#10;一人当たり面積">
          <a:extLst>
            <a:ext uri="{FF2B5EF4-FFF2-40B4-BE49-F238E27FC236}">
              <a16:creationId xmlns:a16="http://schemas.microsoft.com/office/drawing/2014/main" id="{00000000-0008-0000-1000-000033030000}"/>
            </a:ext>
          </a:extLst>
        </xdr:cNvPr>
        <xdr:cNvSpPr txBox="1"/>
      </xdr:nvSpPr>
      <xdr:spPr>
        <a:xfrm>
          <a:off x="17386300" y="142646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15240</xdr:rowOff>
    </xdr:from>
    <xdr:ext cx="469900" cy="256540"/>
    <xdr:sp macro="" textlink="">
      <xdr:nvSpPr>
        <xdr:cNvPr id="820" name="n_4aveValue【消防施設】&#10;一人当たり面積">
          <a:extLst>
            <a:ext uri="{FF2B5EF4-FFF2-40B4-BE49-F238E27FC236}">
              <a16:creationId xmlns:a16="http://schemas.microsoft.com/office/drawing/2014/main" id="{00000000-0008-0000-1000-000034030000}"/>
            </a:ext>
          </a:extLst>
        </xdr:cNvPr>
        <xdr:cNvSpPr txBox="1"/>
      </xdr:nvSpPr>
      <xdr:spPr>
        <a:xfrm>
          <a:off x="16592550" y="14268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97790</xdr:rowOff>
    </xdr:from>
    <xdr:ext cx="469900" cy="257810"/>
    <xdr:sp macro="" textlink="">
      <xdr:nvSpPr>
        <xdr:cNvPr id="821" name="n_1mainValue【消防施設】&#10;一人当たり面積">
          <a:extLst>
            <a:ext uri="{FF2B5EF4-FFF2-40B4-BE49-F238E27FC236}">
              <a16:creationId xmlns:a16="http://schemas.microsoft.com/office/drawing/2014/main" id="{00000000-0008-0000-1000-000035030000}"/>
            </a:ext>
          </a:extLst>
        </xdr:cNvPr>
        <xdr:cNvSpPr txBox="1"/>
      </xdr:nvSpPr>
      <xdr:spPr>
        <a:xfrm>
          <a:off x="18980150" y="13848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104775</xdr:rowOff>
    </xdr:from>
    <xdr:ext cx="469900" cy="255905"/>
    <xdr:sp macro="" textlink="">
      <xdr:nvSpPr>
        <xdr:cNvPr id="822" name="n_2mainValue【消防施設】&#10;一人当たり面積">
          <a:extLst>
            <a:ext uri="{FF2B5EF4-FFF2-40B4-BE49-F238E27FC236}">
              <a16:creationId xmlns:a16="http://schemas.microsoft.com/office/drawing/2014/main" id="{00000000-0008-0000-1000-000036030000}"/>
            </a:ext>
          </a:extLst>
        </xdr:cNvPr>
        <xdr:cNvSpPr txBox="1"/>
      </xdr:nvSpPr>
      <xdr:spPr>
        <a:xfrm>
          <a:off x="18180050" y="138550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112395</xdr:rowOff>
    </xdr:from>
    <xdr:ext cx="469900" cy="258445"/>
    <xdr:sp macro="" textlink="">
      <xdr:nvSpPr>
        <xdr:cNvPr id="823" name="n_3mainValue【消防施設】&#10;一人当たり面積">
          <a:extLst>
            <a:ext uri="{FF2B5EF4-FFF2-40B4-BE49-F238E27FC236}">
              <a16:creationId xmlns:a16="http://schemas.microsoft.com/office/drawing/2014/main" id="{00000000-0008-0000-1000-000037030000}"/>
            </a:ext>
          </a:extLst>
        </xdr:cNvPr>
        <xdr:cNvSpPr txBox="1"/>
      </xdr:nvSpPr>
      <xdr:spPr>
        <a:xfrm>
          <a:off x="17386300" y="13862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131445</xdr:rowOff>
    </xdr:from>
    <xdr:ext cx="469900" cy="257810"/>
    <xdr:sp macro="" textlink="">
      <xdr:nvSpPr>
        <xdr:cNvPr id="824" name="n_4mainValue【消防施設】&#10;一人当たり面積">
          <a:extLst>
            <a:ext uri="{FF2B5EF4-FFF2-40B4-BE49-F238E27FC236}">
              <a16:creationId xmlns:a16="http://schemas.microsoft.com/office/drawing/2014/main" id="{00000000-0008-0000-1000-000038030000}"/>
            </a:ext>
          </a:extLst>
        </xdr:cNvPr>
        <xdr:cNvSpPr txBox="1"/>
      </xdr:nvSpPr>
      <xdr:spPr>
        <a:xfrm>
          <a:off x="16592550" y="13881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00000000-0008-0000-1000-00003903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00000000-0008-0000-1000-00003A03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00000000-0008-0000-1000-00003B03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00000000-0008-0000-1000-00003C03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00000000-0008-0000-1000-00003D03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1000-00003E03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1000-00003F03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00000000-0008-0000-1000-00004003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33" name="テキスト ボックス 832">
          <a:extLst>
            <a:ext uri="{FF2B5EF4-FFF2-40B4-BE49-F238E27FC236}">
              <a16:creationId xmlns:a16="http://schemas.microsoft.com/office/drawing/2014/main" id="{00000000-0008-0000-1000-00004103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34" name="直線コネクタ 833">
          <a:extLst>
            <a:ext uri="{FF2B5EF4-FFF2-40B4-BE49-F238E27FC236}">
              <a16:creationId xmlns:a16="http://schemas.microsoft.com/office/drawing/2014/main" id="{00000000-0008-0000-1000-00004203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835" name="テキスト ボックス 834">
          <a:extLst>
            <a:ext uri="{FF2B5EF4-FFF2-40B4-BE49-F238E27FC236}">
              <a16:creationId xmlns:a16="http://schemas.microsoft.com/office/drawing/2014/main" id="{00000000-0008-0000-1000-000043030000}"/>
            </a:ext>
          </a:extLst>
        </xdr:cNvPr>
        <xdr:cNvSpPr txBox="1"/>
      </xdr:nvSpPr>
      <xdr:spPr>
        <a:xfrm>
          <a:off x="10797540" y="18564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836" name="直線コネクタ 835">
          <a:extLst>
            <a:ext uri="{FF2B5EF4-FFF2-40B4-BE49-F238E27FC236}">
              <a16:creationId xmlns:a16="http://schemas.microsoft.com/office/drawing/2014/main" id="{00000000-0008-0000-1000-000044030000}"/>
            </a:ext>
          </a:extLst>
        </xdr:cNvPr>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185" cy="259080"/>
    <xdr:sp macro="" textlink="">
      <xdr:nvSpPr>
        <xdr:cNvPr id="837" name="テキスト ボックス 836">
          <a:extLst>
            <a:ext uri="{FF2B5EF4-FFF2-40B4-BE49-F238E27FC236}">
              <a16:creationId xmlns:a16="http://schemas.microsoft.com/office/drawing/2014/main" id="{00000000-0008-0000-1000-000045030000}"/>
            </a:ext>
          </a:extLst>
        </xdr:cNvPr>
        <xdr:cNvSpPr txBox="1"/>
      </xdr:nvSpPr>
      <xdr:spPr>
        <a:xfrm>
          <a:off x="1079754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838" name="直線コネクタ 837">
          <a:extLst>
            <a:ext uri="{FF2B5EF4-FFF2-40B4-BE49-F238E27FC236}">
              <a16:creationId xmlns:a16="http://schemas.microsoft.com/office/drawing/2014/main" id="{00000000-0008-0000-1000-000046030000}"/>
            </a:ext>
          </a:extLst>
        </xdr:cNvPr>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0050" cy="255905"/>
    <xdr:sp macro="" textlink="">
      <xdr:nvSpPr>
        <xdr:cNvPr id="839" name="テキスト ボックス 838">
          <a:extLst>
            <a:ext uri="{FF2B5EF4-FFF2-40B4-BE49-F238E27FC236}">
              <a16:creationId xmlns:a16="http://schemas.microsoft.com/office/drawing/2014/main" id="{00000000-0008-0000-1000-000047030000}"/>
            </a:ext>
          </a:extLst>
        </xdr:cNvPr>
        <xdr:cNvSpPr txBox="1"/>
      </xdr:nvSpPr>
      <xdr:spPr>
        <a:xfrm>
          <a:off x="10842625" y="178028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840" name="直線コネクタ 839">
          <a:extLst>
            <a:ext uri="{FF2B5EF4-FFF2-40B4-BE49-F238E27FC236}">
              <a16:creationId xmlns:a16="http://schemas.microsoft.com/office/drawing/2014/main" id="{00000000-0008-0000-1000-000048030000}"/>
            </a:ext>
          </a:extLst>
        </xdr:cNvPr>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0050" cy="259080"/>
    <xdr:sp macro="" textlink="">
      <xdr:nvSpPr>
        <xdr:cNvPr id="841" name="テキスト ボックス 840">
          <a:extLst>
            <a:ext uri="{FF2B5EF4-FFF2-40B4-BE49-F238E27FC236}">
              <a16:creationId xmlns:a16="http://schemas.microsoft.com/office/drawing/2014/main" id="{00000000-0008-0000-1000-000049030000}"/>
            </a:ext>
          </a:extLst>
        </xdr:cNvPr>
        <xdr:cNvSpPr txBox="1"/>
      </xdr:nvSpPr>
      <xdr:spPr>
        <a:xfrm>
          <a:off x="10842625" y="17421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842" name="直線コネクタ 841">
          <a:extLst>
            <a:ext uri="{FF2B5EF4-FFF2-40B4-BE49-F238E27FC236}">
              <a16:creationId xmlns:a16="http://schemas.microsoft.com/office/drawing/2014/main" id="{00000000-0008-0000-1000-00004A030000}"/>
            </a:ext>
          </a:extLst>
        </xdr:cNvPr>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0050" cy="259080"/>
    <xdr:sp macro="" textlink="">
      <xdr:nvSpPr>
        <xdr:cNvPr id="843" name="テキスト ボックス 842">
          <a:extLst>
            <a:ext uri="{FF2B5EF4-FFF2-40B4-BE49-F238E27FC236}">
              <a16:creationId xmlns:a16="http://schemas.microsoft.com/office/drawing/2014/main" id="{00000000-0008-0000-1000-00004B030000}"/>
            </a:ext>
          </a:extLst>
        </xdr:cNvPr>
        <xdr:cNvSpPr txBox="1"/>
      </xdr:nvSpPr>
      <xdr:spPr>
        <a:xfrm>
          <a:off x="10842625" y="170408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844" name="直線コネクタ 843">
          <a:extLst>
            <a:ext uri="{FF2B5EF4-FFF2-40B4-BE49-F238E27FC236}">
              <a16:creationId xmlns:a16="http://schemas.microsoft.com/office/drawing/2014/main" id="{00000000-0008-0000-1000-00004C030000}"/>
            </a:ext>
          </a:extLst>
        </xdr:cNvPr>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9090" cy="255905"/>
    <xdr:sp macro="" textlink="">
      <xdr:nvSpPr>
        <xdr:cNvPr id="845" name="テキスト ボックス 844">
          <a:extLst>
            <a:ext uri="{FF2B5EF4-FFF2-40B4-BE49-F238E27FC236}">
              <a16:creationId xmlns:a16="http://schemas.microsoft.com/office/drawing/2014/main" id="{00000000-0008-0000-1000-00004D030000}"/>
            </a:ext>
          </a:extLst>
        </xdr:cNvPr>
        <xdr:cNvSpPr txBox="1"/>
      </xdr:nvSpPr>
      <xdr:spPr>
        <a:xfrm>
          <a:off x="10906760" y="1665986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46" name="直線コネクタ 845">
          <a:extLst>
            <a:ext uri="{FF2B5EF4-FFF2-40B4-BE49-F238E27FC236}">
              <a16:creationId xmlns:a16="http://schemas.microsoft.com/office/drawing/2014/main" id="{00000000-0008-0000-1000-00004E03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id="{00000000-0008-0000-1000-00004F03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848" name="直線コネクタ 847">
          <a:extLst>
            <a:ext uri="{FF2B5EF4-FFF2-40B4-BE49-F238E27FC236}">
              <a16:creationId xmlns:a16="http://schemas.microsoft.com/office/drawing/2014/main" id="{00000000-0008-0000-1000-000050030000}"/>
            </a:ext>
          </a:extLst>
        </xdr:cNvPr>
        <xdr:cNvCxnSpPr/>
      </xdr:nvCxnSpPr>
      <xdr:spPr>
        <a:xfrm flipV="1">
          <a:off x="14699615" y="168021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6725" cy="259080"/>
    <xdr:sp macro="" textlink="">
      <xdr:nvSpPr>
        <xdr:cNvPr id="849" name="【庁舎】&#10;有形固定資産減価償却率最小値テキスト">
          <a:extLst>
            <a:ext uri="{FF2B5EF4-FFF2-40B4-BE49-F238E27FC236}">
              <a16:creationId xmlns:a16="http://schemas.microsoft.com/office/drawing/2014/main" id="{00000000-0008-0000-1000-000051030000}"/>
            </a:ext>
          </a:extLst>
        </xdr:cNvPr>
        <xdr:cNvSpPr txBox="1"/>
      </xdr:nvSpPr>
      <xdr:spPr>
        <a:xfrm>
          <a:off x="14738350" y="18075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0" name="直線コネクタ 849">
          <a:extLst>
            <a:ext uri="{FF2B5EF4-FFF2-40B4-BE49-F238E27FC236}">
              <a16:creationId xmlns:a16="http://schemas.microsoft.com/office/drawing/2014/main" id="{00000000-0008-0000-1000-000052030000}"/>
            </a:ext>
          </a:extLst>
        </xdr:cNvPr>
        <xdr:cNvCxnSpPr/>
      </xdr:nvCxnSpPr>
      <xdr:spPr>
        <a:xfrm>
          <a:off x="14611350" y="1807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37185" cy="259080"/>
    <xdr:sp macro="" textlink="">
      <xdr:nvSpPr>
        <xdr:cNvPr id="851" name="【庁舎】&#10;有形固定資産減価償却率最大値テキスト">
          <a:extLst>
            <a:ext uri="{FF2B5EF4-FFF2-40B4-BE49-F238E27FC236}">
              <a16:creationId xmlns:a16="http://schemas.microsoft.com/office/drawing/2014/main" id="{00000000-0008-0000-1000-000053030000}"/>
            </a:ext>
          </a:extLst>
        </xdr:cNvPr>
        <xdr:cNvSpPr txBox="1"/>
      </xdr:nvSpPr>
      <xdr:spPr>
        <a:xfrm>
          <a:off x="14738350" y="16577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2" name="直線コネクタ 851">
          <a:extLst>
            <a:ext uri="{FF2B5EF4-FFF2-40B4-BE49-F238E27FC236}">
              <a16:creationId xmlns:a16="http://schemas.microsoft.com/office/drawing/2014/main" id="{00000000-0008-0000-1000-000054030000}"/>
            </a:ext>
          </a:extLst>
        </xdr:cNvPr>
        <xdr:cNvCxnSpPr/>
      </xdr:nvCxnSpPr>
      <xdr:spPr>
        <a:xfrm>
          <a:off x="1461135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29210</xdr:rowOff>
    </xdr:from>
    <xdr:ext cx="401955" cy="255905"/>
    <xdr:sp macro="" textlink="">
      <xdr:nvSpPr>
        <xdr:cNvPr id="853" name="【庁舎】&#10;有形固定資産減価償却率平均値テキスト">
          <a:extLst>
            <a:ext uri="{FF2B5EF4-FFF2-40B4-BE49-F238E27FC236}">
              <a16:creationId xmlns:a16="http://schemas.microsoft.com/office/drawing/2014/main" id="{00000000-0008-0000-1000-000055030000}"/>
            </a:ext>
          </a:extLst>
        </xdr:cNvPr>
        <xdr:cNvSpPr txBox="1"/>
      </xdr:nvSpPr>
      <xdr:spPr>
        <a:xfrm>
          <a:off x="14738350" y="1768856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50800</xdr:rowOff>
    </xdr:from>
    <xdr:to>
      <xdr:col>85</xdr:col>
      <xdr:colOff>171450</xdr:colOff>
      <xdr:row>105</xdr:row>
      <xdr:rowOff>152400</xdr:rowOff>
    </xdr:to>
    <xdr:sp macro="" textlink="">
      <xdr:nvSpPr>
        <xdr:cNvPr id="854" name="フローチャート: 判断 853">
          <a:extLst>
            <a:ext uri="{FF2B5EF4-FFF2-40B4-BE49-F238E27FC236}">
              <a16:creationId xmlns:a16="http://schemas.microsoft.com/office/drawing/2014/main" id="{00000000-0008-0000-1000-000056030000}"/>
            </a:ext>
          </a:extLst>
        </xdr:cNvPr>
        <xdr:cNvSpPr/>
      </xdr:nvSpPr>
      <xdr:spPr>
        <a:xfrm>
          <a:off x="14649450" y="17710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xdr:rowOff>
    </xdr:from>
    <xdr:to>
      <xdr:col>81</xdr:col>
      <xdr:colOff>101600</xdr:colOff>
      <xdr:row>104</xdr:row>
      <xdr:rowOff>111760</xdr:rowOff>
    </xdr:to>
    <xdr:sp macro="" textlink="">
      <xdr:nvSpPr>
        <xdr:cNvPr id="855" name="フローチャート: 判断 854">
          <a:extLst>
            <a:ext uri="{FF2B5EF4-FFF2-40B4-BE49-F238E27FC236}">
              <a16:creationId xmlns:a16="http://schemas.microsoft.com/office/drawing/2014/main" id="{00000000-0008-0000-1000-000057030000}"/>
            </a:ext>
          </a:extLst>
        </xdr:cNvPr>
        <xdr:cNvSpPr/>
      </xdr:nvSpPr>
      <xdr:spPr>
        <a:xfrm>
          <a:off x="1388745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161290</xdr:rowOff>
    </xdr:from>
    <xdr:to>
      <xdr:col>76</xdr:col>
      <xdr:colOff>165100</xdr:colOff>
      <xdr:row>104</xdr:row>
      <xdr:rowOff>91440</xdr:rowOff>
    </xdr:to>
    <xdr:sp macro="" textlink="">
      <xdr:nvSpPr>
        <xdr:cNvPr id="856" name="フローチャート: 判断 855">
          <a:extLst>
            <a:ext uri="{FF2B5EF4-FFF2-40B4-BE49-F238E27FC236}">
              <a16:creationId xmlns:a16="http://schemas.microsoft.com/office/drawing/2014/main" id="{00000000-0008-0000-1000-000058030000}"/>
            </a:ext>
          </a:extLst>
        </xdr:cNvPr>
        <xdr:cNvSpPr/>
      </xdr:nvSpPr>
      <xdr:spPr>
        <a:xfrm>
          <a:off x="13093700" y="174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149860</xdr:rowOff>
    </xdr:from>
    <xdr:to>
      <xdr:col>72</xdr:col>
      <xdr:colOff>38100</xdr:colOff>
      <xdr:row>104</xdr:row>
      <xdr:rowOff>80010</xdr:rowOff>
    </xdr:to>
    <xdr:sp macro="" textlink="">
      <xdr:nvSpPr>
        <xdr:cNvPr id="857" name="フローチャート: 判断 856">
          <a:extLst>
            <a:ext uri="{FF2B5EF4-FFF2-40B4-BE49-F238E27FC236}">
              <a16:creationId xmlns:a16="http://schemas.microsoft.com/office/drawing/2014/main" id="{00000000-0008-0000-1000-000059030000}"/>
            </a:ext>
          </a:extLst>
        </xdr:cNvPr>
        <xdr:cNvSpPr/>
      </xdr:nvSpPr>
      <xdr:spPr>
        <a:xfrm>
          <a:off x="12299950" y="17466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xdr:rowOff>
    </xdr:from>
    <xdr:to>
      <xdr:col>67</xdr:col>
      <xdr:colOff>101600</xdr:colOff>
      <xdr:row>104</xdr:row>
      <xdr:rowOff>105410</xdr:rowOff>
    </xdr:to>
    <xdr:sp macro="" textlink="">
      <xdr:nvSpPr>
        <xdr:cNvPr id="858" name="フローチャート: 判断 857">
          <a:extLst>
            <a:ext uri="{FF2B5EF4-FFF2-40B4-BE49-F238E27FC236}">
              <a16:creationId xmlns:a16="http://schemas.microsoft.com/office/drawing/2014/main" id="{00000000-0008-0000-1000-00005A030000}"/>
            </a:ext>
          </a:extLst>
        </xdr:cNvPr>
        <xdr:cNvSpPr/>
      </xdr:nvSpPr>
      <xdr:spPr>
        <a:xfrm>
          <a:off x="1148715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59" name="テキスト ボックス 858">
          <a:extLst>
            <a:ext uri="{FF2B5EF4-FFF2-40B4-BE49-F238E27FC236}">
              <a16:creationId xmlns:a16="http://schemas.microsoft.com/office/drawing/2014/main" id="{00000000-0008-0000-1000-00005B03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860" name="テキスト ボックス 859">
          <a:extLst>
            <a:ext uri="{FF2B5EF4-FFF2-40B4-BE49-F238E27FC236}">
              <a16:creationId xmlns:a16="http://schemas.microsoft.com/office/drawing/2014/main" id="{00000000-0008-0000-1000-00005C030000}"/>
            </a:ext>
          </a:extLst>
        </xdr:cNvPr>
        <xdr:cNvSpPr txBox="1"/>
      </xdr:nvSpPr>
      <xdr:spPr>
        <a:xfrm>
          <a:off x="137668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1" name="テキスト ボックス 860">
          <a:extLst>
            <a:ext uri="{FF2B5EF4-FFF2-40B4-BE49-F238E27FC236}">
              <a16:creationId xmlns:a16="http://schemas.microsoft.com/office/drawing/2014/main" id="{00000000-0008-0000-1000-00005D03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62" name="テキスト ボックス 861">
          <a:extLst>
            <a:ext uri="{FF2B5EF4-FFF2-40B4-BE49-F238E27FC236}">
              <a16:creationId xmlns:a16="http://schemas.microsoft.com/office/drawing/2014/main" id="{00000000-0008-0000-1000-00005E03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863" name="テキスト ボックス 862">
          <a:extLst>
            <a:ext uri="{FF2B5EF4-FFF2-40B4-BE49-F238E27FC236}">
              <a16:creationId xmlns:a16="http://schemas.microsoft.com/office/drawing/2014/main" id="{00000000-0008-0000-1000-00005F030000}"/>
            </a:ext>
          </a:extLst>
        </xdr:cNvPr>
        <xdr:cNvSpPr txBox="1"/>
      </xdr:nvSpPr>
      <xdr:spPr>
        <a:xfrm>
          <a:off x="11366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130810</xdr:rowOff>
    </xdr:from>
    <xdr:to>
      <xdr:col>85</xdr:col>
      <xdr:colOff>171450</xdr:colOff>
      <xdr:row>103</xdr:row>
      <xdr:rowOff>60960</xdr:rowOff>
    </xdr:to>
    <xdr:sp macro="" textlink="">
      <xdr:nvSpPr>
        <xdr:cNvPr id="864" name="楕円 863">
          <a:extLst>
            <a:ext uri="{FF2B5EF4-FFF2-40B4-BE49-F238E27FC236}">
              <a16:creationId xmlns:a16="http://schemas.microsoft.com/office/drawing/2014/main" id="{00000000-0008-0000-1000-000060030000}"/>
            </a:ext>
          </a:extLst>
        </xdr:cNvPr>
        <xdr:cNvSpPr/>
      </xdr:nvSpPr>
      <xdr:spPr>
        <a:xfrm>
          <a:off x="14649450" y="17275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153670</xdr:rowOff>
    </xdr:from>
    <xdr:ext cx="401955" cy="259080"/>
    <xdr:sp macro="" textlink="">
      <xdr:nvSpPr>
        <xdr:cNvPr id="865" name="【庁舎】&#10;有形固定資産減価償却率該当値テキスト">
          <a:extLst>
            <a:ext uri="{FF2B5EF4-FFF2-40B4-BE49-F238E27FC236}">
              <a16:creationId xmlns:a16="http://schemas.microsoft.com/office/drawing/2014/main" id="{00000000-0008-0000-1000-000061030000}"/>
            </a:ext>
          </a:extLst>
        </xdr:cNvPr>
        <xdr:cNvSpPr txBox="1"/>
      </xdr:nvSpPr>
      <xdr:spPr>
        <a:xfrm>
          <a:off x="14738350" y="17127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866" name="楕円 865">
          <a:extLst>
            <a:ext uri="{FF2B5EF4-FFF2-40B4-BE49-F238E27FC236}">
              <a16:creationId xmlns:a16="http://schemas.microsoft.com/office/drawing/2014/main" id="{00000000-0008-0000-1000-000062030000}"/>
            </a:ext>
          </a:extLst>
        </xdr:cNvPr>
        <xdr:cNvSpPr/>
      </xdr:nvSpPr>
      <xdr:spPr>
        <a:xfrm>
          <a:off x="1388745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103</xdr:row>
      <xdr:rowOff>10160</xdr:rowOff>
    </xdr:to>
    <xdr:cxnSp macro="">
      <xdr:nvCxnSpPr>
        <xdr:cNvPr id="867" name="直線コネクタ 866">
          <a:extLst>
            <a:ext uri="{FF2B5EF4-FFF2-40B4-BE49-F238E27FC236}">
              <a16:creationId xmlns:a16="http://schemas.microsoft.com/office/drawing/2014/main" id="{00000000-0008-0000-1000-000063030000}"/>
            </a:ext>
          </a:extLst>
        </xdr:cNvPr>
        <xdr:cNvCxnSpPr/>
      </xdr:nvCxnSpPr>
      <xdr:spPr>
        <a:xfrm>
          <a:off x="13938250" y="1729740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68" name="楕円 867">
          <a:extLst>
            <a:ext uri="{FF2B5EF4-FFF2-40B4-BE49-F238E27FC236}">
              <a16:creationId xmlns:a16="http://schemas.microsoft.com/office/drawing/2014/main" id="{00000000-0008-0000-1000-000064030000}"/>
            </a:ext>
          </a:extLst>
        </xdr:cNvPr>
        <xdr:cNvSpPr/>
      </xdr:nvSpPr>
      <xdr:spPr>
        <a:xfrm>
          <a:off x="13093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152400</xdr:rowOff>
    </xdr:to>
    <xdr:cxnSp macro="">
      <xdr:nvCxnSpPr>
        <xdr:cNvPr id="869" name="直線コネクタ 868">
          <a:extLst>
            <a:ext uri="{FF2B5EF4-FFF2-40B4-BE49-F238E27FC236}">
              <a16:creationId xmlns:a16="http://schemas.microsoft.com/office/drawing/2014/main" id="{00000000-0008-0000-1000-000065030000}"/>
            </a:ext>
          </a:extLst>
        </xdr:cNvPr>
        <xdr:cNvCxnSpPr/>
      </xdr:nvCxnSpPr>
      <xdr:spPr>
        <a:xfrm>
          <a:off x="13144500" y="17266920"/>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43180</xdr:rowOff>
    </xdr:from>
    <xdr:to>
      <xdr:col>72</xdr:col>
      <xdr:colOff>38100</xdr:colOff>
      <xdr:row>102</xdr:row>
      <xdr:rowOff>144780</xdr:rowOff>
    </xdr:to>
    <xdr:sp macro="" textlink="">
      <xdr:nvSpPr>
        <xdr:cNvPr id="870" name="楕円 869">
          <a:extLst>
            <a:ext uri="{FF2B5EF4-FFF2-40B4-BE49-F238E27FC236}">
              <a16:creationId xmlns:a16="http://schemas.microsoft.com/office/drawing/2014/main" id="{00000000-0008-0000-1000-000066030000}"/>
            </a:ext>
          </a:extLst>
        </xdr:cNvPr>
        <xdr:cNvSpPr/>
      </xdr:nvSpPr>
      <xdr:spPr>
        <a:xfrm>
          <a:off x="12299950" y="17188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102</xdr:row>
      <xdr:rowOff>93980</xdr:rowOff>
    </xdr:from>
    <xdr:to>
      <xdr:col>76</xdr:col>
      <xdr:colOff>114300</xdr:colOff>
      <xdr:row>102</xdr:row>
      <xdr:rowOff>121920</xdr:rowOff>
    </xdr:to>
    <xdr:cxnSp macro="">
      <xdr:nvCxnSpPr>
        <xdr:cNvPr id="871" name="直線コネクタ 870">
          <a:extLst>
            <a:ext uri="{FF2B5EF4-FFF2-40B4-BE49-F238E27FC236}">
              <a16:creationId xmlns:a16="http://schemas.microsoft.com/office/drawing/2014/main" id="{00000000-0008-0000-1000-000067030000}"/>
            </a:ext>
          </a:extLst>
        </xdr:cNvPr>
        <xdr:cNvCxnSpPr/>
      </xdr:nvCxnSpPr>
      <xdr:spPr>
        <a:xfrm>
          <a:off x="12344400" y="1723898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872" name="楕円 871">
          <a:extLst>
            <a:ext uri="{FF2B5EF4-FFF2-40B4-BE49-F238E27FC236}">
              <a16:creationId xmlns:a16="http://schemas.microsoft.com/office/drawing/2014/main" id="{00000000-0008-0000-1000-000068030000}"/>
            </a:ext>
          </a:extLst>
        </xdr:cNvPr>
        <xdr:cNvSpPr/>
      </xdr:nvSpPr>
      <xdr:spPr>
        <a:xfrm>
          <a:off x="114871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93980</xdr:rowOff>
    </xdr:from>
    <xdr:to>
      <xdr:col>71</xdr:col>
      <xdr:colOff>171450</xdr:colOff>
      <xdr:row>103</xdr:row>
      <xdr:rowOff>95250</xdr:rowOff>
    </xdr:to>
    <xdr:cxnSp macro="">
      <xdr:nvCxnSpPr>
        <xdr:cNvPr id="873" name="直線コネクタ 872">
          <a:extLst>
            <a:ext uri="{FF2B5EF4-FFF2-40B4-BE49-F238E27FC236}">
              <a16:creationId xmlns:a16="http://schemas.microsoft.com/office/drawing/2014/main" id="{00000000-0008-0000-1000-000069030000}"/>
            </a:ext>
          </a:extLst>
        </xdr:cNvPr>
        <xdr:cNvCxnSpPr/>
      </xdr:nvCxnSpPr>
      <xdr:spPr>
        <a:xfrm flipV="1">
          <a:off x="11537950" y="17238980"/>
          <a:ext cx="80645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102870</xdr:rowOff>
    </xdr:from>
    <xdr:ext cx="401955" cy="259080"/>
    <xdr:sp macro="" textlink="">
      <xdr:nvSpPr>
        <xdr:cNvPr id="874" name="n_1aveValue【庁舎】&#10;有形固定資産減価償却率">
          <a:extLst>
            <a:ext uri="{FF2B5EF4-FFF2-40B4-BE49-F238E27FC236}">
              <a16:creationId xmlns:a16="http://schemas.microsoft.com/office/drawing/2014/main" id="{00000000-0008-0000-1000-00006A030000}"/>
            </a:ext>
          </a:extLst>
        </xdr:cNvPr>
        <xdr:cNvSpPr txBox="1"/>
      </xdr:nvSpPr>
      <xdr:spPr>
        <a:xfrm>
          <a:off x="13742035" y="17590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82550</xdr:rowOff>
    </xdr:from>
    <xdr:ext cx="401955" cy="259080"/>
    <xdr:sp macro="" textlink="">
      <xdr:nvSpPr>
        <xdr:cNvPr id="875" name="n_2aveValue【庁舎】&#10;有形固定資産減価償却率">
          <a:extLst>
            <a:ext uri="{FF2B5EF4-FFF2-40B4-BE49-F238E27FC236}">
              <a16:creationId xmlns:a16="http://schemas.microsoft.com/office/drawing/2014/main" id="{00000000-0008-0000-1000-00006B030000}"/>
            </a:ext>
          </a:extLst>
        </xdr:cNvPr>
        <xdr:cNvSpPr txBox="1"/>
      </xdr:nvSpPr>
      <xdr:spPr>
        <a:xfrm>
          <a:off x="12960985" y="175704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71120</xdr:rowOff>
    </xdr:from>
    <xdr:ext cx="405130" cy="259080"/>
    <xdr:sp macro="" textlink="">
      <xdr:nvSpPr>
        <xdr:cNvPr id="876" name="n_3aveValue【庁舎】&#10;有形固定資産減価償却率">
          <a:extLst>
            <a:ext uri="{FF2B5EF4-FFF2-40B4-BE49-F238E27FC236}">
              <a16:creationId xmlns:a16="http://schemas.microsoft.com/office/drawing/2014/main" id="{00000000-0008-0000-1000-00006C030000}"/>
            </a:ext>
          </a:extLst>
        </xdr:cNvPr>
        <xdr:cNvSpPr txBox="1"/>
      </xdr:nvSpPr>
      <xdr:spPr>
        <a:xfrm>
          <a:off x="12167235" y="1755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96520</xdr:rowOff>
    </xdr:from>
    <xdr:ext cx="401955" cy="259080"/>
    <xdr:sp macro="" textlink="">
      <xdr:nvSpPr>
        <xdr:cNvPr id="877" name="n_4aveValue【庁舎】&#10;有形固定資産減価償却率">
          <a:extLst>
            <a:ext uri="{FF2B5EF4-FFF2-40B4-BE49-F238E27FC236}">
              <a16:creationId xmlns:a16="http://schemas.microsoft.com/office/drawing/2014/main" id="{00000000-0008-0000-1000-00006D030000}"/>
            </a:ext>
          </a:extLst>
        </xdr:cNvPr>
        <xdr:cNvSpPr txBox="1"/>
      </xdr:nvSpPr>
      <xdr:spPr>
        <a:xfrm>
          <a:off x="11354435" y="17584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48260</xdr:rowOff>
    </xdr:from>
    <xdr:ext cx="401955" cy="259080"/>
    <xdr:sp macro="" textlink="">
      <xdr:nvSpPr>
        <xdr:cNvPr id="878" name="n_1mainValue【庁舎】&#10;有形固定資産減価償却率">
          <a:extLst>
            <a:ext uri="{FF2B5EF4-FFF2-40B4-BE49-F238E27FC236}">
              <a16:creationId xmlns:a16="http://schemas.microsoft.com/office/drawing/2014/main" id="{00000000-0008-0000-1000-00006E030000}"/>
            </a:ext>
          </a:extLst>
        </xdr:cNvPr>
        <xdr:cNvSpPr txBox="1"/>
      </xdr:nvSpPr>
      <xdr:spPr>
        <a:xfrm>
          <a:off x="13742035" y="17021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17780</xdr:rowOff>
    </xdr:from>
    <xdr:ext cx="401955" cy="255905"/>
    <xdr:sp macro="" textlink="">
      <xdr:nvSpPr>
        <xdr:cNvPr id="879" name="n_2mainValue【庁舎】&#10;有形固定資産減価償却率">
          <a:extLst>
            <a:ext uri="{FF2B5EF4-FFF2-40B4-BE49-F238E27FC236}">
              <a16:creationId xmlns:a16="http://schemas.microsoft.com/office/drawing/2014/main" id="{00000000-0008-0000-1000-00006F030000}"/>
            </a:ext>
          </a:extLst>
        </xdr:cNvPr>
        <xdr:cNvSpPr txBox="1"/>
      </xdr:nvSpPr>
      <xdr:spPr>
        <a:xfrm>
          <a:off x="12960985" y="16991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161290</xdr:rowOff>
    </xdr:from>
    <xdr:ext cx="405130" cy="259080"/>
    <xdr:sp macro="" textlink="">
      <xdr:nvSpPr>
        <xdr:cNvPr id="880" name="n_3mainValue【庁舎】&#10;有形固定資産減価償却率">
          <a:extLst>
            <a:ext uri="{FF2B5EF4-FFF2-40B4-BE49-F238E27FC236}">
              <a16:creationId xmlns:a16="http://schemas.microsoft.com/office/drawing/2014/main" id="{00000000-0008-0000-1000-000070030000}"/>
            </a:ext>
          </a:extLst>
        </xdr:cNvPr>
        <xdr:cNvSpPr txBox="1"/>
      </xdr:nvSpPr>
      <xdr:spPr>
        <a:xfrm>
          <a:off x="12167235" y="16963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162560</xdr:rowOff>
    </xdr:from>
    <xdr:ext cx="401955" cy="259080"/>
    <xdr:sp macro="" textlink="">
      <xdr:nvSpPr>
        <xdr:cNvPr id="881" name="n_4mainValue【庁舎】&#10;有形固定資産減価償却率">
          <a:extLst>
            <a:ext uri="{FF2B5EF4-FFF2-40B4-BE49-F238E27FC236}">
              <a16:creationId xmlns:a16="http://schemas.microsoft.com/office/drawing/2014/main" id="{00000000-0008-0000-1000-000071030000}"/>
            </a:ext>
          </a:extLst>
        </xdr:cNvPr>
        <xdr:cNvSpPr txBox="1"/>
      </xdr:nvSpPr>
      <xdr:spPr>
        <a:xfrm>
          <a:off x="11354435" y="171361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00000000-0008-0000-1000-00007203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00000000-0008-0000-1000-00007303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00000000-0008-0000-1000-00007403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00000000-0008-0000-1000-00007503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00000000-0008-0000-1000-00007603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00000000-0008-0000-1000-00007703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1000-00007803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00000000-0008-0000-1000-00007903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90" name="テキスト ボックス 889">
          <a:extLst>
            <a:ext uri="{FF2B5EF4-FFF2-40B4-BE49-F238E27FC236}">
              <a16:creationId xmlns:a16="http://schemas.microsoft.com/office/drawing/2014/main" id="{00000000-0008-0000-1000-00007A030000}"/>
            </a:ext>
          </a:extLst>
        </xdr:cNvPr>
        <xdr:cNvSpPr txBox="1"/>
      </xdr:nvSpPr>
      <xdr:spPr>
        <a:xfrm>
          <a:off x="16440150" y="162306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00000000-0008-0000-1000-00007B03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2" name="直線コネクタ 891">
          <a:extLst>
            <a:ext uri="{FF2B5EF4-FFF2-40B4-BE49-F238E27FC236}">
              <a16:creationId xmlns:a16="http://schemas.microsoft.com/office/drawing/2014/main" id="{00000000-0008-0000-1000-00007C030000}"/>
            </a:ext>
          </a:extLst>
        </xdr:cNvPr>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893" name="テキスト ボックス 892">
          <a:extLst>
            <a:ext uri="{FF2B5EF4-FFF2-40B4-BE49-F238E27FC236}">
              <a16:creationId xmlns:a16="http://schemas.microsoft.com/office/drawing/2014/main" id="{00000000-0008-0000-1000-00007D030000}"/>
            </a:ext>
          </a:extLst>
        </xdr:cNvPr>
        <xdr:cNvSpPr txBox="1"/>
      </xdr:nvSpPr>
      <xdr:spPr>
        <a:xfrm>
          <a:off x="16048990" y="1818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4" name="直線コネクタ 893">
          <a:extLst>
            <a:ext uri="{FF2B5EF4-FFF2-40B4-BE49-F238E27FC236}">
              <a16:creationId xmlns:a16="http://schemas.microsoft.com/office/drawing/2014/main" id="{00000000-0008-0000-1000-00007E030000}"/>
            </a:ext>
          </a:extLst>
        </xdr:cNvPr>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895" name="テキスト ボックス 894">
          <a:extLst>
            <a:ext uri="{FF2B5EF4-FFF2-40B4-BE49-F238E27FC236}">
              <a16:creationId xmlns:a16="http://schemas.microsoft.com/office/drawing/2014/main" id="{00000000-0008-0000-1000-00007F030000}"/>
            </a:ext>
          </a:extLst>
        </xdr:cNvPr>
        <xdr:cNvSpPr txBox="1"/>
      </xdr:nvSpPr>
      <xdr:spPr>
        <a:xfrm>
          <a:off x="16048990" y="17802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a:extLst>
            <a:ext uri="{FF2B5EF4-FFF2-40B4-BE49-F238E27FC236}">
              <a16:creationId xmlns:a16="http://schemas.microsoft.com/office/drawing/2014/main" id="{00000000-0008-0000-1000-000080030000}"/>
            </a:ext>
          </a:extLst>
        </xdr:cNvPr>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897" name="テキスト ボックス 896">
          <a:extLst>
            <a:ext uri="{FF2B5EF4-FFF2-40B4-BE49-F238E27FC236}">
              <a16:creationId xmlns:a16="http://schemas.microsoft.com/office/drawing/2014/main" id="{00000000-0008-0000-1000-000081030000}"/>
            </a:ext>
          </a:extLst>
        </xdr:cNvPr>
        <xdr:cNvSpPr txBox="1"/>
      </xdr:nvSpPr>
      <xdr:spPr>
        <a:xfrm>
          <a:off x="16048990" y="1742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8" name="直線コネクタ 897">
          <a:extLst>
            <a:ext uri="{FF2B5EF4-FFF2-40B4-BE49-F238E27FC236}">
              <a16:creationId xmlns:a16="http://schemas.microsoft.com/office/drawing/2014/main" id="{00000000-0008-0000-1000-000082030000}"/>
            </a:ext>
          </a:extLst>
        </xdr:cNvPr>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899" name="テキスト ボックス 898">
          <a:extLst>
            <a:ext uri="{FF2B5EF4-FFF2-40B4-BE49-F238E27FC236}">
              <a16:creationId xmlns:a16="http://schemas.microsoft.com/office/drawing/2014/main" id="{00000000-0008-0000-1000-000083030000}"/>
            </a:ext>
          </a:extLst>
        </xdr:cNvPr>
        <xdr:cNvSpPr txBox="1"/>
      </xdr:nvSpPr>
      <xdr:spPr>
        <a:xfrm>
          <a:off x="16048990" y="17040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0" name="直線コネクタ 899">
          <a:extLst>
            <a:ext uri="{FF2B5EF4-FFF2-40B4-BE49-F238E27FC236}">
              <a16:creationId xmlns:a16="http://schemas.microsoft.com/office/drawing/2014/main" id="{00000000-0008-0000-1000-000084030000}"/>
            </a:ext>
          </a:extLst>
        </xdr:cNvPr>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901" name="テキスト ボックス 900">
          <a:extLst>
            <a:ext uri="{FF2B5EF4-FFF2-40B4-BE49-F238E27FC236}">
              <a16:creationId xmlns:a16="http://schemas.microsoft.com/office/drawing/2014/main" id="{00000000-0008-0000-1000-000085030000}"/>
            </a:ext>
          </a:extLst>
        </xdr:cNvPr>
        <xdr:cNvSpPr txBox="1"/>
      </xdr:nvSpPr>
      <xdr:spPr>
        <a:xfrm>
          <a:off x="16048990" y="16659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a:extLst>
            <a:ext uri="{FF2B5EF4-FFF2-40B4-BE49-F238E27FC236}">
              <a16:creationId xmlns:a16="http://schemas.microsoft.com/office/drawing/2014/main" id="{00000000-0008-0000-1000-00008603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903" name="テキスト ボックス 902">
          <a:extLst>
            <a:ext uri="{FF2B5EF4-FFF2-40B4-BE49-F238E27FC236}">
              <a16:creationId xmlns:a16="http://schemas.microsoft.com/office/drawing/2014/main" id="{00000000-0008-0000-1000-000087030000}"/>
            </a:ext>
          </a:extLst>
        </xdr:cNvPr>
        <xdr:cNvSpPr txBox="1"/>
      </xdr:nvSpPr>
      <xdr:spPr>
        <a:xfrm>
          <a:off x="16048990" y="16278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a:extLst>
            <a:ext uri="{FF2B5EF4-FFF2-40B4-BE49-F238E27FC236}">
              <a16:creationId xmlns:a16="http://schemas.microsoft.com/office/drawing/2014/main" id="{00000000-0008-0000-1000-00008803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108</xdr:row>
      <xdr:rowOff>56515</xdr:rowOff>
    </xdr:to>
    <xdr:cxnSp macro="">
      <xdr:nvCxnSpPr>
        <xdr:cNvPr id="905" name="直線コネクタ 904">
          <a:extLst>
            <a:ext uri="{FF2B5EF4-FFF2-40B4-BE49-F238E27FC236}">
              <a16:creationId xmlns:a16="http://schemas.microsoft.com/office/drawing/2014/main" id="{00000000-0008-0000-1000-000089030000}"/>
            </a:ext>
          </a:extLst>
        </xdr:cNvPr>
        <xdr:cNvCxnSpPr/>
      </xdr:nvCxnSpPr>
      <xdr:spPr>
        <a:xfrm flipV="1">
          <a:off x="19951065" y="16937355"/>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60325</xdr:rowOff>
    </xdr:from>
    <xdr:ext cx="466725" cy="259080"/>
    <xdr:sp macro="" textlink="">
      <xdr:nvSpPr>
        <xdr:cNvPr id="906" name="【庁舎】&#10;一人当たり面積最小値テキスト">
          <a:extLst>
            <a:ext uri="{FF2B5EF4-FFF2-40B4-BE49-F238E27FC236}">
              <a16:creationId xmlns:a16="http://schemas.microsoft.com/office/drawing/2014/main" id="{00000000-0008-0000-1000-00008A030000}"/>
            </a:ext>
          </a:extLst>
        </xdr:cNvPr>
        <xdr:cNvSpPr txBox="1"/>
      </xdr:nvSpPr>
      <xdr:spPr>
        <a:xfrm>
          <a:off x="19989800" y="18234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907" name="直線コネクタ 906">
          <a:extLst>
            <a:ext uri="{FF2B5EF4-FFF2-40B4-BE49-F238E27FC236}">
              <a16:creationId xmlns:a16="http://schemas.microsoft.com/office/drawing/2014/main" id="{00000000-0008-0000-1000-00008B030000}"/>
            </a:ext>
          </a:extLst>
        </xdr:cNvPr>
        <xdr:cNvCxnSpPr/>
      </xdr:nvCxnSpPr>
      <xdr:spPr>
        <a:xfrm>
          <a:off x="19881850" y="18230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6725" cy="259080"/>
    <xdr:sp macro="" textlink="">
      <xdr:nvSpPr>
        <xdr:cNvPr id="908" name="【庁舎】&#10;一人当たり面積最大値テキスト">
          <a:extLst>
            <a:ext uri="{FF2B5EF4-FFF2-40B4-BE49-F238E27FC236}">
              <a16:creationId xmlns:a16="http://schemas.microsoft.com/office/drawing/2014/main" id="{00000000-0008-0000-1000-00008C030000}"/>
            </a:ext>
          </a:extLst>
        </xdr:cNvPr>
        <xdr:cNvSpPr txBox="1"/>
      </xdr:nvSpPr>
      <xdr:spPr>
        <a:xfrm>
          <a:off x="19989800" y="16712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909" name="直線コネクタ 908">
          <a:extLst>
            <a:ext uri="{FF2B5EF4-FFF2-40B4-BE49-F238E27FC236}">
              <a16:creationId xmlns:a16="http://schemas.microsoft.com/office/drawing/2014/main" id="{00000000-0008-0000-1000-00008D030000}"/>
            </a:ext>
          </a:extLst>
        </xdr:cNvPr>
        <xdr:cNvCxnSpPr/>
      </xdr:nvCxnSpPr>
      <xdr:spPr>
        <a:xfrm>
          <a:off x="19881850" y="1693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73025</xdr:rowOff>
    </xdr:from>
    <xdr:ext cx="466725" cy="259080"/>
    <xdr:sp macro="" textlink="">
      <xdr:nvSpPr>
        <xdr:cNvPr id="910" name="【庁舎】&#10;一人当たり面積平均値テキスト">
          <a:extLst>
            <a:ext uri="{FF2B5EF4-FFF2-40B4-BE49-F238E27FC236}">
              <a16:creationId xmlns:a16="http://schemas.microsoft.com/office/drawing/2014/main" id="{00000000-0008-0000-1000-00008E030000}"/>
            </a:ext>
          </a:extLst>
        </xdr:cNvPr>
        <xdr:cNvSpPr txBox="1"/>
      </xdr:nvSpPr>
      <xdr:spPr>
        <a:xfrm>
          <a:off x="19989800" y="1790382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94615</xdr:rowOff>
    </xdr:from>
    <xdr:to>
      <xdr:col>116</xdr:col>
      <xdr:colOff>114300</xdr:colOff>
      <xdr:row>107</xdr:row>
      <xdr:rowOff>24765</xdr:rowOff>
    </xdr:to>
    <xdr:sp macro="" textlink="">
      <xdr:nvSpPr>
        <xdr:cNvPr id="911" name="フローチャート: 判断 910">
          <a:extLst>
            <a:ext uri="{FF2B5EF4-FFF2-40B4-BE49-F238E27FC236}">
              <a16:creationId xmlns:a16="http://schemas.microsoft.com/office/drawing/2014/main" id="{00000000-0008-0000-1000-00008F030000}"/>
            </a:ext>
          </a:extLst>
        </xdr:cNvPr>
        <xdr:cNvSpPr/>
      </xdr:nvSpPr>
      <xdr:spPr>
        <a:xfrm>
          <a:off x="19900900" y="1792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5080</xdr:rowOff>
    </xdr:from>
    <xdr:to>
      <xdr:col>112</xdr:col>
      <xdr:colOff>38100</xdr:colOff>
      <xdr:row>107</xdr:row>
      <xdr:rowOff>106680</xdr:rowOff>
    </xdr:to>
    <xdr:sp macro="" textlink="">
      <xdr:nvSpPr>
        <xdr:cNvPr id="912" name="フローチャート: 判断 911">
          <a:extLst>
            <a:ext uri="{FF2B5EF4-FFF2-40B4-BE49-F238E27FC236}">
              <a16:creationId xmlns:a16="http://schemas.microsoft.com/office/drawing/2014/main" id="{00000000-0008-0000-1000-000090030000}"/>
            </a:ext>
          </a:extLst>
        </xdr:cNvPr>
        <xdr:cNvSpPr/>
      </xdr:nvSpPr>
      <xdr:spPr>
        <a:xfrm>
          <a:off x="19157950" y="18007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xdr:rowOff>
    </xdr:from>
    <xdr:to>
      <xdr:col>107</xdr:col>
      <xdr:colOff>101600</xdr:colOff>
      <xdr:row>107</xdr:row>
      <xdr:rowOff>102870</xdr:rowOff>
    </xdr:to>
    <xdr:sp macro="" textlink="">
      <xdr:nvSpPr>
        <xdr:cNvPr id="913" name="フローチャート: 判断 912">
          <a:extLst>
            <a:ext uri="{FF2B5EF4-FFF2-40B4-BE49-F238E27FC236}">
              <a16:creationId xmlns:a16="http://schemas.microsoft.com/office/drawing/2014/main" id="{00000000-0008-0000-1000-000091030000}"/>
            </a:ext>
          </a:extLst>
        </xdr:cNvPr>
        <xdr:cNvSpPr/>
      </xdr:nvSpPr>
      <xdr:spPr>
        <a:xfrm>
          <a:off x="18345150" y="18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9525</xdr:rowOff>
    </xdr:from>
    <xdr:to>
      <xdr:col>102</xdr:col>
      <xdr:colOff>165100</xdr:colOff>
      <xdr:row>107</xdr:row>
      <xdr:rowOff>111125</xdr:rowOff>
    </xdr:to>
    <xdr:sp macro="" textlink="">
      <xdr:nvSpPr>
        <xdr:cNvPr id="914" name="フローチャート: 判断 913">
          <a:extLst>
            <a:ext uri="{FF2B5EF4-FFF2-40B4-BE49-F238E27FC236}">
              <a16:creationId xmlns:a16="http://schemas.microsoft.com/office/drawing/2014/main" id="{00000000-0008-0000-1000-000092030000}"/>
            </a:ext>
          </a:extLst>
        </xdr:cNvPr>
        <xdr:cNvSpPr/>
      </xdr:nvSpPr>
      <xdr:spPr>
        <a:xfrm>
          <a:off x="17551400" y="1801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45720</xdr:rowOff>
    </xdr:from>
    <xdr:to>
      <xdr:col>98</xdr:col>
      <xdr:colOff>38100</xdr:colOff>
      <xdr:row>107</xdr:row>
      <xdr:rowOff>147320</xdr:rowOff>
    </xdr:to>
    <xdr:sp macro="" textlink="">
      <xdr:nvSpPr>
        <xdr:cNvPr id="915" name="フローチャート: 判断 914">
          <a:extLst>
            <a:ext uri="{FF2B5EF4-FFF2-40B4-BE49-F238E27FC236}">
              <a16:creationId xmlns:a16="http://schemas.microsoft.com/office/drawing/2014/main" id="{00000000-0008-0000-1000-000093030000}"/>
            </a:ext>
          </a:extLst>
        </xdr:cNvPr>
        <xdr:cNvSpPr/>
      </xdr:nvSpPr>
      <xdr:spPr>
        <a:xfrm>
          <a:off x="16757650" y="18047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16" name="テキスト ボックス 915">
          <a:extLst>
            <a:ext uri="{FF2B5EF4-FFF2-40B4-BE49-F238E27FC236}">
              <a16:creationId xmlns:a16="http://schemas.microsoft.com/office/drawing/2014/main" id="{00000000-0008-0000-1000-00009403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17" name="テキスト ボックス 916">
          <a:extLst>
            <a:ext uri="{FF2B5EF4-FFF2-40B4-BE49-F238E27FC236}">
              <a16:creationId xmlns:a16="http://schemas.microsoft.com/office/drawing/2014/main" id="{00000000-0008-0000-1000-00009503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918" name="テキスト ボックス 917">
          <a:extLst>
            <a:ext uri="{FF2B5EF4-FFF2-40B4-BE49-F238E27FC236}">
              <a16:creationId xmlns:a16="http://schemas.microsoft.com/office/drawing/2014/main" id="{00000000-0008-0000-1000-000096030000}"/>
            </a:ext>
          </a:extLst>
        </xdr:cNvPr>
        <xdr:cNvSpPr txBox="1"/>
      </xdr:nvSpPr>
      <xdr:spPr>
        <a:xfrm>
          <a:off x="18224500" y="18704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19" name="テキスト ボックス 918">
          <a:extLst>
            <a:ext uri="{FF2B5EF4-FFF2-40B4-BE49-F238E27FC236}">
              <a16:creationId xmlns:a16="http://schemas.microsoft.com/office/drawing/2014/main" id="{00000000-0008-0000-1000-00009703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20" name="テキスト ボックス 919">
          <a:extLst>
            <a:ext uri="{FF2B5EF4-FFF2-40B4-BE49-F238E27FC236}">
              <a16:creationId xmlns:a16="http://schemas.microsoft.com/office/drawing/2014/main" id="{00000000-0008-0000-1000-00009803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90805</xdr:rowOff>
    </xdr:from>
    <xdr:to>
      <xdr:col>116</xdr:col>
      <xdr:colOff>114300</xdr:colOff>
      <xdr:row>106</xdr:row>
      <xdr:rowOff>20955</xdr:rowOff>
    </xdr:to>
    <xdr:sp macro="" textlink="">
      <xdr:nvSpPr>
        <xdr:cNvPr id="921" name="楕円 920">
          <a:extLst>
            <a:ext uri="{FF2B5EF4-FFF2-40B4-BE49-F238E27FC236}">
              <a16:creationId xmlns:a16="http://schemas.microsoft.com/office/drawing/2014/main" id="{00000000-0008-0000-1000-000099030000}"/>
            </a:ext>
          </a:extLst>
        </xdr:cNvPr>
        <xdr:cNvSpPr/>
      </xdr:nvSpPr>
      <xdr:spPr>
        <a:xfrm>
          <a:off x="19900900" y="177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113665</xdr:rowOff>
    </xdr:from>
    <xdr:ext cx="466725" cy="258445"/>
    <xdr:sp macro="" textlink="">
      <xdr:nvSpPr>
        <xdr:cNvPr id="922" name="【庁舎】&#10;一人当たり面積該当値テキスト">
          <a:extLst>
            <a:ext uri="{FF2B5EF4-FFF2-40B4-BE49-F238E27FC236}">
              <a16:creationId xmlns:a16="http://schemas.microsoft.com/office/drawing/2014/main" id="{00000000-0008-0000-1000-00009A030000}"/>
            </a:ext>
          </a:extLst>
        </xdr:cNvPr>
        <xdr:cNvSpPr txBox="1"/>
      </xdr:nvSpPr>
      <xdr:spPr>
        <a:xfrm>
          <a:off x="1998980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23" name="楕円 922">
          <a:extLst>
            <a:ext uri="{FF2B5EF4-FFF2-40B4-BE49-F238E27FC236}">
              <a16:creationId xmlns:a16="http://schemas.microsoft.com/office/drawing/2014/main" id="{00000000-0008-0000-1000-00009B030000}"/>
            </a:ext>
          </a:extLst>
        </xdr:cNvPr>
        <xdr:cNvSpPr/>
      </xdr:nvSpPr>
      <xdr:spPr>
        <a:xfrm>
          <a:off x="19157950" y="17768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105</xdr:row>
      <xdr:rowOff>141605</xdr:rowOff>
    </xdr:from>
    <xdr:to>
      <xdr:col>116</xdr:col>
      <xdr:colOff>63500</xdr:colOff>
      <xdr:row>105</xdr:row>
      <xdr:rowOff>160020</xdr:rowOff>
    </xdr:to>
    <xdr:cxnSp macro="">
      <xdr:nvCxnSpPr>
        <xdr:cNvPr id="924" name="直線コネクタ 923">
          <a:extLst>
            <a:ext uri="{FF2B5EF4-FFF2-40B4-BE49-F238E27FC236}">
              <a16:creationId xmlns:a16="http://schemas.microsoft.com/office/drawing/2014/main" id="{00000000-0008-0000-1000-00009C030000}"/>
            </a:ext>
          </a:extLst>
        </xdr:cNvPr>
        <xdr:cNvCxnSpPr/>
      </xdr:nvCxnSpPr>
      <xdr:spPr>
        <a:xfrm flipV="1">
          <a:off x="19202400" y="17800955"/>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122555</xdr:rowOff>
    </xdr:from>
    <xdr:to>
      <xdr:col>107</xdr:col>
      <xdr:colOff>101600</xdr:colOff>
      <xdr:row>106</xdr:row>
      <xdr:rowOff>52705</xdr:rowOff>
    </xdr:to>
    <xdr:sp macro="" textlink="">
      <xdr:nvSpPr>
        <xdr:cNvPr id="925" name="楕円 924">
          <a:extLst>
            <a:ext uri="{FF2B5EF4-FFF2-40B4-BE49-F238E27FC236}">
              <a16:creationId xmlns:a16="http://schemas.microsoft.com/office/drawing/2014/main" id="{00000000-0008-0000-1000-00009D030000}"/>
            </a:ext>
          </a:extLst>
        </xdr:cNvPr>
        <xdr:cNvSpPr/>
      </xdr:nvSpPr>
      <xdr:spPr>
        <a:xfrm>
          <a:off x="1834515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171450</xdr:colOff>
      <xdr:row>106</xdr:row>
      <xdr:rowOff>1905</xdr:rowOff>
    </xdr:to>
    <xdr:cxnSp macro="">
      <xdr:nvCxnSpPr>
        <xdr:cNvPr id="926" name="直線コネクタ 925">
          <a:extLst>
            <a:ext uri="{FF2B5EF4-FFF2-40B4-BE49-F238E27FC236}">
              <a16:creationId xmlns:a16="http://schemas.microsoft.com/office/drawing/2014/main" id="{00000000-0008-0000-1000-00009E030000}"/>
            </a:ext>
          </a:extLst>
        </xdr:cNvPr>
        <xdr:cNvCxnSpPr/>
      </xdr:nvCxnSpPr>
      <xdr:spPr>
        <a:xfrm flipV="1">
          <a:off x="18395950" y="1781937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139065</xdr:rowOff>
    </xdr:from>
    <xdr:to>
      <xdr:col>102</xdr:col>
      <xdr:colOff>165100</xdr:colOff>
      <xdr:row>106</xdr:row>
      <xdr:rowOff>69215</xdr:rowOff>
    </xdr:to>
    <xdr:sp macro="" textlink="">
      <xdr:nvSpPr>
        <xdr:cNvPr id="927" name="楕円 926">
          <a:extLst>
            <a:ext uri="{FF2B5EF4-FFF2-40B4-BE49-F238E27FC236}">
              <a16:creationId xmlns:a16="http://schemas.microsoft.com/office/drawing/2014/main" id="{00000000-0008-0000-1000-00009F030000}"/>
            </a:ext>
          </a:extLst>
        </xdr:cNvPr>
        <xdr:cNvSpPr/>
      </xdr:nvSpPr>
      <xdr:spPr>
        <a:xfrm>
          <a:off x="17551400" y="177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xdr:rowOff>
    </xdr:from>
    <xdr:to>
      <xdr:col>107</xdr:col>
      <xdr:colOff>50800</xdr:colOff>
      <xdr:row>106</xdr:row>
      <xdr:rowOff>18415</xdr:rowOff>
    </xdr:to>
    <xdr:cxnSp macro="">
      <xdr:nvCxnSpPr>
        <xdr:cNvPr id="928" name="直線コネクタ 927">
          <a:extLst>
            <a:ext uri="{FF2B5EF4-FFF2-40B4-BE49-F238E27FC236}">
              <a16:creationId xmlns:a16="http://schemas.microsoft.com/office/drawing/2014/main" id="{00000000-0008-0000-1000-0000A0030000}"/>
            </a:ext>
          </a:extLst>
        </xdr:cNvPr>
        <xdr:cNvCxnSpPr/>
      </xdr:nvCxnSpPr>
      <xdr:spPr>
        <a:xfrm flipV="1">
          <a:off x="17602200" y="17832705"/>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929" name="楕円 928">
          <a:extLst>
            <a:ext uri="{FF2B5EF4-FFF2-40B4-BE49-F238E27FC236}">
              <a16:creationId xmlns:a16="http://schemas.microsoft.com/office/drawing/2014/main" id="{00000000-0008-0000-1000-0000A1030000}"/>
            </a:ext>
          </a:extLst>
        </xdr:cNvPr>
        <xdr:cNvSpPr/>
      </xdr:nvSpPr>
      <xdr:spPr>
        <a:xfrm>
          <a:off x="16757650" y="1791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106</xdr:row>
      <xdr:rowOff>18415</xdr:rowOff>
    </xdr:from>
    <xdr:to>
      <xdr:col>102</xdr:col>
      <xdr:colOff>114300</xdr:colOff>
      <xdr:row>106</xdr:row>
      <xdr:rowOff>133350</xdr:rowOff>
    </xdr:to>
    <xdr:cxnSp macro="">
      <xdr:nvCxnSpPr>
        <xdr:cNvPr id="930" name="直線コネクタ 929">
          <a:extLst>
            <a:ext uri="{FF2B5EF4-FFF2-40B4-BE49-F238E27FC236}">
              <a16:creationId xmlns:a16="http://schemas.microsoft.com/office/drawing/2014/main" id="{00000000-0008-0000-1000-0000A2030000}"/>
            </a:ext>
          </a:extLst>
        </xdr:cNvPr>
        <xdr:cNvCxnSpPr/>
      </xdr:nvCxnSpPr>
      <xdr:spPr>
        <a:xfrm flipV="1">
          <a:off x="16802100" y="17849215"/>
          <a:ext cx="8001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97790</xdr:rowOff>
    </xdr:from>
    <xdr:ext cx="469900" cy="255905"/>
    <xdr:sp macro="" textlink="">
      <xdr:nvSpPr>
        <xdr:cNvPr id="931" name="n_1aveValue【庁舎】&#10;一人当たり面積">
          <a:extLst>
            <a:ext uri="{FF2B5EF4-FFF2-40B4-BE49-F238E27FC236}">
              <a16:creationId xmlns:a16="http://schemas.microsoft.com/office/drawing/2014/main" id="{00000000-0008-0000-1000-0000A3030000}"/>
            </a:ext>
          </a:extLst>
        </xdr:cNvPr>
        <xdr:cNvSpPr txBox="1"/>
      </xdr:nvSpPr>
      <xdr:spPr>
        <a:xfrm>
          <a:off x="18980150" y="181000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93980</xdr:rowOff>
    </xdr:from>
    <xdr:ext cx="469900" cy="259080"/>
    <xdr:sp macro="" textlink="">
      <xdr:nvSpPr>
        <xdr:cNvPr id="932" name="n_2aveValue【庁舎】&#10;一人当たり面積">
          <a:extLst>
            <a:ext uri="{FF2B5EF4-FFF2-40B4-BE49-F238E27FC236}">
              <a16:creationId xmlns:a16="http://schemas.microsoft.com/office/drawing/2014/main" id="{00000000-0008-0000-1000-0000A4030000}"/>
            </a:ext>
          </a:extLst>
        </xdr:cNvPr>
        <xdr:cNvSpPr txBox="1"/>
      </xdr:nvSpPr>
      <xdr:spPr>
        <a:xfrm>
          <a:off x="18180050" y="1809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102235</xdr:rowOff>
    </xdr:from>
    <xdr:ext cx="469900" cy="258445"/>
    <xdr:sp macro="" textlink="">
      <xdr:nvSpPr>
        <xdr:cNvPr id="933" name="n_3aveValue【庁舎】&#10;一人当たり面積">
          <a:extLst>
            <a:ext uri="{FF2B5EF4-FFF2-40B4-BE49-F238E27FC236}">
              <a16:creationId xmlns:a16="http://schemas.microsoft.com/office/drawing/2014/main" id="{00000000-0008-0000-1000-0000A5030000}"/>
            </a:ext>
          </a:extLst>
        </xdr:cNvPr>
        <xdr:cNvSpPr txBox="1"/>
      </xdr:nvSpPr>
      <xdr:spPr>
        <a:xfrm>
          <a:off x="17386300" y="18104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138430</xdr:rowOff>
    </xdr:from>
    <xdr:ext cx="469900" cy="259080"/>
    <xdr:sp macro="" textlink="">
      <xdr:nvSpPr>
        <xdr:cNvPr id="934" name="n_4aveValue【庁舎】&#10;一人当たり面積">
          <a:extLst>
            <a:ext uri="{FF2B5EF4-FFF2-40B4-BE49-F238E27FC236}">
              <a16:creationId xmlns:a16="http://schemas.microsoft.com/office/drawing/2014/main" id="{00000000-0008-0000-1000-0000A6030000}"/>
            </a:ext>
          </a:extLst>
        </xdr:cNvPr>
        <xdr:cNvSpPr txBox="1"/>
      </xdr:nvSpPr>
      <xdr:spPr>
        <a:xfrm>
          <a:off x="16592550" y="1814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55880</xdr:rowOff>
    </xdr:from>
    <xdr:ext cx="469900" cy="259080"/>
    <xdr:sp macro="" textlink="">
      <xdr:nvSpPr>
        <xdr:cNvPr id="935" name="n_1mainValue【庁舎】&#10;一人当たり面積">
          <a:extLst>
            <a:ext uri="{FF2B5EF4-FFF2-40B4-BE49-F238E27FC236}">
              <a16:creationId xmlns:a16="http://schemas.microsoft.com/office/drawing/2014/main" id="{00000000-0008-0000-1000-0000A7030000}"/>
            </a:ext>
          </a:extLst>
        </xdr:cNvPr>
        <xdr:cNvSpPr txBox="1"/>
      </xdr:nvSpPr>
      <xdr:spPr>
        <a:xfrm>
          <a:off x="18980150" y="1754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69215</xdr:rowOff>
    </xdr:from>
    <xdr:ext cx="469900" cy="259080"/>
    <xdr:sp macro="" textlink="">
      <xdr:nvSpPr>
        <xdr:cNvPr id="936" name="n_2mainValue【庁舎】&#10;一人当たり面積">
          <a:extLst>
            <a:ext uri="{FF2B5EF4-FFF2-40B4-BE49-F238E27FC236}">
              <a16:creationId xmlns:a16="http://schemas.microsoft.com/office/drawing/2014/main" id="{00000000-0008-0000-1000-0000A8030000}"/>
            </a:ext>
          </a:extLst>
        </xdr:cNvPr>
        <xdr:cNvSpPr txBox="1"/>
      </xdr:nvSpPr>
      <xdr:spPr>
        <a:xfrm>
          <a:off x="18180050" y="1755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86360</xdr:rowOff>
    </xdr:from>
    <xdr:ext cx="469900" cy="255905"/>
    <xdr:sp macro="" textlink="">
      <xdr:nvSpPr>
        <xdr:cNvPr id="937" name="n_3mainValue【庁舎】&#10;一人当たり面積">
          <a:extLst>
            <a:ext uri="{FF2B5EF4-FFF2-40B4-BE49-F238E27FC236}">
              <a16:creationId xmlns:a16="http://schemas.microsoft.com/office/drawing/2014/main" id="{00000000-0008-0000-1000-0000A9030000}"/>
            </a:ext>
          </a:extLst>
        </xdr:cNvPr>
        <xdr:cNvSpPr txBox="1"/>
      </xdr:nvSpPr>
      <xdr:spPr>
        <a:xfrm>
          <a:off x="17386300" y="17574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29210</xdr:rowOff>
    </xdr:from>
    <xdr:ext cx="469900" cy="255905"/>
    <xdr:sp macro="" textlink="">
      <xdr:nvSpPr>
        <xdr:cNvPr id="938" name="n_4mainValue【庁舎】&#10;一人当たり面積">
          <a:extLst>
            <a:ext uri="{FF2B5EF4-FFF2-40B4-BE49-F238E27FC236}">
              <a16:creationId xmlns:a16="http://schemas.microsoft.com/office/drawing/2014/main" id="{00000000-0008-0000-1000-0000AA030000}"/>
            </a:ext>
          </a:extLst>
        </xdr:cNvPr>
        <xdr:cNvSpPr txBox="1"/>
      </xdr:nvSpPr>
      <xdr:spPr>
        <a:xfrm>
          <a:off x="16592550" y="176885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a:extLst>
            <a:ext uri="{FF2B5EF4-FFF2-40B4-BE49-F238E27FC236}">
              <a16:creationId xmlns:a16="http://schemas.microsoft.com/office/drawing/2014/main" id="{00000000-0008-0000-1000-0000AB03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a:extLst>
            <a:ext uri="{FF2B5EF4-FFF2-40B4-BE49-F238E27FC236}">
              <a16:creationId xmlns:a16="http://schemas.microsoft.com/office/drawing/2014/main" id="{00000000-0008-0000-1000-0000AC03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a:extLst>
            <a:ext uri="{FF2B5EF4-FFF2-40B4-BE49-F238E27FC236}">
              <a16:creationId xmlns:a16="http://schemas.microsoft.com/office/drawing/2014/main" id="{00000000-0008-0000-1000-0000AD03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ほとんどの施設が合併前の施設で統廃合されておらず、保健センター（２ヶ所）、庁舎（３ヶ所）など施設によっては同種のものが複数あるために、一人あたりの面積が大きくなっているものがある。文化施設</a:t>
          </a:r>
          <a:r>
            <a:rPr kumimoji="1" lang="ja-JP" altLang="en-US" sz="1300">
              <a:solidFill>
                <a:schemeClr val="dk1"/>
              </a:solidFill>
              <a:effectLst/>
              <a:latin typeface="ＭＳ ゴシック"/>
              <a:ea typeface="ＭＳ ゴシック"/>
              <a:cs typeface="+mn-cs"/>
            </a:rPr>
            <a:t>の</a:t>
          </a:r>
          <a:r>
            <a:rPr kumimoji="1" lang="ja-JP" altLang="ja-JP" sz="1300">
              <a:solidFill>
                <a:schemeClr val="dk1"/>
              </a:solidFill>
              <a:effectLst/>
              <a:latin typeface="ＭＳ ゴシック"/>
              <a:ea typeface="ＭＳ ゴシック"/>
              <a:cs typeface="+mn-cs"/>
            </a:rPr>
            <a:t>図書館については</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平成２８年度に支所庁舎内に新たに１ヶ所整備したことから、一人あたりの面積が増えているものの、</a:t>
          </a:r>
          <a:r>
            <a:rPr kumimoji="1" lang="ja-JP" altLang="en-US" sz="1300">
              <a:solidFill>
                <a:schemeClr val="dk1"/>
              </a:solidFill>
              <a:effectLst/>
              <a:latin typeface="ＭＳ ゴシック"/>
              <a:ea typeface="ＭＳ ゴシック"/>
              <a:cs typeface="+mn-cs"/>
            </a:rPr>
            <a:t>その他の</a:t>
          </a:r>
          <a:r>
            <a:rPr kumimoji="1" lang="ja-JP" altLang="ja-JP" sz="1300">
              <a:solidFill>
                <a:schemeClr val="dk1"/>
              </a:solidFill>
              <a:effectLst/>
              <a:latin typeface="ＭＳ ゴシック"/>
              <a:ea typeface="ＭＳ ゴシック"/>
              <a:cs typeface="+mn-cs"/>
            </a:rPr>
            <a:t>文化施設の整備は充実しておらず、市民会館（</a:t>
          </a:r>
          <a:r>
            <a:rPr kumimoji="1" lang="en-US" altLang="ja-JP" sz="1300">
              <a:solidFill>
                <a:schemeClr val="dk1"/>
              </a:solidFill>
              <a:effectLst/>
              <a:latin typeface="ＭＳ ゴシック"/>
              <a:ea typeface="ＭＳ ゴシック"/>
              <a:cs typeface="+mn-cs"/>
            </a:rPr>
            <a:t>1</a:t>
          </a:r>
          <a:r>
            <a:rPr kumimoji="1" lang="ja-JP" altLang="ja-JP" sz="1300">
              <a:solidFill>
                <a:schemeClr val="dk1"/>
              </a:solidFill>
              <a:effectLst/>
              <a:latin typeface="ＭＳ ゴシック"/>
              <a:ea typeface="ＭＳ ゴシック"/>
              <a:cs typeface="+mn-cs"/>
            </a:rPr>
            <a:t>ヶ所）については極めて規模が小さいため、一人あたりの面積が小さくなっている。</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有形固定資産減価償却率については、体育館・プール、福祉施設、市民会館、消防施設については数値が大きく老朽化の進行が伺える。庁舎については、平成29年度に本庁舎を新築したことから数値が小さくなっており、その他の施設は改修後の年数が浅い</a:t>
          </a:r>
          <a:r>
            <a:rPr kumimoji="1" lang="ja-JP" altLang="en-US" sz="1300">
              <a:solidFill>
                <a:schemeClr val="dk1"/>
              </a:solidFill>
              <a:effectLst/>
              <a:latin typeface="ＭＳ ゴシック"/>
              <a:ea typeface="ＭＳ ゴシック"/>
              <a:cs typeface="+mn-cs"/>
            </a:rPr>
            <a:t>ことや</a:t>
          </a:r>
          <a:r>
            <a:rPr kumimoji="1" lang="ja-JP" altLang="ja-JP" sz="1300">
              <a:solidFill>
                <a:schemeClr val="dk1"/>
              </a:solidFill>
              <a:effectLst/>
              <a:latin typeface="ＭＳ ゴシック"/>
              <a:ea typeface="ＭＳ ゴシック"/>
              <a:cs typeface="+mn-cs"/>
            </a:rPr>
            <a:t>築年数の浅い施設内への移設</a:t>
          </a:r>
          <a:r>
            <a:rPr kumimoji="1" lang="ja-JP" altLang="en-US" sz="1300">
              <a:solidFill>
                <a:schemeClr val="dk1"/>
              </a:solidFill>
              <a:effectLst/>
              <a:latin typeface="ＭＳ ゴシック"/>
              <a:ea typeface="ＭＳ ゴシック"/>
              <a:cs typeface="+mn-cs"/>
            </a:rPr>
            <a:t>を行ったこと</a:t>
          </a:r>
          <a:r>
            <a:rPr kumimoji="1" lang="ja-JP" altLang="ja-JP" sz="1300">
              <a:solidFill>
                <a:schemeClr val="dk1"/>
              </a:solidFill>
              <a:effectLst/>
              <a:latin typeface="ＭＳ ゴシック"/>
              <a:ea typeface="ＭＳ ゴシック"/>
              <a:cs typeface="+mn-cs"/>
            </a:rPr>
            <a:t>等の理由により、類似団体と比較して数値が小さくなっていると考えられる。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4845" y="409575"/>
          <a:ext cx="1149921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03240" y="396875"/>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28640" y="422275"/>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354040" y="447040"/>
          <a:ext cx="34747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765145" y="396875"/>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790545" y="422275"/>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15945" y="447040"/>
          <a:ext cx="232283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8190" y="1179195"/>
          <a:ext cx="873506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3760" y="1210945"/>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87245" y="1210945"/>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84855" y="1210945"/>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71060" y="122936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06210" y="122936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21600" y="122936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71060" y="2049145"/>
          <a:ext cx="18351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69710" y="2049145"/>
          <a:ext cx="311213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14865" y="1179195"/>
          <a:ext cx="129730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30130" y="12420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30130" y="150304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30130" y="1825625"/>
          <a:ext cx="115189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91065" y="132842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7171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91065" y="180086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7171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91065" y="217360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25990" y="127952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25990" y="15398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3005"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2945" y="2943225"/>
          <a:ext cx="8803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0830"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2945" y="3190875"/>
          <a:ext cx="91808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0560" cy="2451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2945" y="3439795"/>
          <a:ext cx="57505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7280"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2945" y="3688080"/>
          <a:ext cx="8717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3125"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2945" y="3936365"/>
          <a:ext cx="59531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38160" cy="24511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2945" y="4185285"/>
          <a:ext cx="813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76530"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2945" y="4432935"/>
          <a:ext cx="1765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294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8095"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19250" y="5258435"/>
          <a:ext cx="126809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6555"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80995" y="5234305"/>
          <a:ext cx="164655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54320" y="51536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54320" y="53397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4784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4784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7054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7054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294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8132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81320" y="564959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88635" y="5960745"/>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微増傾向（平成30年度から3年連続して0.01ずつ上昇）にあるものの、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294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128905</xdr:rowOff>
    </xdr:from>
    <xdr:to>
      <xdr:col>27</xdr:col>
      <xdr:colOff>184150</xdr:colOff>
      <xdr:row>45</xdr:row>
      <xdr:rowOff>128905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2945" y="76727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336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2945" y="73355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336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2945" y="69983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2945" y="66617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2945" y="63246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2945" y="5986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4511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48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294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4511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116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294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52070</xdr:rowOff>
    </xdr:from>
    <xdr:to>
      <xdr:col>23</xdr:col>
      <xdr:colOff>133350</xdr:colOff>
      <xdr:row>45</xdr:row>
      <xdr:rowOff>50165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00245" y="5919470"/>
          <a:ext cx="0" cy="1674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22860</xdr:rowOff>
    </xdr:from>
    <xdr:ext cx="758190" cy="25336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69460" y="756666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50165</xdr:rowOff>
    </xdr:from>
    <xdr:to>
      <xdr:col>24</xdr:col>
      <xdr:colOff>12700</xdr:colOff>
      <xdr:row>45</xdr:row>
      <xdr:rowOff>50165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11345" y="759396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136525</xdr:rowOff>
    </xdr:from>
    <xdr:ext cx="758190" cy="25336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69460" y="566864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52070</xdr:rowOff>
    </xdr:from>
    <xdr:to>
      <xdr:col>24</xdr:col>
      <xdr:colOff>12700</xdr:colOff>
      <xdr:row>35</xdr:row>
      <xdr:rowOff>52070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11345" y="59194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106045</xdr:rowOff>
    </xdr:from>
    <xdr:to>
      <xdr:col>23</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740785" y="7482205"/>
          <a:ext cx="7594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49530</xdr:rowOff>
    </xdr:from>
    <xdr:ext cx="758190" cy="24511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69460" y="7258050"/>
          <a:ext cx="75819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44</xdr:row>
      <xdr:rowOff>33020</xdr:rowOff>
    </xdr:from>
    <xdr:to>
      <xdr:col>23</xdr:col>
      <xdr:colOff>184150</xdr:colOff>
      <xdr:row>44</xdr:row>
      <xdr:rowOff>132080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49445" y="7409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128270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930525" y="7493000"/>
          <a:ext cx="8102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99060</xdr:rowOff>
    </xdr:from>
    <xdr:to>
      <xdr:col>19</xdr:col>
      <xdr:colOff>184150</xdr:colOff>
      <xdr:row>44</xdr:row>
      <xdr:rowOff>31115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689985" y="7307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41275</xdr:rowOff>
    </xdr:from>
    <xdr:ext cx="736600" cy="25336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399155" y="70821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128270</xdr:rowOff>
    </xdr:from>
    <xdr:to>
      <xdr:col>15</xdr:col>
      <xdr:colOff>82550</xdr:colOff>
      <xdr:row>44</xdr:row>
      <xdr:rowOff>139065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120265" y="7504430"/>
          <a:ext cx="8102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111125</xdr:rowOff>
    </xdr:from>
    <xdr:to>
      <xdr:col>15</xdr:col>
      <xdr:colOff>133350</xdr:colOff>
      <xdr:row>44</xdr:row>
      <xdr:rowOff>42545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79725" y="7319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52705</xdr:rowOff>
    </xdr:from>
    <xdr:ext cx="753745" cy="24511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88895" y="709358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44</xdr:row>
      <xdr:rowOff>139065</xdr:rowOff>
    </xdr:from>
    <xdr:to>
      <xdr:col>11</xdr:col>
      <xdr:colOff>31750</xdr:colOff>
      <xdr:row>44</xdr:row>
      <xdr:rowOff>139065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27785" y="7515225"/>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43</xdr:row>
      <xdr:rowOff>111125</xdr:rowOff>
    </xdr:from>
    <xdr:to>
      <xdr:col>11</xdr:col>
      <xdr:colOff>82550</xdr:colOff>
      <xdr:row>44</xdr:row>
      <xdr:rowOff>42545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87245" y="7319645"/>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52705</xdr:rowOff>
    </xdr:from>
    <xdr:ext cx="758190" cy="24511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78635" y="709358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122555</xdr:rowOff>
    </xdr:from>
    <xdr:to>
      <xdr:col>7</xdr:col>
      <xdr:colOff>31750</xdr:colOff>
      <xdr:row>44</xdr:row>
      <xdr:rowOff>53975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78890" y="73310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63500</xdr:rowOff>
    </xdr:from>
    <xdr:ext cx="757555" cy="25336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68375" y="710438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58190" cy="24511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04030"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58190" cy="24511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44570"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7555" cy="24511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34310" y="8007350"/>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4511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2405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58190" cy="24511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3475"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44</xdr:row>
      <xdr:rowOff>55880</xdr:rowOff>
    </xdr:from>
    <xdr:to>
      <xdr:col>23</xdr:col>
      <xdr:colOff>184150</xdr:colOff>
      <xdr:row>44</xdr:row>
      <xdr:rowOff>154940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49445" y="7432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161290</xdr:rowOff>
    </xdr:from>
    <xdr:ext cx="758190" cy="24511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69460" y="736981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67310</xdr:rowOff>
    </xdr:from>
    <xdr:to>
      <xdr:col>19</xdr:col>
      <xdr:colOff>184150</xdr:colOff>
      <xdr:row>44</xdr:row>
      <xdr:rowOff>166370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689985" y="7443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151130</xdr:rowOff>
    </xdr:from>
    <xdr:ext cx="736600" cy="25336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399155" y="75272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78105</xdr:rowOff>
    </xdr:from>
    <xdr:to>
      <xdr:col>15</xdr:col>
      <xdr:colOff>133350</xdr:colOff>
      <xdr:row>45</xdr:row>
      <xdr:rowOff>10160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79725" y="7454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162560</xdr:rowOff>
    </xdr:from>
    <xdr:ext cx="753745" cy="24511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88895" y="75387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44</xdr:row>
      <xdr:rowOff>89535</xdr:rowOff>
    </xdr:from>
    <xdr:to>
      <xdr:col>11</xdr:col>
      <xdr:colOff>82550</xdr:colOff>
      <xdr:row>45</xdr:row>
      <xdr:rowOff>20955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87245" y="746569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5715</xdr:rowOff>
    </xdr:from>
    <xdr:ext cx="758190" cy="25336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78635" y="754951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89535</xdr:rowOff>
    </xdr:from>
    <xdr:to>
      <xdr:col>7</xdr:col>
      <xdr:colOff>31750</xdr:colOff>
      <xdr:row>45</xdr:row>
      <xdr:rowOff>20955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78890" y="746569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5715</xdr:rowOff>
    </xdr:from>
    <xdr:ext cx="757555" cy="25336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68375" y="7549515"/>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294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5100" cy="3022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36065" y="8983980"/>
          <a:ext cx="143510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2745" cy="3454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64180" y="8959215"/>
          <a:ext cx="164274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54320" y="88792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54320" y="90652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4784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4784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7054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7054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294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8132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81320" y="9375140"/>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588635" y="9685655"/>
          <a:ext cx="523240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件費や繰出金は増加したが、その他の経常経費（主に物件費）の削減が大きかったこと、および分母となる地方税及び地方譲与税、地方交付税の増加が、他の歳入の減少を上回ったことが要因となり、経常収支比率が前年比3.7％の減となった。しかしながら、依然として類似団体平均を上回っていることから、</a:t>
          </a:r>
          <a:r>
            <a:rPr kumimoji="1" lang="ja-JP" altLang="en-US" sz="1300">
              <a:latin typeface="ＭＳ Ｐゴシック"/>
              <a:ea typeface="ＭＳ Ｐゴシック"/>
            </a:rPr>
            <a:t>事務事業の見直しを更に行い、経常経費の削減に努める。</a:t>
          </a:r>
        </a:p>
      </xdr:txBody>
    </xdr:sp>
    <xdr:clientData/>
  </xdr:twoCellAnchor>
  <xdr:oneCellAnchor>
    <xdr:from>
      <xdr:col>3</xdr:col>
      <xdr:colOff>95250</xdr:colOff>
      <xdr:row>54</xdr:row>
      <xdr:rowOff>136525</xdr:rowOff>
    </xdr:from>
    <xdr:ext cx="294640" cy="2203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4845" y="9189085"/>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511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573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165735</xdr:rowOff>
    </xdr:from>
    <xdr:to>
      <xdr:col>27</xdr:col>
      <xdr:colOff>184150</xdr:colOff>
      <xdr:row>67</xdr:row>
      <xdr:rowOff>165735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294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26670</xdr:rowOff>
    </xdr:from>
    <xdr:ext cx="762000" cy="25336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163830</xdr:rowOff>
    </xdr:from>
    <xdr:to>
      <xdr:col>27</xdr:col>
      <xdr:colOff>184150</xdr:colOff>
      <xdr:row>65</xdr:row>
      <xdr:rowOff>163830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294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24765</xdr:rowOff>
    </xdr:from>
    <xdr:ext cx="762000" cy="25336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92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162560</xdr:rowOff>
    </xdr:from>
    <xdr:to>
      <xdr:col>27</xdr:col>
      <xdr:colOff>184150</xdr:colOff>
      <xdr:row>63</xdr:row>
      <xdr:rowOff>162560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294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22860</xdr:rowOff>
    </xdr:from>
    <xdr:ext cx="762000" cy="25336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161290</xdr:rowOff>
    </xdr:from>
    <xdr:to>
      <xdr:col>27</xdr:col>
      <xdr:colOff>184150</xdr:colOff>
      <xdr:row>61</xdr:row>
      <xdr:rowOff>161290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294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21590</xdr:rowOff>
    </xdr:from>
    <xdr:ext cx="762000" cy="25273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47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159385</xdr:rowOff>
    </xdr:from>
    <xdr:to>
      <xdr:col>27</xdr:col>
      <xdr:colOff>184150</xdr:colOff>
      <xdr:row>59</xdr:row>
      <xdr:rowOff>159385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294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19685</xdr:rowOff>
    </xdr:from>
    <xdr:ext cx="762000" cy="25336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10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156845</xdr:rowOff>
    </xdr:from>
    <xdr:to>
      <xdr:col>27</xdr:col>
      <xdr:colOff>184150</xdr:colOff>
      <xdr:row>57</xdr:row>
      <xdr:rowOff>156845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0294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17780</xdr:rowOff>
    </xdr:from>
    <xdr:ext cx="762000" cy="25273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573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0294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5110"/>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2367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0294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76835</xdr:rowOff>
    </xdr:from>
    <xdr:to>
      <xdr:col>23</xdr:col>
      <xdr:colOff>133350</xdr:colOff>
      <xdr:row>68</xdr:row>
      <xdr:rowOff>28575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500245" y="9799955"/>
          <a:ext cx="0" cy="1628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58190" cy="25336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4569460" y="1140079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28575</xdr:rowOff>
    </xdr:from>
    <xdr:to>
      <xdr:col>24</xdr:col>
      <xdr:colOff>12700</xdr:colOff>
      <xdr:row>68</xdr:row>
      <xdr:rowOff>28575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411345" y="114280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161925</xdr:rowOff>
    </xdr:from>
    <xdr:ext cx="758190" cy="245110"/>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4569460" y="954976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76835</xdr:rowOff>
    </xdr:from>
    <xdr:to>
      <xdr:col>24</xdr:col>
      <xdr:colOff>12700</xdr:colOff>
      <xdr:row>58</xdr:row>
      <xdr:rowOff>76835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411345" y="97999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149225</xdr:rowOff>
    </xdr:from>
    <xdr:to>
      <xdr:col>23</xdr:col>
      <xdr:colOff>133350</xdr:colOff>
      <xdr:row>64</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740785" y="10710545"/>
          <a:ext cx="75946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100965</xdr:rowOff>
    </xdr:from>
    <xdr:ext cx="758190" cy="25336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4569460" y="10327005"/>
          <a:ext cx="7581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85090</xdr:rowOff>
    </xdr:from>
    <xdr:to>
      <xdr:col>23</xdr:col>
      <xdr:colOff>184150</xdr:colOff>
      <xdr:row>63</xdr:row>
      <xdr:rowOff>17145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449445" y="10478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106680</xdr:rowOff>
    </xdr:from>
    <xdr:to>
      <xdr:col>19</xdr:col>
      <xdr:colOff>133350</xdr:colOff>
      <xdr:row>64</xdr:row>
      <xdr:rowOff>129540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930525" y="10835640"/>
          <a:ext cx="8102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48895</xdr:rowOff>
    </xdr:from>
    <xdr:to>
      <xdr:col>19</xdr:col>
      <xdr:colOff>184150</xdr:colOff>
      <xdr:row>63</xdr:row>
      <xdr:rowOff>147955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689985" y="10610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157480</xdr:rowOff>
    </xdr:from>
    <xdr:ext cx="736600" cy="25336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399155" y="103835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15240</xdr:rowOff>
    </xdr:from>
    <xdr:to>
      <xdr:col>15</xdr:col>
      <xdr:colOff>82550</xdr:colOff>
      <xdr:row>64</xdr:row>
      <xdr:rowOff>129540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120265" y="10744200"/>
          <a:ext cx="8102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41275</xdr:rowOff>
    </xdr:from>
    <xdr:to>
      <xdr:col>15</xdr:col>
      <xdr:colOff>133350</xdr:colOff>
      <xdr:row>63</xdr:row>
      <xdr:rowOff>140970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879725" y="10602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151130</xdr:rowOff>
    </xdr:from>
    <xdr:ext cx="753745" cy="25336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588895" y="1037717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63</xdr:row>
      <xdr:rowOff>105410</xdr:rowOff>
    </xdr:from>
    <xdr:to>
      <xdr:col>11</xdr:col>
      <xdr:colOff>31750</xdr:colOff>
      <xdr:row>64</xdr:row>
      <xdr:rowOff>15240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327785" y="10666730"/>
          <a:ext cx="7924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62</xdr:row>
      <xdr:rowOff>155575</xdr:rowOff>
    </xdr:from>
    <xdr:to>
      <xdr:col>11</xdr:col>
      <xdr:colOff>82550</xdr:colOff>
      <xdr:row>63</xdr:row>
      <xdr:rowOff>87630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087245" y="10549255"/>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97155</xdr:rowOff>
    </xdr:from>
    <xdr:ext cx="75819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778635" y="1032319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26670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278890" y="1048893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36830</xdr:rowOff>
    </xdr:from>
    <xdr:ext cx="757555" cy="2451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968375" y="10262870"/>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58190" cy="24511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304030"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58190" cy="24511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544570"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7555" cy="24511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734310" y="11732260"/>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511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2405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58190" cy="24511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133475"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99060</xdr:rowOff>
    </xdr:from>
    <xdr:to>
      <xdr:col>23</xdr:col>
      <xdr:colOff>184150</xdr:colOff>
      <xdr:row>64</xdr:row>
      <xdr:rowOff>31115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449445" y="10660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72390</xdr:rowOff>
    </xdr:from>
    <xdr:ext cx="758190" cy="245110"/>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4569460" y="1063371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56515</xdr:rowOff>
    </xdr:from>
    <xdr:to>
      <xdr:col>19</xdr:col>
      <xdr:colOff>184150</xdr:colOff>
      <xdr:row>64</xdr:row>
      <xdr:rowOff>155575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689985" y="10785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140970</xdr:rowOff>
    </xdr:from>
    <xdr:ext cx="736600" cy="24511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399155" y="1086993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80010</xdr:rowOff>
    </xdr:from>
    <xdr:to>
      <xdr:col>15</xdr:col>
      <xdr:colOff>133350</xdr:colOff>
      <xdr:row>65</xdr:row>
      <xdr:rowOff>12065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879725" y="10808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164465</xdr:rowOff>
    </xdr:from>
    <xdr:ext cx="753745" cy="24511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588895" y="1089342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63</xdr:row>
      <xdr:rowOff>132715</xdr:rowOff>
    </xdr:from>
    <xdr:to>
      <xdr:col>11</xdr:col>
      <xdr:colOff>82550</xdr:colOff>
      <xdr:row>64</xdr:row>
      <xdr:rowOff>64135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087245" y="1069403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50165</xdr:rowOff>
    </xdr:from>
    <xdr:ext cx="758190" cy="24511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778635" y="1077912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55245</xdr:rowOff>
    </xdr:from>
    <xdr:to>
      <xdr:col>7</xdr:col>
      <xdr:colOff>31750</xdr:colOff>
      <xdr:row>63</xdr:row>
      <xdr:rowOff>154305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278890" y="1061656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140335</xdr:rowOff>
    </xdr:from>
    <xdr:ext cx="757555" cy="24511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968375" y="10701655"/>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0294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5005" cy="30289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744855" y="12709525"/>
          <a:ext cx="32150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2745" cy="351155"/>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3775075" y="12684760"/>
          <a:ext cx="164274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[496,622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54320" y="126041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354320" y="127908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4784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84784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7054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817054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0294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8132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5481320" y="1310068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5588635" y="13411200"/>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合併以降、定員適正化計画の下で職員数の削減を行っているが、類似団体と比較して職員数が多い状況であるため、引き続き適切な定員管理に努めたい。</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また、物件費については、今後システム化に伴う保守や、救急救命業務やふるさと納税などの業務にかかる委託料が増加する見込みである。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これらの状況に加え、人口減少に歯止めがかからないことが、人口一人当たりの決算額が増加する大きな要因である。</a:t>
          </a:r>
        </a:p>
      </xdr:txBody>
    </xdr:sp>
    <xdr:clientData/>
  </xdr:twoCellAnchor>
  <xdr:oneCellAnchor>
    <xdr:from>
      <xdr:col>3</xdr:col>
      <xdr:colOff>95250</xdr:colOff>
      <xdr:row>77</xdr:row>
      <xdr:rowOff>5715</xdr:rowOff>
    </xdr:from>
    <xdr:ext cx="346075" cy="2203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64845" y="1291399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294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511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128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35560</xdr:rowOff>
    </xdr:from>
    <xdr:to>
      <xdr:col>27</xdr:col>
      <xdr:colOff>184150</xdr:colOff>
      <xdr:row>90</xdr:row>
      <xdr:rowOff>35560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2945" y="15123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63500</xdr:rowOff>
    </xdr:from>
    <xdr:ext cx="762000" cy="25336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33655</xdr:rowOff>
    </xdr:from>
    <xdr:to>
      <xdr:col>27</xdr:col>
      <xdr:colOff>184150</xdr:colOff>
      <xdr:row>88</xdr:row>
      <xdr:rowOff>33655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2945" y="14785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61595</xdr:rowOff>
    </xdr:from>
    <xdr:ext cx="762000" cy="25336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2945" y="14448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60325</xdr:rowOff>
    </xdr:from>
    <xdr:ext cx="762000" cy="25336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30480</xdr:rowOff>
    </xdr:from>
    <xdr:to>
      <xdr:col>27</xdr:col>
      <xdr:colOff>184150</xdr:colOff>
      <xdr:row>84</xdr:row>
      <xdr:rowOff>30480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2945" y="14112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59055</xdr:rowOff>
    </xdr:from>
    <xdr:ext cx="762000" cy="25336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28575</xdr:rowOff>
    </xdr:from>
    <xdr:to>
      <xdr:col>27</xdr:col>
      <xdr:colOff>184150</xdr:colOff>
      <xdr:row>82</xdr:row>
      <xdr:rowOff>28575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02945" y="13775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336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26670</xdr:rowOff>
    </xdr:from>
    <xdr:to>
      <xdr:col>27</xdr:col>
      <xdr:colOff>184150</xdr:colOff>
      <xdr:row>80</xdr:row>
      <xdr:rowOff>26670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02945" y="13437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55245</xdr:rowOff>
    </xdr:from>
    <xdr:ext cx="762000" cy="25273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0294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5110"/>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296162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0294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118110</xdr:rowOff>
    </xdr:from>
    <xdr:to>
      <xdr:col>23</xdr:col>
      <xdr:colOff>133350</xdr:colOff>
      <xdr:row>88</xdr:row>
      <xdr:rowOff>140335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500245" y="1336167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112395</xdr:rowOff>
    </xdr:from>
    <xdr:ext cx="758190" cy="25336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4569460" y="1486471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140335</xdr:rowOff>
    </xdr:from>
    <xdr:to>
      <xdr:col>24</xdr:col>
      <xdr:colOff>12700</xdr:colOff>
      <xdr:row>88</xdr:row>
      <xdr:rowOff>140335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411345" y="1489265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35560</xdr:rowOff>
    </xdr:from>
    <xdr:ext cx="758190" cy="245110"/>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4569460" y="1311148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118110</xdr:rowOff>
    </xdr:from>
    <xdr:to>
      <xdr:col>24</xdr:col>
      <xdr:colOff>12700</xdr:colOff>
      <xdr:row>79</xdr:row>
      <xdr:rowOff>118110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411345" y="133616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60325</xdr:rowOff>
    </xdr:from>
    <xdr:to>
      <xdr:col>23</xdr:col>
      <xdr:colOff>133350</xdr:colOff>
      <xdr:row>81</xdr:row>
      <xdr:rowOff>80010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740785" y="13639165"/>
          <a:ext cx="7594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13970</xdr:rowOff>
    </xdr:from>
    <xdr:ext cx="758190" cy="245110"/>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4569460" y="13425170"/>
          <a:ext cx="75819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165100</xdr:rowOff>
    </xdr:from>
    <xdr:to>
      <xdr:col>23</xdr:col>
      <xdr:colOff>184150</xdr:colOff>
      <xdr:row>81</xdr:row>
      <xdr:rowOff>96520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449445" y="13576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28575</xdr:rowOff>
    </xdr:from>
    <xdr:to>
      <xdr:col>19</xdr:col>
      <xdr:colOff>133350</xdr:colOff>
      <xdr:row>81</xdr:row>
      <xdr:rowOff>60325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930525" y="13607415"/>
          <a:ext cx="8102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140335</xdr:rowOff>
    </xdr:from>
    <xdr:to>
      <xdr:col>19</xdr:col>
      <xdr:colOff>184150</xdr:colOff>
      <xdr:row>80</xdr:row>
      <xdr:rowOff>72390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689985" y="133838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81915</xdr:rowOff>
    </xdr:from>
    <xdr:ext cx="736600" cy="25336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399155" y="131578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3810</xdr:rowOff>
    </xdr:from>
    <xdr:to>
      <xdr:col>15</xdr:col>
      <xdr:colOff>82550</xdr:colOff>
      <xdr:row>81</xdr:row>
      <xdr:rowOff>28575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120265" y="13582650"/>
          <a:ext cx="8102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128905</xdr:rowOff>
    </xdr:from>
    <xdr:to>
      <xdr:col>15</xdr:col>
      <xdr:colOff>133350</xdr:colOff>
      <xdr:row>80</xdr:row>
      <xdr:rowOff>60960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879725" y="13372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71120</xdr:rowOff>
    </xdr:from>
    <xdr:ext cx="753745" cy="24511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588895" y="1314704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80</xdr:row>
      <xdr:rowOff>158750</xdr:rowOff>
    </xdr:from>
    <xdr:to>
      <xdr:col>11</xdr:col>
      <xdr:colOff>31750</xdr:colOff>
      <xdr:row>81</xdr:row>
      <xdr:rowOff>3810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327785" y="13569950"/>
          <a:ext cx="7924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79</xdr:row>
      <xdr:rowOff>122555</xdr:rowOff>
    </xdr:from>
    <xdr:to>
      <xdr:col>11</xdr:col>
      <xdr:colOff>82550</xdr:colOff>
      <xdr:row>80</xdr:row>
      <xdr:rowOff>53975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087245" y="13366115"/>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63500</xdr:rowOff>
    </xdr:from>
    <xdr:ext cx="758190" cy="25336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778635" y="1313942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79</xdr:row>
      <xdr:rowOff>110490</xdr:rowOff>
    </xdr:from>
    <xdr:to>
      <xdr:col>7</xdr:col>
      <xdr:colOff>31750</xdr:colOff>
      <xdr:row>80</xdr:row>
      <xdr:rowOff>41910</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278890" y="1335405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52070</xdr:rowOff>
    </xdr:from>
    <xdr:ext cx="757555" cy="24511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968375" y="13127990"/>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58190" cy="24511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304030"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58190" cy="24511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544570"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7555" cy="24511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734310" y="15457805"/>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4511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2405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58190" cy="24511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133475"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30480</xdr:rowOff>
    </xdr:from>
    <xdr:to>
      <xdr:col>23</xdr:col>
      <xdr:colOff>184150</xdr:colOff>
      <xdr:row>81</xdr:row>
      <xdr:rowOff>129540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449445" y="13609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3175</xdr:rowOff>
    </xdr:from>
    <xdr:ext cx="758190" cy="25336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4569460" y="1358201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496,622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10795</xdr:rowOff>
    </xdr:from>
    <xdr:to>
      <xdr:col>19</xdr:col>
      <xdr:colOff>184150</xdr:colOff>
      <xdr:row>81</xdr:row>
      <xdr:rowOff>109855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689985" y="13589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95250</xdr:rowOff>
    </xdr:from>
    <xdr:ext cx="736600" cy="25336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399155" y="136740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146050</xdr:rowOff>
    </xdr:from>
    <xdr:to>
      <xdr:col>15</xdr:col>
      <xdr:colOff>133350</xdr:colOff>
      <xdr:row>81</xdr:row>
      <xdr:rowOff>77470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879725" y="135572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62230</xdr:rowOff>
    </xdr:from>
    <xdr:ext cx="753745" cy="25336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588895" y="1364107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80</xdr:row>
      <xdr:rowOff>121920</xdr:rowOff>
    </xdr:from>
    <xdr:to>
      <xdr:col>11</xdr:col>
      <xdr:colOff>82550</xdr:colOff>
      <xdr:row>81</xdr:row>
      <xdr:rowOff>53340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087245" y="13533120"/>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38735</xdr:rowOff>
    </xdr:from>
    <xdr:ext cx="758190" cy="25336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778635" y="1361757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428,679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108585</xdr:rowOff>
    </xdr:from>
    <xdr:to>
      <xdr:col>7</xdr:col>
      <xdr:colOff>31750</xdr:colOff>
      <xdr:row>81</xdr:row>
      <xdr:rowOff>40005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278890" y="1351978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25400</xdr:rowOff>
    </xdr:from>
    <xdr:ext cx="757555" cy="25336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968375" y="13604240"/>
          <a:ext cx="757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417,119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2621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5285" cy="30289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371705" y="12709525"/>
          <a:ext cx="164528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2745" cy="35115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994765" y="12684760"/>
          <a:ext cx="164274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297275" y="12604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7275" y="12790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79079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79079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11350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911350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162621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640459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6404590" y="13100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6516985" y="13411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職員の経験年数階層の変動により昨年から0.4ポイント増となった。引き続き国、県、他団体の状況を踏まえながら給与の適正化に努める。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2621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3745" cy="24511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42955" y="1532128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117475</xdr:rowOff>
    </xdr:from>
    <xdr:to>
      <xdr:col>85</xdr:col>
      <xdr:colOff>95250</xdr:colOff>
      <xdr:row>88</xdr:row>
      <xdr:rowOff>117475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26215" y="148697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146685</xdr:rowOff>
    </xdr:from>
    <xdr:ext cx="753745" cy="24511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42955" y="1473136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31115</xdr:rowOff>
    </xdr:from>
    <xdr:to>
      <xdr:col>85</xdr:col>
      <xdr:colOff>95250</xdr:colOff>
      <xdr:row>85</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26215" y="142805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59690</xdr:rowOff>
    </xdr:from>
    <xdr:ext cx="753745" cy="25336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42955" y="1414145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111760</xdr:rowOff>
    </xdr:from>
    <xdr:to>
      <xdr:col>85</xdr:col>
      <xdr:colOff>95250</xdr:colOff>
      <xdr:row>81</xdr:row>
      <xdr:rowOff>111760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26215" y="136906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140335</xdr:rowOff>
    </xdr:from>
    <xdr:ext cx="753745" cy="24511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42955" y="1355153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2621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3745" cy="24511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42955" y="129616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2621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58420</xdr:rowOff>
    </xdr:from>
    <xdr:to>
      <xdr:col>81</xdr:col>
      <xdr:colOff>44450</xdr:colOff>
      <xdr:row>88</xdr:row>
      <xdr:rowOff>147955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23515" y="1363726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120015</xdr:rowOff>
    </xdr:from>
    <xdr:ext cx="753745" cy="25336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12415" y="1487233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147955</xdr:rowOff>
    </xdr:from>
    <xdr:to>
      <xdr:col>81</xdr:col>
      <xdr:colOff>133350</xdr:colOff>
      <xdr:row>88</xdr:row>
      <xdr:rowOff>147955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354300" y="1490027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143510</xdr:rowOff>
    </xdr:from>
    <xdr:ext cx="753745" cy="24511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12415" y="1338707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58420</xdr:rowOff>
    </xdr:from>
    <xdr:to>
      <xdr:col>81</xdr:col>
      <xdr:colOff>133350</xdr:colOff>
      <xdr:row>81</xdr:row>
      <xdr:rowOff>58420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354300" y="1363726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67945</xdr:rowOff>
    </xdr:from>
    <xdr:to>
      <xdr:col>81</xdr:col>
      <xdr:colOff>44450</xdr:colOff>
      <xdr:row>87</xdr:row>
      <xdr:rowOff>90805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664055" y="14652625"/>
          <a:ext cx="7594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160655</xdr:rowOff>
    </xdr:from>
    <xdr:ext cx="753745" cy="24511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12415" y="14410055"/>
          <a:ext cx="7537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86</xdr:row>
      <xdr:rowOff>144145</xdr:rowOff>
    </xdr:from>
    <xdr:to>
      <xdr:col>81</xdr:col>
      <xdr:colOff>95250</xdr:colOff>
      <xdr:row>87</xdr:row>
      <xdr:rowOff>75565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377795" y="1456118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87</xdr:row>
      <xdr:rowOff>67945</xdr:rowOff>
    </xdr:from>
    <xdr:to>
      <xdr:col>77</xdr:col>
      <xdr:colOff>44450</xdr:colOff>
      <xdr:row>87</xdr:row>
      <xdr:rowOff>73025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858875" y="14652625"/>
          <a:ext cx="8051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87</xdr:row>
      <xdr:rowOff>0</xdr:rowOff>
    </xdr:from>
    <xdr:to>
      <xdr:col>77</xdr:col>
      <xdr:colOff>95250</xdr:colOff>
      <xdr:row>87</xdr:row>
      <xdr:rowOff>99060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18335" y="1458468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109220</xdr:rowOff>
    </xdr:from>
    <xdr:ext cx="736600" cy="24511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22425" y="1435862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73025</xdr:rowOff>
    </xdr:from>
    <xdr:to>
      <xdr:col>72</xdr:col>
      <xdr:colOff>188595</xdr:colOff>
      <xdr:row>87</xdr:row>
      <xdr:rowOff>96520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063220" y="14657705"/>
          <a:ext cx="79565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99060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22680" y="1458468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109220</xdr:rowOff>
    </xdr:from>
    <xdr:ext cx="753745" cy="24511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12165" y="143586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96520</xdr:rowOff>
    </xdr:from>
    <xdr:to>
      <xdr:col>68</xdr:col>
      <xdr:colOff>152400</xdr:colOff>
      <xdr:row>87</xdr:row>
      <xdr:rowOff>108585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2252960" y="14681200"/>
          <a:ext cx="8102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5715</xdr:rowOff>
    </xdr:from>
    <xdr:to>
      <xdr:col>68</xdr:col>
      <xdr:colOff>188595</xdr:colOff>
      <xdr:row>87</xdr:row>
      <xdr:rowOff>105410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12420" y="1459039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115570</xdr:rowOff>
    </xdr:from>
    <xdr:ext cx="758190" cy="25336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19685" y="1436497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5715</xdr:rowOff>
    </xdr:from>
    <xdr:to>
      <xdr:col>64</xdr:col>
      <xdr:colOff>152400</xdr:colOff>
      <xdr:row>87</xdr:row>
      <xdr:rowOff>105410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02160" y="14590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115570</xdr:rowOff>
    </xdr:from>
    <xdr:ext cx="762000" cy="25336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11330" y="14364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58190" cy="24511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27300"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58190" cy="24511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467840"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58190" cy="24511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669010"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7555" cy="24511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867005" y="15457805"/>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58190" cy="24511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56745" y="15457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87</xdr:row>
      <xdr:rowOff>40640</xdr:rowOff>
    </xdr:from>
    <xdr:to>
      <xdr:col>81</xdr:col>
      <xdr:colOff>95250</xdr:colOff>
      <xdr:row>87</xdr:row>
      <xdr:rowOff>140335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377795" y="146253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14605</xdr:rowOff>
    </xdr:from>
    <xdr:ext cx="753745" cy="24511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12415" y="1459928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87</xdr:row>
      <xdr:rowOff>17780</xdr:rowOff>
    </xdr:from>
    <xdr:to>
      <xdr:col>77</xdr:col>
      <xdr:colOff>95250</xdr:colOff>
      <xdr:row>87</xdr:row>
      <xdr:rowOff>117475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18335" y="146024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102870</xdr:rowOff>
    </xdr:from>
    <xdr:ext cx="736600" cy="24511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22425" y="1468755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23495</xdr:rowOff>
    </xdr:from>
    <xdr:to>
      <xdr:col>73</xdr:col>
      <xdr:colOff>44450</xdr:colOff>
      <xdr:row>87</xdr:row>
      <xdr:rowOff>123190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22680" y="1460817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107950</xdr:rowOff>
    </xdr:from>
    <xdr:ext cx="753745" cy="24511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12165" y="1469263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47625</xdr:rowOff>
    </xdr:from>
    <xdr:to>
      <xdr:col>68</xdr:col>
      <xdr:colOff>188595</xdr:colOff>
      <xdr:row>87</xdr:row>
      <xdr:rowOff>146685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12420" y="1463230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87</xdr:row>
      <xdr:rowOff>131445</xdr:rowOff>
    </xdr:from>
    <xdr:ext cx="758190" cy="25336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19685" y="147161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59055</xdr:rowOff>
    </xdr:from>
    <xdr:to>
      <xdr:col>64</xdr:col>
      <xdr:colOff>152400</xdr:colOff>
      <xdr:row>87</xdr:row>
      <xdr:rowOff>158750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02160" y="14643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143510</xdr:rowOff>
    </xdr:from>
    <xdr:ext cx="762000" cy="24511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11330" y="1472819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2621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4885" cy="3022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06275" y="8983980"/>
          <a:ext cx="225488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2745" cy="34544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260195" y="8959215"/>
          <a:ext cx="164274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[23.62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297275" y="88792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297275" y="90652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79079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79079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1350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1350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2621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0459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04590" y="9375140"/>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16985" y="9685655"/>
          <a:ext cx="524192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合併団体であることから定員適正化計画の下で職員数の削減を実行してきたところであり、早期退職制度や計画的採用、指定管理制度の導入による効果が現れている。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着実に削減が実現しているものの、全体的には類似団体と比較して多い状況にある。</a:t>
          </a:r>
        </a:p>
      </xdr:txBody>
    </xdr:sp>
    <xdr:clientData/>
  </xdr:twoCellAnchor>
  <xdr:oneCellAnchor>
    <xdr:from>
      <xdr:col>61</xdr:col>
      <xdr:colOff>6350</xdr:colOff>
      <xdr:row>54</xdr:row>
      <xdr:rowOff>136525</xdr:rowOff>
    </xdr:from>
    <xdr:ext cx="341630" cy="2203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588115" y="918908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3745" cy="24511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42955" y="1159573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31115</xdr:rowOff>
    </xdr:from>
    <xdr:to>
      <xdr:col>85</xdr:col>
      <xdr:colOff>95250</xdr:colOff>
      <xdr:row>67</xdr:row>
      <xdr:rowOff>31115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26215" y="11262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59690</xdr:rowOff>
    </xdr:from>
    <xdr:ext cx="753745" cy="25336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42955" y="1112393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61595</xdr:rowOff>
    </xdr:from>
    <xdr:to>
      <xdr:col>85</xdr:col>
      <xdr:colOff>95250</xdr:colOff>
      <xdr:row>64</xdr:row>
      <xdr:rowOff>61595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26215" y="107905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90805</xdr:rowOff>
    </xdr:from>
    <xdr:ext cx="753745" cy="24511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42955" y="1065212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93345</xdr:rowOff>
    </xdr:from>
    <xdr:to>
      <xdr:col>85</xdr:col>
      <xdr:colOff>95250</xdr:colOff>
      <xdr:row>61</xdr:row>
      <xdr:rowOff>93345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26215" y="103193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121920</xdr:rowOff>
    </xdr:from>
    <xdr:ext cx="753745" cy="24511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42955" y="101803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124460</xdr:rowOff>
    </xdr:from>
    <xdr:to>
      <xdr:col>85</xdr:col>
      <xdr:colOff>95250</xdr:colOff>
      <xdr:row>58</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26215" y="98475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152400</xdr:rowOff>
    </xdr:from>
    <xdr:ext cx="753745" cy="25336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42955" y="970788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2621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154940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62621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38735</xdr:rowOff>
    </xdr:from>
    <xdr:to>
      <xdr:col>81</xdr:col>
      <xdr:colOff>44450</xdr:colOff>
      <xdr:row>67</xdr:row>
      <xdr:rowOff>98425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423515" y="10097135"/>
          <a:ext cx="0" cy="1233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71755</xdr:rowOff>
    </xdr:from>
    <xdr:ext cx="753745" cy="24511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512415" y="1130363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98425</xdr:rowOff>
    </xdr:from>
    <xdr:to>
      <xdr:col>81</xdr:col>
      <xdr:colOff>133350</xdr:colOff>
      <xdr:row>67</xdr:row>
      <xdr:rowOff>98425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354300" y="113303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123190</xdr:rowOff>
    </xdr:from>
    <xdr:ext cx="753745" cy="24511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512415" y="984631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38735</xdr:rowOff>
    </xdr:from>
    <xdr:to>
      <xdr:col>81</xdr:col>
      <xdr:colOff>133350</xdr:colOff>
      <xdr:row>60</xdr:row>
      <xdr:rowOff>38735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354300" y="1009713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163195</xdr:rowOff>
    </xdr:from>
    <xdr:to>
      <xdr:col>81</xdr:col>
      <xdr:colOff>44450</xdr:colOff>
      <xdr:row>62</xdr:row>
      <xdr:rowOff>11430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664055" y="10389235"/>
          <a:ext cx="7594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125095</xdr:rowOff>
    </xdr:from>
    <xdr:ext cx="753745" cy="24511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512415" y="10183495"/>
          <a:ext cx="7537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107950</xdr:rowOff>
    </xdr:from>
    <xdr:to>
      <xdr:col>81</xdr:col>
      <xdr:colOff>95250</xdr:colOff>
      <xdr:row>62</xdr:row>
      <xdr:rowOff>39370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377795" y="1033399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61</xdr:row>
      <xdr:rowOff>163195</xdr:rowOff>
    </xdr:from>
    <xdr:to>
      <xdr:col>77</xdr:col>
      <xdr:colOff>44450</xdr:colOff>
      <xdr:row>62</xdr:row>
      <xdr:rowOff>6350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858875" y="10389235"/>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60</xdr:row>
      <xdr:rowOff>118110</xdr:rowOff>
    </xdr:from>
    <xdr:to>
      <xdr:col>77</xdr:col>
      <xdr:colOff>95250</xdr:colOff>
      <xdr:row>61</xdr:row>
      <xdr:rowOff>50800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618335" y="101765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60325</xdr:rowOff>
    </xdr:from>
    <xdr:ext cx="736600" cy="25336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322425" y="99510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5080</xdr:rowOff>
    </xdr:from>
    <xdr:to>
      <xdr:col>72</xdr:col>
      <xdr:colOff>188595</xdr:colOff>
      <xdr:row>62</xdr:row>
      <xdr:rowOff>6350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063220" y="10398760"/>
          <a:ext cx="79565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111125</xdr:rowOff>
    </xdr:from>
    <xdr:to>
      <xdr:col>73</xdr:col>
      <xdr:colOff>44450</xdr:colOff>
      <xdr:row>61</xdr:row>
      <xdr:rowOff>42545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822680" y="1016952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52705</xdr:rowOff>
    </xdr:from>
    <xdr:ext cx="753745" cy="24511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512165" y="994346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147320</xdr:rowOff>
    </xdr:from>
    <xdr:to>
      <xdr:col>68</xdr:col>
      <xdr:colOff>152400</xdr:colOff>
      <xdr:row>62</xdr:row>
      <xdr:rowOff>5080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252960" y="10373360"/>
          <a:ext cx="8102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188595</xdr:colOff>
      <xdr:row>61</xdr:row>
      <xdr:rowOff>39370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012420" y="1016571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49530</xdr:rowOff>
    </xdr:from>
    <xdr:ext cx="758190" cy="24511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719685" y="994029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100965</xdr:rowOff>
    </xdr:from>
    <xdr:to>
      <xdr:col>64</xdr:col>
      <xdr:colOff>152400</xdr:colOff>
      <xdr:row>61</xdr:row>
      <xdr:rowOff>33020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202160" y="10159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42545</xdr:rowOff>
    </xdr:from>
    <xdr:ext cx="76200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911330" y="9933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58190" cy="24511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227300"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58190" cy="24511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467840"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58190" cy="2451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669010"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7555" cy="2451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867005" y="11732260"/>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58190" cy="2451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056745" y="117322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61</xdr:row>
      <xdr:rowOff>128905</xdr:rowOff>
    </xdr:from>
    <xdr:to>
      <xdr:col>81</xdr:col>
      <xdr:colOff>95250</xdr:colOff>
      <xdr:row>62</xdr:row>
      <xdr:rowOff>60960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377795" y="103549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101600</xdr:rowOff>
    </xdr:from>
    <xdr:ext cx="753745" cy="25336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512415" y="1032764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61</xdr:row>
      <xdr:rowOff>113665</xdr:rowOff>
    </xdr:from>
    <xdr:to>
      <xdr:col>77</xdr:col>
      <xdr:colOff>95250</xdr:colOff>
      <xdr:row>62</xdr:row>
      <xdr:rowOff>45085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618335" y="1033970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30480</xdr:rowOff>
    </xdr:from>
    <xdr:ext cx="736600" cy="24511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322425" y="1042416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125095</xdr:rowOff>
    </xdr:from>
    <xdr:to>
      <xdr:col>73</xdr:col>
      <xdr:colOff>44450</xdr:colOff>
      <xdr:row>62</xdr:row>
      <xdr:rowOff>56515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822680" y="1035113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41275</xdr:rowOff>
    </xdr:from>
    <xdr:ext cx="753745" cy="25336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512165" y="10434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123190</xdr:rowOff>
    </xdr:from>
    <xdr:to>
      <xdr:col>68</xdr:col>
      <xdr:colOff>188595</xdr:colOff>
      <xdr:row>62</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012420" y="1034923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39370</xdr:rowOff>
    </xdr:from>
    <xdr:ext cx="75819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19685" y="1043305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97155</xdr:rowOff>
    </xdr:from>
    <xdr:to>
      <xdr:col>64</xdr:col>
      <xdr:colOff>152400</xdr:colOff>
      <xdr:row>62</xdr:row>
      <xdr:rowOff>29210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202160" y="10323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14605</xdr:rowOff>
    </xdr:from>
    <xdr:ext cx="762000" cy="2451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911330" y="1040828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62621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597660" cy="3022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395835" y="5258435"/>
          <a:ext cx="15976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2745" cy="35052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970635" y="5234305"/>
          <a:ext cx="164274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297275" y="51536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297275" y="53397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79079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79079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11350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11350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62621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40459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404590" y="564959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516985" y="5960745"/>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起債の償還額については、合併前の借入分の償還は平成18年</a:t>
          </a:r>
          <a:r>
            <a:rPr kumimoji="1" lang="ja-JP" altLang="en-US" sz="1300">
              <a:solidFill>
                <a:sysClr val="windowText" lastClr="000000"/>
              </a:solidFill>
              <a:latin typeface="ＭＳ Ｐゴシック"/>
              <a:ea typeface="ＭＳ Ｐゴシック"/>
            </a:rPr>
            <a:t>に</a:t>
          </a:r>
          <a:r>
            <a:rPr kumimoji="1" lang="ja-JP" altLang="en-US" sz="1300">
              <a:latin typeface="ＭＳ Ｐゴシック"/>
              <a:ea typeface="ＭＳ Ｐゴシック"/>
            </a:rPr>
            <a:t>ピークを迎えたが、それ以降は新発債の抑制により減少傾向にある。そのため実質公債費比率も着実に改善されてきており、概ね良好な状況である。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今後とも公債費負担適正化計画の確実な履行により、公債費の圧縮を図る。</a:t>
          </a:r>
        </a:p>
      </xdr:txBody>
    </xdr:sp>
    <xdr:clientData/>
  </xdr:twoCellAnchor>
  <xdr:oneCellAnchor>
    <xdr:from>
      <xdr:col>61</xdr:col>
      <xdr:colOff>6350</xdr:colOff>
      <xdr:row>32</xdr:row>
      <xdr:rowOff>99060</xdr:rowOff>
    </xdr:from>
    <xdr:ext cx="290195" cy="21971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588115" y="5463540"/>
          <a:ext cx="2901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62621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3745" cy="24511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942955" y="787082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2621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53745" cy="25336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42955" y="74771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2621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53745" cy="25336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42955" y="70834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2621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3745" cy="25336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42955" y="669036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2621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3745"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42955" y="629793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2621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2621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162621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31750</xdr:rowOff>
    </xdr:from>
    <xdr:to>
      <xdr:col>81</xdr:col>
      <xdr:colOff>44450</xdr:colOff>
      <xdr:row>45</xdr:row>
      <xdr:rowOff>80010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423515" y="6066790"/>
          <a:ext cx="0" cy="1557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53745" cy="245110"/>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5512415" y="759650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80010</xdr:rowOff>
    </xdr:from>
    <xdr:to>
      <xdr:col>81</xdr:col>
      <xdr:colOff>133350</xdr:colOff>
      <xdr:row>45</xdr:row>
      <xdr:rowOff>80010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354300" y="76238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116205</xdr:rowOff>
    </xdr:from>
    <xdr:ext cx="753745" cy="25336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5512415" y="581596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31750</xdr:rowOff>
    </xdr:from>
    <xdr:to>
      <xdr:col>81</xdr:col>
      <xdr:colOff>133350</xdr:colOff>
      <xdr:row>36</xdr:row>
      <xdr:rowOff>31750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354300" y="606679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129540</xdr:rowOff>
    </xdr:from>
    <xdr:to>
      <xdr:col>81</xdr:col>
      <xdr:colOff>44450</xdr:colOff>
      <xdr:row>41</xdr:row>
      <xdr:rowOff>161290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664055" y="7002780"/>
          <a:ext cx="7594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68580</xdr:rowOff>
    </xdr:from>
    <xdr:ext cx="753745" cy="245110"/>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5512415" y="6941820"/>
          <a:ext cx="7537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41</xdr:row>
      <xdr:rowOff>95250</xdr:rowOff>
    </xdr:from>
    <xdr:to>
      <xdr:col>81</xdr:col>
      <xdr:colOff>95250</xdr:colOff>
      <xdr:row>42</xdr:row>
      <xdr:rowOff>27305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377795" y="69684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41</xdr:row>
      <xdr:rowOff>161290</xdr:rowOff>
    </xdr:from>
    <xdr:to>
      <xdr:col>77</xdr:col>
      <xdr:colOff>44450</xdr:colOff>
      <xdr:row>41</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858875" y="703453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42</xdr:row>
      <xdr:rowOff>22225</xdr:rowOff>
    </xdr:from>
    <xdr:to>
      <xdr:col>77</xdr:col>
      <xdr:colOff>95250</xdr:colOff>
      <xdr:row>42</xdr:row>
      <xdr:rowOff>121920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618335" y="70631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106680</xdr:rowOff>
    </xdr:from>
    <xdr:ext cx="736600" cy="24511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322425" y="714756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153035</xdr:rowOff>
    </xdr:from>
    <xdr:to>
      <xdr:col>72</xdr:col>
      <xdr:colOff>188595</xdr:colOff>
      <xdr:row>41</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063220" y="7026275"/>
          <a:ext cx="79565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22225</xdr:rowOff>
    </xdr:from>
    <xdr:to>
      <xdr:col>73</xdr:col>
      <xdr:colOff>44450</xdr:colOff>
      <xdr:row>42</xdr:row>
      <xdr:rowOff>121920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822680" y="7063105"/>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106680</xdr:rowOff>
    </xdr:from>
    <xdr:ext cx="753745" cy="24511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512165" y="714756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137160</xdr:rowOff>
    </xdr:from>
    <xdr:to>
      <xdr:col>68</xdr:col>
      <xdr:colOff>152400</xdr:colOff>
      <xdr:row>41</xdr:row>
      <xdr:rowOff>153035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2252960" y="7010400"/>
          <a:ext cx="81026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14605</xdr:rowOff>
    </xdr:from>
    <xdr:to>
      <xdr:col>68</xdr:col>
      <xdr:colOff>188595</xdr:colOff>
      <xdr:row>42</xdr:row>
      <xdr:rowOff>113665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012420" y="705548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42</xdr:row>
      <xdr:rowOff>98425</xdr:rowOff>
    </xdr:from>
    <xdr:ext cx="758190" cy="25336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719685" y="713930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14605</xdr:rowOff>
    </xdr:from>
    <xdr:to>
      <xdr:col>64</xdr:col>
      <xdr:colOff>152400</xdr:colOff>
      <xdr:row>42</xdr:row>
      <xdr:rowOff>113665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2202160" y="7055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98425</xdr:rowOff>
    </xdr:from>
    <xdr:ext cx="762000" cy="25336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911330" y="7139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58190" cy="24511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227300"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58190" cy="24511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467840"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58190" cy="24511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669010"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7555" cy="24511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867005" y="8007350"/>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58190" cy="24511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056745" y="800735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80010</xdr:rowOff>
    </xdr:from>
    <xdr:to>
      <xdr:col>81</xdr:col>
      <xdr:colOff>95250</xdr:colOff>
      <xdr:row>42</xdr:row>
      <xdr:rowOff>12065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377795" y="69532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95885</xdr:rowOff>
    </xdr:from>
    <xdr:ext cx="753745" cy="25336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5512415" y="68014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41</xdr:row>
      <xdr:rowOff>111125</xdr:rowOff>
    </xdr:from>
    <xdr:to>
      <xdr:col>77</xdr:col>
      <xdr:colOff>95250</xdr:colOff>
      <xdr:row>42</xdr:row>
      <xdr:rowOff>42545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618335" y="698436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52705</xdr:rowOff>
    </xdr:from>
    <xdr:ext cx="736600" cy="24511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322425" y="675830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111125</xdr:rowOff>
    </xdr:from>
    <xdr:to>
      <xdr:col>73</xdr:col>
      <xdr:colOff>44450</xdr:colOff>
      <xdr:row>42</xdr:row>
      <xdr:rowOff>42545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822680" y="698436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52705</xdr:rowOff>
    </xdr:from>
    <xdr:ext cx="753745" cy="24511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512165" y="675830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104140</xdr:rowOff>
    </xdr:from>
    <xdr:to>
      <xdr:col>68</xdr:col>
      <xdr:colOff>188595</xdr:colOff>
      <xdr:row>42</xdr:row>
      <xdr:rowOff>35560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012420" y="697738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45085</xdr:rowOff>
    </xdr:from>
    <xdr:ext cx="758190" cy="25336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719685" y="675068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87630</xdr:rowOff>
    </xdr:from>
    <xdr:to>
      <xdr:col>64</xdr:col>
      <xdr:colOff>152400</xdr:colOff>
      <xdr:row>42</xdr:row>
      <xdr:rowOff>19050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2202160" y="6960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29210</xdr:rowOff>
    </xdr:from>
    <xdr:ext cx="762000" cy="24511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911330" y="67348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626215" y="1179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0655" cy="30289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479020" y="1533525"/>
          <a:ext cx="143065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745" cy="35115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887450" y="1508760"/>
          <a:ext cx="164274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297275" y="1428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297275" y="1614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790795"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790795"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113500"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113500"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626215" y="1924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404590" y="1924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404590" y="1924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6516985" y="2235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平成22年度以降算出されていない。これは、算定の分子となる地方債現在高の減少、充当可能基金の増加が要因である。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公債費負担適正化計画の下、今後も引き続き新発債の抑制に努める。</a:t>
          </a:r>
        </a:p>
      </xdr:txBody>
    </xdr:sp>
    <xdr:clientData/>
  </xdr:twoCellAnchor>
  <xdr:oneCellAnchor>
    <xdr:from>
      <xdr:col>61</xdr:col>
      <xdr:colOff>6350</xdr:colOff>
      <xdr:row>10</xdr:row>
      <xdr:rowOff>61595</xdr:rowOff>
    </xdr:from>
    <xdr:ext cx="290195" cy="2203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588115" y="1737995"/>
          <a:ext cx="2901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626215" y="4284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3745" cy="24511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942955" y="414528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26215" y="38912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63500</xdr:rowOff>
    </xdr:from>
    <xdr:ext cx="753745" cy="25336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42955" y="375158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144780</xdr:rowOff>
    </xdr:from>
    <xdr:to>
      <xdr:col>85</xdr:col>
      <xdr:colOff>95250</xdr:colOff>
      <xdr:row>20</xdr:row>
      <xdr:rowOff>144780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26215" y="34975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3745" cy="25336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42955" y="335851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86995</xdr:rowOff>
    </xdr:from>
    <xdr:to>
      <xdr:col>85</xdr:col>
      <xdr:colOff>95250</xdr:colOff>
      <xdr:row>18</xdr:row>
      <xdr:rowOff>86995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26215" y="31045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115570</xdr:rowOff>
    </xdr:from>
    <xdr:ext cx="753745" cy="25336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42955" y="296545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29210</xdr:rowOff>
    </xdr:from>
    <xdr:to>
      <xdr:col>85</xdr:col>
      <xdr:colOff>95250</xdr:colOff>
      <xdr:row>16</xdr:row>
      <xdr:rowOff>29210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26215" y="27114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57785</xdr:rowOff>
    </xdr:from>
    <xdr:ext cx="753745" cy="25336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42955" y="25723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138430</xdr:rowOff>
    </xdr:from>
    <xdr:to>
      <xdr:col>85</xdr:col>
      <xdr:colOff>95250</xdr:colOff>
      <xdr:row>13</xdr:row>
      <xdr:rowOff>138430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26215" y="231775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167005</xdr:rowOff>
    </xdr:from>
    <xdr:ext cx="753745" cy="25273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42955" y="2178685"/>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26215" y="1924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1626215" y="1924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138430</xdr:rowOff>
    </xdr:from>
    <xdr:to>
      <xdr:col>81</xdr:col>
      <xdr:colOff>44450</xdr:colOff>
      <xdr:row>22</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423515" y="2317750"/>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68580</xdr:rowOff>
    </xdr:from>
    <xdr:ext cx="753745" cy="245110"/>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5512415" y="375666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95250</xdr:rowOff>
    </xdr:from>
    <xdr:to>
      <xdr:col>81</xdr:col>
      <xdr:colOff>133350</xdr:colOff>
      <xdr:row>22</xdr:row>
      <xdr:rowOff>95250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354300" y="378333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5715</xdr:rowOff>
    </xdr:from>
    <xdr:ext cx="753745" cy="25336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5512415" y="201739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138430</xdr:rowOff>
    </xdr:from>
    <xdr:to>
      <xdr:col>81</xdr:col>
      <xdr:colOff>133350</xdr:colOff>
      <xdr:row>13</xdr:row>
      <xdr:rowOff>138430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354300" y="231775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61595</xdr:rowOff>
    </xdr:from>
    <xdr:ext cx="753745" cy="25336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5512415" y="2240915"/>
          <a:ext cx="7537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88900</xdr:rowOff>
    </xdr:from>
    <xdr:to>
      <xdr:col>81</xdr:col>
      <xdr:colOff>95250</xdr:colOff>
      <xdr:row>14</xdr:row>
      <xdr:rowOff>20320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377795" y="226822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13</xdr:row>
      <xdr:rowOff>88900</xdr:rowOff>
    </xdr:from>
    <xdr:to>
      <xdr:col>77</xdr:col>
      <xdr:colOff>95250</xdr:colOff>
      <xdr:row>14</xdr:row>
      <xdr:rowOff>20320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618335" y="226822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30480</xdr:rowOff>
    </xdr:from>
    <xdr:ext cx="736600" cy="24511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322425" y="204216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88900</xdr:rowOff>
    </xdr:from>
    <xdr:to>
      <xdr:col>73</xdr:col>
      <xdr:colOff>44450</xdr:colOff>
      <xdr:row>14</xdr:row>
      <xdr:rowOff>20320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822680" y="226822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30480</xdr:rowOff>
    </xdr:from>
    <xdr:ext cx="753745" cy="24511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512165" y="204216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88900</xdr:rowOff>
    </xdr:from>
    <xdr:to>
      <xdr:col>68</xdr:col>
      <xdr:colOff>188595</xdr:colOff>
      <xdr:row>14</xdr:row>
      <xdr:rowOff>20320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012420" y="226822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30480</xdr:rowOff>
    </xdr:from>
    <xdr:ext cx="758190" cy="24511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2719685" y="2042160"/>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88900</xdr:rowOff>
    </xdr:from>
    <xdr:to>
      <xdr:col>64</xdr:col>
      <xdr:colOff>152400</xdr:colOff>
      <xdr:row>14</xdr:row>
      <xdr:rowOff>20320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2202160" y="2268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30480</xdr:rowOff>
    </xdr:from>
    <xdr:ext cx="762000" cy="24511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911330" y="20421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58190" cy="24511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227300" y="4281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58190" cy="24511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467840" y="4281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58190" cy="24511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669010" y="4281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7555" cy="24511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867005" y="4281805"/>
          <a:ext cx="757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58190" cy="24511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056745" y="4281805"/>
          <a:ext cx="7581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475200" y="241300"/>
          <a:ext cx="34804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89700" y="1549400"/>
          <a:ext cx="1162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516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215" cy="25082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516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25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4516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516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8660" y="4699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18075" y="4762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18075" y="4953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8660" y="5270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80660" y="5270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により、正規職員の人件費は減少傾向にあるが、令和2年度より会計年度任用職員制度となり各種手当の性質が物件費から人件費となったことから0.5％の増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今後とも定員管理の適正化により人件費の抑制に努めていく。</a:t>
          </a:r>
        </a:p>
      </xdr:txBody>
    </xdr:sp>
    <xdr:clientData/>
  </xdr:twoCellAnchor>
  <xdr:oneCellAnchor>
    <xdr:from>
      <xdr:col>3</xdr:col>
      <xdr:colOff>123825</xdr:colOff>
      <xdr:row>29</xdr:row>
      <xdr:rowOff>107950</xdr:rowOff>
    </xdr:from>
    <xdr:ext cx="29464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05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8660" y="7556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082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6220" y="74142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8660" y="70993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082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6220" y="69570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8660" y="66421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082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6220" y="64998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8660" y="61849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082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6220" y="60426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8660" y="57277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082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6220" y="55854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8660" y="527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082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6220" y="51282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08660" y="5270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10160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39928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48818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28160" y="70396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082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488180" y="5585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28160" y="58420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122555</xdr:rowOff>
    </xdr:from>
    <xdr:to>
      <xdr:col>24</xdr:col>
      <xdr:colOff>25400</xdr:colOff>
      <xdr:row>36</xdr:row>
      <xdr:rowOff>145415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642360" y="6294755"/>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9525</xdr:rowOff>
    </xdr:from>
    <xdr:ext cx="762000" cy="25082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488180" y="63531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366260" y="63811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122555</xdr:rowOff>
    </xdr:from>
    <xdr:to>
      <xdr:col>19</xdr:col>
      <xdr:colOff>179705</xdr:colOff>
      <xdr:row>36</xdr:row>
      <xdr:rowOff>163830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32100" y="6294755"/>
          <a:ext cx="8102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599180" y="6280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22860</xdr:rowOff>
    </xdr:from>
    <xdr:ext cx="73215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286760" y="63665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99695</xdr:rowOff>
    </xdr:from>
    <xdr:to>
      <xdr:col>15</xdr:col>
      <xdr:colOff>98425</xdr:colOff>
      <xdr:row>36</xdr:row>
      <xdr:rowOff>163830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014220" y="627189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7813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5819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486660" y="60490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99695</xdr:rowOff>
    </xdr:from>
    <xdr:to>
      <xdr:col>11</xdr:col>
      <xdr:colOff>9525</xdr:colOff>
      <xdr:row>36</xdr:row>
      <xdr:rowOff>109220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214120" y="627189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90170</xdr:rowOff>
    </xdr:from>
    <xdr:to>
      <xdr:col>11</xdr:col>
      <xdr:colOff>60325</xdr:colOff>
      <xdr:row>37</xdr:row>
      <xdr:rowOff>20320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981200" y="62623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5080</xdr:rowOff>
    </xdr:from>
    <xdr:ext cx="75819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68780" y="6348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6332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9525</xdr:rowOff>
    </xdr:from>
    <xdr:ext cx="753745" cy="25082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68680" y="635317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374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0116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374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5186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339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19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374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160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94615</xdr:rowOff>
    </xdr:from>
    <xdr:to>
      <xdr:col>24</xdr:col>
      <xdr:colOff>76200</xdr:colOff>
      <xdr:row>37</xdr:row>
      <xdr:rowOff>24765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366260" y="62668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111125</xdr:rowOff>
    </xdr:from>
    <xdr:ext cx="762000" cy="25082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488180" y="6111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71755</xdr:rowOff>
    </xdr:from>
    <xdr:to>
      <xdr:col>20</xdr:col>
      <xdr:colOff>38100</xdr:colOff>
      <xdr:row>37</xdr:row>
      <xdr:rowOff>1905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599180" y="6243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xdr:rowOff>
    </xdr:from>
    <xdr:ext cx="73215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286760" y="601281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113030</xdr:rowOff>
    </xdr:from>
    <xdr:to>
      <xdr:col>15</xdr:col>
      <xdr:colOff>149225</xdr:colOff>
      <xdr:row>37</xdr:row>
      <xdr:rowOff>43180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7813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27940</xdr:rowOff>
    </xdr:from>
    <xdr:ext cx="75819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486660" y="63715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48895</xdr:rowOff>
    </xdr:from>
    <xdr:to>
      <xdr:col>11</xdr:col>
      <xdr:colOff>60325</xdr:colOff>
      <xdr:row>36</xdr:row>
      <xdr:rowOff>150495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981200" y="62210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160655</xdr:rowOff>
    </xdr:from>
    <xdr:ext cx="75819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68780" y="59899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57785</xdr:rowOff>
    </xdr:from>
    <xdr:to>
      <xdr:col>6</xdr:col>
      <xdr:colOff>171450</xdr:colOff>
      <xdr:row>36</xdr:row>
      <xdr:rowOff>159385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6332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169545</xdr:rowOff>
    </xdr:from>
    <xdr:ext cx="753745" cy="25082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68680" y="599884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586450" y="1333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586450" y="1524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852775" y="1841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システム業務の委託費や交通バス運行業務等の経費が減額となるなど、特定財源のない経費の減が要因となり2.3％の減となった。</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今後も合併以前からの公共施設の統廃合等を推進し、物件費の節減に努める。</a:t>
          </a:r>
        </a:p>
      </xdr:txBody>
    </xdr:sp>
    <xdr:clientData/>
  </xdr:twoCellAnchor>
  <xdr:oneCellAnchor>
    <xdr:from>
      <xdr:col>62</xdr:col>
      <xdr:colOff>6350</xdr:colOff>
      <xdr:row>9</xdr:row>
      <xdr:rowOff>107950</xdr:rowOff>
    </xdr:from>
    <xdr:ext cx="29400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30554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8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88898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343640" y="3670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9745" cy="2508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888980" y="3528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343640" y="3213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9745" cy="2508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888980" y="3070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343640" y="2755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9745" cy="25082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888980" y="2613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343640" y="2298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9745" cy="25082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888980" y="2156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8255</xdr:rowOff>
    </xdr:from>
    <xdr:to>
      <xdr:col>82</xdr:col>
      <xdr:colOff>107950</xdr:colOff>
      <xdr:row>20</xdr:row>
      <xdr:rowOff>40640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505204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20</xdr:row>
      <xdr:rowOff>12065</xdr:rowOff>
    </xdr:from>
    <xdr:ext cx="762000" cy="259080"/>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5123795"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40640</xdr:rowOff>
    </xdr:from>
    <xdr:to>
      <xdr:col>82</xdr:col>
      <xdr:colOff>179705</xdr:colOff>
      <xdr:row>20</xdr:row>
      <xdr:rowOff>40640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4963140" y="34696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94615</xdr:rowOff>
    </xdr:from>
    <xdr:ext cx="762000"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5123795"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8255</xdr:rowOff>
    </xdr:from>
    <xdr:to>
      <xdr:col>82</xdr:col>
      <xdr:colOff>179705</xdr:colOff>
      <xdr:row>14</xdr:row>
      <xdr:rowOff>8255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4963140" y="24085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60960</xdr:rowOff>
    </xdr:from>
    <xdr:to>
      <xdr:col>82</xdr:col>
      <xdr:colOff>107950</xdr:colOff>
      <xdr:row>17</xdr:row>
      <xdr:rowOff>166370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284960" y="2975610"/>
          <a:ext cx="76708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161290</xdr:rowOff>
    </xdr:from>
    <xdr:ext cx="762000" cy="25908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5123795" y="2733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00124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111125</xdr:rowOff>
    </xdr:from>
    <xdr:to>
      <xdr:col>78</xdr:col>
      <xdr:colOff>69850</xdr:colOff>
      <xdr:row>17</xdr:row>
      <xdr:rowOff>166370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3483590" y="3025775"/>
          <a:ext cx="80137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423416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28345" cy="25908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3939520" y="27025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97790</xdr:rowOff>
    </xdr:from>
    <xdr:to>
      <xdr:col>73</xdr:col>
      <xdr:colOff>179705</xdr:colOff>
      <xdr:row>17</xdr:row>
      <xdr:rowOff>111125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2666980" y="3012440"/>
          <a:ext cx="81661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5080</xdr:rowOff>
    </xdr:from>
    <xdr:to>
      <xdr:col>74</xdr:col>
      <xdr:colOff>31750</xdr:colOff>
      <xdr:row>17</xdr:row>
      <xdr:rowOff>106680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3434060" y="29197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116840</xdr:rowOff>
    </xdr:from>
    <xdr:ext cx="7620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312164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97790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1849100" y="2984500"/>
          <a:ext cx="8178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158750</xdr:rowOff>
    </xdr:from>
    <xdr:to>
      <xdr:col>69</xdr:col>
      <xdr:colOff>142875</xdr:colOff>
      <xdr:row>17</xdr:row>
      <xdr:rowOff>88900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61618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99060</xdr:rowOff>
    </xdr:from>
    <xdr:ext cx="762000" cy="25082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321540" y="26708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126365</xdr:rowOff>
    </xdr:from>
    <xdr:to>
      <xdr:col>65</xdr:col>
      <xdr:colOff>53975</xdr:colOff>
      <xdr:row>17</xdr:row>
      <xdr:rowOff>56515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1816080" y="28695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66675</xdr:rowOff>
    </xdr:from>
    <xdr:ext cx="762000" cy="25082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1503660" y="26384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755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85392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08684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2867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661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10160</xdr:rowOff>
    </xdr:from>
    <xdr:to>
      <xdr:col>82</xdr:col>
      <xdr:colOff>158750</xdr:colOff>
      <xdr:row>17</xdr:row>
      <xdr:rowOff>111760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00124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153670</xdr:rowOff>
    </xdr:from>
    <xdr:ext cx="762000" cy="259080"/>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5123795"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114935</xdr:rowOff>
    </xdr:from>
    <xdr:to>
      <xdr:col>78</xdr:col>
      <xdr:colOff>120650</xdr:colOff>
      <xdr:row>18</xdr:row>
      <xdr:rowOff>45085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234160" y="30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29845</xdr:rowOff>
    </xdr:from>
    <xdr:ext cx="728345" cy="25082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939520" y="311594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60325</xdr:rowOff>
    </xdr:from>
    <xdr:to>
      <xdr:col>74</xdr:col>
      <xdr:colOff>31750</xdr:colOff>
      <xdr:row>17</xdr:row>
      <xdr:rowOff>161925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434060" y="29749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146685</xdr:rowOff>
    </xdr:from>
    <xdr:ext cx="762000" cy="25082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121640" y="30613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46355</xdr:rowOff>
    </xdr:from>
    <xdr:to>
      <xdr:col>69</xdr:col>
      <xdr:colOff>142875</xdr:colOff>
      <xdr:row>17</xdr:row>
      <xdr:rowOff>147955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616180" y="29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132715</xdr:rowOff>
    </xdr:from>
    <xdr:ext cx="762000" cy="25082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321540" y="30473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1816080" y="2933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150366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08660" y="8128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4918075" y="8191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4918075" y="8382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 y="8699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280660" y="8699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昨年度より微増しており、依然として類似団体と比較して高い値である。これは、高齢化率が他団体と比べて高く、高齢者福祉に要する経費が増大していることが背景にある。</a:t>
          </a:r>
        </a:p>
      </xdr:txBody>
    </xdr:sp>
    <xdr:clientData/>
  </xdr:twoCellAnchor>
  <xdr:oneCellAnchor>
    <xdr:from>
      <xdr:col>3</xdr:col>
      <xdr:colOff>123825</xdr:colOff>
      <xdr:row>49</xdr:row>
      <xdr:rowOff>107950</xdr:rowOff>
    </xdr:from>
    <xdr:ext cx="294640"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6705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08660" y="1098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08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36220" y="108432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08660" y="1060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3622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08660" y="1022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3622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08660" y="984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082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36220" y="97002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08660" y="946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3622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08660" y="908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3622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08660" y="869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08660" y="8699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39928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48818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328160" y="106045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22860</xdr:rowOff>
    </xdr:from>
    <xdr:ext cx="762000" cy="259080"/>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48818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328160" y="91948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60</xdr:row>
      <xdr:rowOff>50800</xdr:rowOff>
    </xdr:from>
    <xdr:to>
      <xdr:col>24</xdr:col>
      <xdr:colOff>25400</xdr:colOff>
      <xdr:row>60</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642360" y="1033780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168910</xdr:rowOff>
    </xdr:from>
    <xdr:ext cx="762000" cy="25082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488180" y="942721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366260" y="95821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179705</xdr:colOff>
      <xdr:row>60</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832100" y="10299700"/>
          <a:ext cx="8102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599180" y="98869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54610</xdr:rowOff>
    </xdr:from>
    <xdr:ext cx="732155" cy="25082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286760" y="9655810"/>
          <a:ext cx="7321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107950</xdr:rowOff>
    </xdr:from>
    <xdr:to>
      <xdr:col>15</xdr:col>
      <xdr:colOff>98425</xdr:colOff>
      <xdr:row>60</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014220" y="10223500"/>
          <a:ext cx="8178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7813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35560</xdr:rowOff>
    </xdr:from>
    <xdr:ext cx="758190"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486660" y="9636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214120" y="102235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981200" y="9829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168910</xdr:rowOff>
    </xdr:from>
    <xdr:ext cx="758190" cy="25082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668780" y="959866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16332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374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868680" y="9560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374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20116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374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45186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6339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19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374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0160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366260" y="10325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10160</xdr:rowOff>
    </xdr:from>
    <xdr:ext cx="762000" cy="259080"/>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48818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599180" y="102870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86360</xdr:rowOff>
    </xdr:from>
    <xdr:ext cx="732155" cy="25146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286760" y="10373360"/>
          <a:ext cx="7321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7813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48260</xdr:rowOff>
    </xdr:from>
    <xdr:ext cx="75819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486660" y="10335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981200" y="10172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143510</xdr:rowOff>
    </xdr:from>
    <xdr:ext cx="758190" cy="25146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668780" y="10259060"/>
          <a:ext cx="758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16332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143510</xdr:rowOff>
    </xdr:from>
    <xdr:ext cx="753745" cy="2514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868680" y="1025906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586450" y="8191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586450" y="8382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852775"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昨年度とほぼ同値であり、類似団体よりも高い数値となった。各特別会計への繰出金が増加傾向にあるため、各種料金や保険料率の適正化、徴収率の向上に努め、普通会計の負担軽減を図る。</a:t>
          </a:r>
        </a:p>
      </xdr:txBody>
    </xdr:sp>
    <xdr:clientData/>
  </xdr:twoCellAnchor>
  <xdr:oneCellAnchor>
    <xdr:from>
      <xdr:col>62</xdr:col>
      <xdr:colOff>6350</xdr:colOff>
      <xdr:row>49</xdr:row>
      <xdr:rowOff>107950</xdr:rowOff>
    </xdr:from>
    <xdr:ext cx="294005" cy="22542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30554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8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088898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1343640" y="1060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745" cy="25908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088898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343640" y="1022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745"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088898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343640" y="984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745" cy="2508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888980" y="9700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343640" y="946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74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88898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343640" y="908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74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88898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05204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72390</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5123795"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100330</xdr:rowOff>
    </xdr:from>
    <xdr:to>
      <xdr:col>82</xdr:col>
      <xdr:colOff>179705</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4963140" y="10387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87630</xdr:rowOff>
    </xdr:from>
    <xdr:ext cx="762000" cy="25082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5123795" y="8831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179705</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963140" y="9088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4284960" y="9552940"/>
          <a:ext cx="7670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54</xdr:row>
      <xdr:rowOff>46990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5123795" y="930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00124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55</xdr:row>
      <xdr:rowOff>123190</xdr:rowOff>
    </xdr:from>
    <xdr:to>
      <xdr:col>78</xdr:col>
      <xdr:colOff>69850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3483590" y="9552940"/>
          <a:ext cx="8013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23416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8890</xdr:rowOff>
    </xdr:from>
    <xdr:ext cx="728345" cy="25082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3939520" y="926719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111760</xdr:rowOff>
    </xdr:from>
    <xdr:to>
      <xdr:col>73</xdr:col>
      <xdr:colOff>179705</xdr:colOff>
      <xdr:row>55</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666980" y="9541510"/>
          <a:ext cx="81661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434060" y="95021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12700</xdr:rowOff>
    </xdr:from>
    <xdr:ext cx="7620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121640"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54610</xdr:rowOff>
    </xdr:from>
    <xdr:to>
      <xdr:col>69</xdr:col>
      <xdr:colOff>92075</xdr:colOff>
      <xdr:row>55</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1849100" y="9484360"/>
          <a:ext cx="8178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61618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151130</xdr:rowOff>
    </xdr:from>
    <xdr:ext cx="76200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321540" y="958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1816080" y="94792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135890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1503660" y="956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755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85392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08684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2867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1661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00124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48260</xdr:rowOff>
    </xdr:from>
    <xdr:ext cx="762000" cy="259080"/>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5123795" y="947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23416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158750</xdr:rowOff>
    </xdr:from>
    <xdr:ext cx="72834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939520" y="958850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434060" y="95021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158750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121640" y="958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60960</xdr:rowOff>
    </xdr:from>
    <xdr:to>
      <xdr:col>69</xdr:col>
      <xdr:colOff>142875</xdr:colOff>
      <xdr:row>55</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61618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321540" y="925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1816080" y="94335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115570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1503660" y="920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586450" y="4762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586450" y="4953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5852775"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類似団体より低い数値で推移している。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現在、平成26年度に策定した補助金等改革方針に基づき、3年ごとに見直しを行っており、今後も適正化を図っていく。</a:t>
          </a:r>
        </a:p>
      </xdr:txBody>
    </xdr:sp>
    <xdr:clientData/>
  </xdr:twoCellAnchor>
  <xdr:oneCellAnchor>
    <xdr:from>
      <xdr:col>62</xdr:col>
      <xdr:colOff>6350</xdr:colOff>
      <xdr:row>29</xdr:row>
      <xdr:rowOff>107950</xdr:rowOff>
    </xdr:from>
    <xdr:ext cx="294005"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30554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82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088898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745" cy="2508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0888980" y="6957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745" cy="25082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0888980" y="6499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745" cy="25082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0888980" y="6042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745" cy="25082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0888980" y="5585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42545</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505204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14605</xdr:rowOff>
    </xdr:from>
    <xdr:ext cx="762000" cy="259080"/>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5123795"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179705</xdr:colOff>
      <xdr:row>41</xdr:row>
      <xdr:rowOff>42545</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963140" y="70719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121920</xdr:rowOff>
    </xdr:from>
    <xdr:ext cx="762000" cy="25082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5123795" y="56083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179705</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4963140" y="5864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49530</xdr:rowOff>
    </xdr:from>
    <xdr:to>
      <xdr:col>82</xdr:col>
      <xdr:colOff>107950</xdr:colOff>
      <xdr:row>36</xdr:row>
      <xdr:rowOff>95250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284960" y="6221730"/>
          <a:ext cx="7670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57150</xdr:rowOff>
    </xdr:from>
    <xdr:ext cx="762000" cy="259080"/>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5123795"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00124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95250</xdr:rowOff>
    </xdr:from>
    <xdr:to>
      <xdr:col>78</xdr:col>
      <xdr:colOff>69850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483590" y="6267450"/>
          <a:ext cx="80137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23416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78105</xdr:rowOff>
    </xdr:from>
    <xdr:ext cx="728345" cy="25082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939520" y="642175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118110</xdr:rowOff>
    </xdr:from>
    <xdr:to>
      <xdr:col>73</xdr:col>
      <xdr:colOff>179705</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666980" y="6290310"/>
          <a:ext cx="81661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153670</xdr:rowOff>
    </xdr:from>
    <xdr:to>
      <xdr:col>74</xdr:col>
      <xdr:colOff>31750</xdr:colOff>
      <xdr:row>37</xdr:row>
      <xdr:rowOff>83820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434060" y="63258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68580</xdr:rowOff>
    </xdr:from>
    <xdr:ext cx="7620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12164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118110</xdr:rowOff>
    </xdr:from>
    <xdr:to>
      <xdr:col>69</xdr:col>
      <xdr:colOff>92075</xdr:colOff>
      <xdr:row>36</xdr:row>
      <xdr:rowOff>158750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1849100" y="6290310"/>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61618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59690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32154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140335</xdr:rowOff>
    </xdr:from>
    <xdr:to>
      <xdr:col>65</xdr:col>
      <xdr:colOff>53975</xdr:colOff>
      <xdr:row>37</xdr:row>
      <xdr:rowOff>70485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1816080" y="63125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55245</xdr:rowOff>
    </xdr:from>
    <xdr:ext cx="762000" cy="25082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503660" y="6398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755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85392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08684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2867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1661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170180</xdr:rowOff>
    </xdr:from>
    <xdr:to>
      <xdr:col>82</xdr:col>
      <xdr:colOff>158750</xdr:colOff>
      <xdr:row>36</xdr:row>
      <xdr:rowOff>100330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00124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15240</xdr:rowOff>
    </xdr:from>
    <xdr:ext cx="762000" cy="259080"/>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5123795"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44450</xdr:rowOff>
    </xdr:from>
    <xdr:to>
      <xdr:col>78</xdr:col>
      <xdr:colOff>120650</xdr:colOff>
      <xdr:row>36</xdr:row>
      <xdr:rowOff>146050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23416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156210</xdr:rowOff>
    </xdr:from>
    <xdr:ext cx="728345" cy="25082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939520" y="598551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434060" y="62484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16510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12164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61618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xdr:rowOff>
    </xdr:from>
    <xdr:ext cx="762000" cy="25082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321540" y="6008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107950</xdr:rowOff>
    </xdr:from>
    <xdr:to>
      <xdr:col>65</xdr:col>
      <xdr:colOff>53975</xdr:colOff>
      <xdr:row>37</xdr:row>
      <xdr:rowOff>38100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1816080" y="62801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48260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50366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08660" y="11557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4918075" y="11620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4918075" y="11811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 y="12128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280660" y="12128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公債費については、令和2</a:t>
          </a:r>
          <a:r>
            <a:rPr kumimoji="1" lang="ja-JP" altLang="ja-JP" sz="1300">
              <a:solidFill>
                <a:schemeClr val="dk1"/>
              </a:solidFill>
              <a:effectLst/>
              <a:latin typeface="ＭＳ Ｐゴシック"/>
              <a:ea typeface="ＭＳ Ｐゴシック"/>
              <a:cs typeface="+mn-cs"/>
            </a:rPr>
            <a:t>年度の償還額は前年比で減（▲1.2％）となり、</a:t>
          </a:r>
          <a:r>
            <a:rPr kumimoji="1" lang="ja-JP" altLang="en-US" sz="1300">
              <a:solidFill>
                <a:schemeClr val="dk1"/>
              </a:solidFill>
              <a:effectLst/>
              <a:latin typeface="ＭＳ Ｐゴシック"/>
              <a:ea typeface="ＭＳ Ｐゴシック"/>
              <a:cs typeface="+mn-cs"/>
            </a:rPr>
            <a:t>全体的に</a:t>
          </a:r>
          <a:r>
            <a:rPr kumimoji="1" lang="ja-JP" altLang="en-US" sz="1300">
              <a:latin typeface="ＭＳ Ｐゴシック"/>
              <a:ea typeface="ＭＳ Ｐゴシック"/>
            </a:rPr>
            <a:t>公債費負担適正化計画の下で新発債を抑制した効果が現れ、合併以降、償還額、起債残高ともに減少傾向にある。</a:t>
          </a:r>
        </a:p>
      </xdr:txBody>
    </xdr:sp>
    <xdr:clientData/>
  </xdr:twoCellAnchor>
  <xdr:oneCellAnchor>
    <xdr:from>
      <xdr:col>3</xdr:col>
      <xdr:colOff>123825</xdr:colOff>
      <xdr:row>69</xdr:row>
      <xdr:rowOff>107950</xdr:rowOff>
    </xdr:from>
    <xdr:ext cx="294640" cy="22542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6705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08660" y="1441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082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36220" y="142722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08660" y="1403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3622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08660" y="1365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3622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08660" y="1327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082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36220" y="13129260"/>
          <a:ext cx="503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08660" y="1289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622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08660" y="1250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622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08660" y="12128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08660" y="12128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66040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39928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38100</xdr:rowOff>
    </xdr:from>
    <xdr:ext cx="762000" cy="259080"/>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48818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66040</xdr:rowOff>
    </xdr:from>
    <xdr:to>
      <xdr:col>24</xdr:col>
      <xdr:colOff>114300</xdr:colOff>
      <xdr:row>80</xdr:row>
      <xdr:rowOff>66040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328160" y="137820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48818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328160" y="125095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138430</xdr:rowOff>
    </xdr:from>
    <xdr:to>
      <xdr:col>24</xdr:col>
      <xdr:colOff>25400</xdr:colOff>
      <xdr:row>78</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642360" y="1334008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127000</xdr:rowOff>
    </xdr:from>
    <xdr:ext cx="762000" cy="259080"/>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488180" y="1298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40640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366260" y="131406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179705</xdr:colOff>
      <xdr:row>78</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832100" y="13385800"/>
          <a:ext cx="8102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599180" y="131711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81280</xdr:rowOff>
    </xdr:from>
    <xdr:ext cx="73215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286760" y="129400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1270</xdr:rowOff>
    </xdr:from>
    <xdr:to>
      <xdr:col>15</xdr:col>
      <xdr:colOff>98425</xdr:colOff>
      <xdr:row>78</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014220" y="13374370"/>
          <a:ext cx="8178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7813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92710</xdr:rowOff>
    </xdr:from>
    <xdr:ext cx="75819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486660" y="12951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123190</xdr:rowOff>
    </xdr:from>
    <xdr:to>
      <xdr:col>11</xdr:col>
      <xdr:colOff>9525</xdr:colOff>
      <xdr:row>78</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214120" y="1332484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981200" y="131749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85090</xdr:rowOff>
    </xdr:from>
    <xdr:ext cx="75819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668780" y="129438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16332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66040</xdr:rowOff>
    </xdr:from>
    <xdr:ext cx="753745" cy="25082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868680" y="1292479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374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20116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374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45186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6339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19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374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0160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366260" y="132892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59690</xdr:rowOff>
    </xdr:from>
    <xdr:ext cx="762000" cy="259080"/>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48818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599180" y="133350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48260</xdr:rowOff>
    </xdr:from>
    <xdr:ext cx="73215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286760" y="134213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7813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67310</xdr:rowOff>
    </xdr:from>
    <xdr:ext cx="75819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486660" y="13440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981200" y="133235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36830</xdr:rowOff>
    </xdr:from>
    <xdr:ext cx="75819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668780" y="134099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72390</xdr:rowOff>
    </xdr:from>
    <xdr:to>
      <xdr:col>6</xdr:col>
      <xdr:colOff>171450</xdr:colOff>
      <xdr:row>78</xdr:row>
      <xdr:rowOff>2540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16332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158750</xdr:rowOff>
    </xdr:from>
    <xdr:ext cx="75374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868680" y="1336040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586450" y="11620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586450" y="11811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5852775"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前年と比較して2.5％の減となり、近年の推移を見ても類似団体と同じような傾向である。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第5次行財政改革大綱、定員適正化計画、公債費負担適正化計画等に沿って、今後も引き続き財政健全化に努め経費削減に努める。</a:t>
          </a:r>
        </a:p>
      </xdr:txBody>
    </xdr:sp>
    <xdr:clientData/>
  </xdr:twoCellAnchor>
  <xdr:oneCellAnchor>
    <xdr:from>
      <xdr:col>62</xdr:col>
      <xdr:colOff>6350</xdr:colOff>
      <xdr:row>69</xdr:row>
      <xdr:rowOff>107950</xdr:rowOff>
    </xdr:from>
    <xdr:ext cx="294005" cy="22542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30554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8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088898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1343640" y="14088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499745" cy="25908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0888980" y="13945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1343640" y="13761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499745" cy="25146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0888980" y="13619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343640" y="13434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499745" cy="2584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0888980" y="13292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343640" y="13108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499745"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0888980" y="12966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343640" y="12781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499745" cy="25082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0888980" y="12639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343640" y="12454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49974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0888980" y="12312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82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88898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38735</xdr:rowOff>
    </xdr:from>
    <xdr:to>
      <xdr:col>82</xdr:col>
      <xdr:colOff>107950</xdr:colOff>
      <xdr:row>81</xdr:row>
      <xdr:rowOff>92710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05204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64770</xdr:rowOff>
    </xdr:from>
    <xdr:ext cx="762000" cy="25082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5123795" y="139522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92710</xdr:rowOff>
    </xdr:from>
    <xdr:to>
      <xdr:col>82</xdr:col>
      <xdr:colOff>179705</xdr:colOff>
      <xdr:row>81</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963140" y="13980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70</xdr:row>
      <xdr:rowOff>125095</xdr:rowOff>
    </xdr:from>
    <xdr:ext cx="762000" cy="2584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5123795"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38735</xdr:rowOff>
    </xdr:from>
    <xdr:to>
      <xdr:col>82</xdr:col>
      <xdr:colOff>179705</xdr:colOff>
      <xdr:row>72</xdr:row>
      <xdr:rowOff>38735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963140" y="123831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6350</xdr:rowOff>
    </xdr:from>
    <xdr:to>
      <xdr:col>82</xdr:col>
      <xdr:colOff>107950</xdr:colOff>
      <xdr:row>76</xdr:row>
      <xdr:rowOff>87630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284960" y="13036550"/>
          <a:ext cx="7670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74</xdr:row>
      <xdr:rowOff>94615</xdr:rowOff>
    </xdr:from>
    <xdr:ext cx="762000" cy="259080"/>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5123795" y="12781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78105</xdr:rowOff>
    </xdr:from>
    <xdr:to>
      <xdr:col>82</xdr:col>
      <xdr:colOff>158750</xdr:colOff>
      <xdr:row>76</xdr:row>
      <xdr:rowOff>8255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00124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87630</xdr:rowOff>
    </xdr:from>
    <xdr:to>
      <xdr:col>78</xdr:col>
      <xdr:colOff>69850</xdr:colOff>
      <xdr:row>76</xdr:row>
      <xdr:rowOff>94615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483590" y="13117830"/>
          <a:ext cx="80137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23416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119380</xdr:rowOff>
    </xdr:from>
    <xdr:ext cx="728345"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939520" y="1280668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9525</xdr:rowOff>
    </xdr:from>
    <xdr:to>
      <xdr:col>73</xdr:col>
      <xdr:colOff>179705</xdr:colOff>
      <xdr:row>76</xdr:row>
      <xdr:rowOff>94615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666980" y="13039725"/>
          <a:ext cx="81661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162560</xdr:rowOff>
    </xdr:from>
    <xdr:to>
      <xdr:col>74</xdr:col>
      <xdr:colOff>31750</xdr:colOff>
      <xdr:row>76</xdr:row>
      <xdr:rowOff>92710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434060" y="130213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102870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121640" y="1279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147955</xdr:rowOff>
    </xdr:from>
    <xdr:to>
      <xdr:col>69</xdr:col>
      <xdr:colOff>92075</xdr:colOff>
      <xdr:row>76</xdr:row>
      <xdr:rowOff>9525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1849100" y="13006705"/>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116840</xdr:rowOff>
    </xdr:from>
    <xdr:to>
      <xdr:col>69</xdr:col>
      <xdr:colOff>142875</xdr:colOff>
      <xdr:row>76</xdr:row>
      <xdr:rowOff>46990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61618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57150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321540" y="1274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74930</xdr:rowOff>
    </xdr:from>
    <xdr:to>
      <xdr:col>65</xdr:col>
      <xdr:colOff>53975</xdr:colOff>
      <xdr:row>76</xdr:row>
      <xdr:rowOff>4445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1816080" y="1293368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14605</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1503660" y="1270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755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85392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08684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2867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1661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127000</xdr:rowOff>
    </xdr:from>
    <xdr:to>
      <xdr:col>82</xdr:col>
      <xdr:colOff>158750</xdr:colOff>
      <xdr:row>76</xdr:row>
      <xdr:rowOff>57150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00124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99060</xdr:rowOff>
    </xdr:from>
    <xdr:ext cx="762000" cy="25082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5123795" y="129578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36830</xdr:rowOff>
    </xdr:from>
    <xdr:to>
      <xdr:col>78</xdr:col>
      <xdr:colOff>120650</xdr:colOff>
      <xdr:row>76</xdr:row>
      <xdr:rowOff>138430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23416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123190</xdr:rowOff>
    </xdr:from>
    <xdr:ext cx="728345" cy="25082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939520" y="1315339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43815</xdr:rowOff>
    </xdr:from>
    <xdr:to>
      <xdr:col>74</xdr:col>
      <xdr:colOff>31750</xdr:colOff>
      <xdr:row>76</xdr:row>
      <xdr:rowOff>145415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434060" y="130740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130175</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121640" y="1316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130175</xdr:rowOff>
    </xdr:from>
    <xdr:to>
      <xdr:col>69</xdr:col>
      <xdr:colOff>142875</xdr:colOff>
      <xdr:row>76</xdr:row>
      <xdr:rowOff>60325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61618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45085</xdr:rowOff>
    </xdr:from>
    <xdr:ext cx="762000"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321540" y="13075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97790</xdr:rowOff>
    </xdr:from>
    <xdr:to>
      <xdr:col>65</xdr:col>
      <xdr:colOff>53975</xdr:colOff>
      <xdr:row>76</xdr:row>
      <xdr:rowOff>27305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1816080" y="1295654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12065</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1503660" y="1304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095502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53998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54950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56157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57656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60132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62799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00555" y="1181100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0157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31060" y="1193419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09165"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3942715" y="1188529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147820" y="1184719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00555" y="1047115"/>
          <a:ext cx="372491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0210" y="1161415"/>
          <a:ext cx="110553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0210" y="1423035"/>
          <a:ext cx="1105535"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0210" y="172529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167005</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3355" y="122428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59080"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167005</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3355" y="1674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59080"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167005</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3355" y="205549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08280"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08280"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00555" y="1610995"/>
          <a:ext cx="372491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7035" cy="26860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88440" y="1236980"/>
          <a:ext cx="407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00555" y="38677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77470</xdr:rowOff>
    </xdr:from>
    <xdr:to>
      <xdr:col>33</xdr:col>
      <xdr:colOff>114300</xdr:colOff>
      <xdr:row>20</xdr:row>
      <xdr:rowOff>77470</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1900555" y="349504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106680</xdr:rowOff>
    </xdr:from>
    <xdr:ext cx="753745" cy="24511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219835" y="335661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40005</xdr:rowOff>
    </xdr:from>
    <xdr:to>
      <xdr:col>33</xdr:col>
      <xdr:colOff>114300</xdr:colOff>
      <xdr:row>18</xdr:row>
      <xdr:rowOff>40005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1900555" y="31222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53745" cy="2457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219835" y="2983865"/>
          <a:ext cx="753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1900555" y="2750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53745" cy="24511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219835" y="26111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1900555" y="2372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3745" cy="25146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219835" y="223139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1900555" y="1991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3745" cy="25908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219835" y="184975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1900555" y="161099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3745" cy="24892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219835" y="1470660"/>
          <a:ext cx="753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a:xfrm>
          <a:off x="1900555" y="1610995"/>
          <a:ext cx="372491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110490</xdr:rowOff>
    </xdr:from>
    <xdr:to>
      <xdr:col>29</xdr:col>
      <xdr:colOff>127000</xdr:colOff>
      <xdr:row>19</xdr:row>
      <xdr:rowOff>41910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flipV="1">
          <a:off x="4970145" y="2004060"/>
          <a:ext cx="0" cy="1287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15240</xdr:rowOff>
    </xdr:from>
    <xdr:ext cx="762000" cy="2457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035550" y="32651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41910</xdr:rowOff>
    </xdr:from>
    <xdr:to>
      <xdr:col>30</xdr:col>
      <xdr:colOff>25400</xdr:colOff>
      <xdr:row>19</xdr:row>
      <xdr:rowOff>41910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4881245" y="329184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25400</xdr:rowOff>
    </xdr:from>
    <xdr:ext cx="762000" cy="259080"/>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035550" y="174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110490</xdr:rowOff>
    </xdr:from>
    <xdr:to>
      <xdr:col>30</xdr:col>
      <xdr:colOff>25400</xdr:colOff>
      <xdr:row>11</xdr:row>
      <xdr:rowOff>110490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4881245" y="200406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149860</xdr:rowOff>
    </xdr:from>
    <xdr:to>
      <xdr:col>29</xdr:col>
      <xdr:colOff>127000</xdr:colOff>
      <xdr:row>17</xdr:row>
      <xdr:rowOff>151130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4392930" y="3064510"/>
          <a:ext cx="57721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66040</xdr:rowOff>
    </xdr:from>
    <xdr:ext cx="762000" cy="2457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035550" y="2813050"/>
          <a:ext cx="7620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167005</xdr:colOff>
      <xdr:row>17</xdr:row>
      <xdr:rowOff>149225</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919345" y="2964815"/>
          <a:ext cx="908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146050</xdr:rowOff>
    </xdr:from>
    <xdr:to>
      <xdr:col>26</xdr:col>
      <xdr:colOff>50800</xdr:colOff>
      <xdr:row>17</xdr:row>
      <xdr:rowOff>149860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3788410" y="3060700"/>
          <a:ext cx="60452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28575</xdr:rowOff>
    </xdr:from>
    <xdr:to>
      <xdr:col>26</xdr:col>
      <xdr:colOff>101600</xdr:colOff>
      <xdr:row>18</xdr:row>
      <xdr:rowOff>128270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342130" y="311086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113030</xdr:rowOff>
    </xdr:from>
    <xdr:ext cx="728345" cy="25336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058920" y="3195320"/>
          <a:ext cx="7283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17</xdr:row>
      <xdr:rowOff>146050</xdr:rowOff>
    </xdr:from>
    <xdr:to>
      <xdr:col>22</xdr:col>
      <xdr:colOff>114300</xdr:colOff>
      <xdr:row>18</xdr:row>
      <xdr:rowOff>1270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173095" y="3060700"/>
          <a:ext cx="61531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31750</xdr:rowOff>
    </xdr:from>
    <xdr:to>
      <xdr:col>22</xdr:col>
      <xdr:colOff>165100</xdr:colOff>
      <xdr:row>18</xdr:row>
      <xdr:rowOff>130810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3737610" y="311404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116205</xdr:rowOff>
    </xdr:from>
    <xdr:ext cx="75819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454400" y="319849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1270</xdr:rowOff>
    </xdr:from>
    <xdr:to>
      <xdr:col>18</xdr:col>
      <xdr:colOff>167005</xdr:colOff>
      <xdr:row>18</xdr:row>
      <xdr:rowOff>5715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2555875" y="3083560"/>
          <a:ext cx="61722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39370</xdr:rowOff>
    </xdr:from>
    <xdr:to>
      <xdr:col>19</xdr:col>
      <xdr:colOff>38100</xdr:colOff>
      <xdr:row>18</xdr:row>
      <xdr:rowOff>138430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133090" y="3121660"/>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18</xdr:row>
      <xdr:rowOff>123825</xdr:rowOff>
    </xdr:from>
    <xdr:ext cx="762000" cy="2457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839085" y="320611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45085</xdr:rowOff>
    </xdr:from>
    <xdr:to>
      <xdr:col>15</xdr:col>
      <xdr:colOff>101600</xdr:colOff>
      <xdr:row>18</xdr:row>
      <xdr:rowOff>144780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2505075" y="312737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129540</xdr:rowOff>
    </xdr:from>
    <xdr:ext cx="753745" cy="25273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221865" y="3211830"/>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1584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238625"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634105"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00609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40157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100965</xdr:rowOff>
    </xdr:from>
    <xdr:to>
      <xdr:col>29</xdr:col>
      <xdr:colOff>167005</xdr:colOff>
      <xdr:row>18</xdr:row>
      <xdr:rowOff>33020</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919345" y="3015615"/>
          <a:ext cx="908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73660</xdr:rowOff>
    </xdr:from>
    <xdr:ext cx="762000" cy="252730"/>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035550" y="29883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230,703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99695</xdr:rowOff>
    </xdr:from>
    <xdr:to>
      <xdr:col>26</xdr:col>
      <xdr:colOff>101600</xdr:colOff>
      <xdr:row>18</xdr:row>
      <xdr:rowOff>31750</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342130" y="301434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41275</xdr:rowOff>
    </xdr:from>
    <xdr:ext cx="728345" cy="25273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058920" y="2788285"/>
          <a:ext cx="7283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95885</xdr:rowOff>
    </xdr:from>
    <xdr:to>
      <xdr:col>22</xdr:col>
      <xdr:colOff>165100</xdr:colOff>
      <xdr:row>18</xdr:row>
      <xdr:rowOff>28575</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737610" y="30105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38100</xdr:rowOff>
    </xdr:from>
    <xdr:ext cx="758190" cy="25336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454400" y="2785110"/>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118745</xdr:rowOff>
    </xdr:from>
    <xdr:to>
      <xdr:col>19</xdr:col>
      <xdr:colOff>38100</xdr:colOff>
      <xdr:row>18</xdr:row>
      <xdr:rowOff>50800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3133090" y="3033395"/>
          <a:ext cx="781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16</xdr:row>
      <xdr:rowOff>61595</xdr:rowOff>
    </xdr:from>
    <xdr:ext cx="762000" cy="25273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839085" y="28086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220,835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123825</xdr:rowOff>
    </xdr:from>
    <xdr:to>
      <xdr:col>15</xdr:col>
      <xdr:colOff>101600</xdr:colOff>
      <xdr:row>18</xdr:row>
      <xdr:rowOff>55245</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2505075" y="30384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64770</xdr:rowOff>
    </xdr:from>
    <xdr:ext cx="753745" cy="25273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221865" y="2811780"/>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218,769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1900555" y="4977130"/>
          <a:ext cx="372491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a:xfrm>
          <a:off x="127000" y="4977130"/>
          <a:ext cx="1169035"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10210" y="5091430"/>
          <a:ext cx="110553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0210" y="535432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10210" y="565912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167005</xdr:colOff>
      <xdr:row>30</xdr:row>
      <xdr:rowOff>18415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73355" y="515429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a:off x="259080"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167005</xdr:colOff>
      <xdr:row>31</xdr:row>
      <xdr:rowOff>305435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73355" y="5608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V="1">
          <a:off x="259080"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167005</xdr:colOff>
      <xdr:row>33</xdr:row>
      <xdr:rowOff>172085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H="1">
          <a:off x="173355" y="598995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8" name="楕円 87">
          <a:extLst>
            <a:ext uri="{FF2B5EF4-FFF2-40B4-BE49-F238E27FC236}">
              <a16:creationId xmlns:a16="http://schemas.microsoft.com/office/drawing/2014/main" id="{00000000-0008-0000-0500-000058000000}"/>
            </a:ext>
          </a:extLst>
        </xdr:cNvPr>
        <xdr:cNvSpPr/>
      </xdr:nvSpPr>
      <xdr:spPr>
        <a:xfrm>
          <a:off x="208280"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a:xfrm>
          <a:off x="208280"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a:xfrm>
          <a:off x="1900555" y="554418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7035" cy="27241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488440" y="5166995"/>
          <a:ext cx="40703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1900555" y="782701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00555" y="744791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00555" y="7068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3745" cy="25971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19835" y="6926580"/>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00555" y="668782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3745"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19835" y="6545580"/>
          <a:ext cx="753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00555" y="63074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3745"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19835" y="6164580"/>
          <a:ext cx="7537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00555" y="5925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3745" cy="25908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19835" y="578358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00555" y="554418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3745" cy="25082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19835" y="54032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a:xfrm>
          <a:off x="1900555" y="554418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167640</xdr:rowOff>
    </xdr:from>
    <xdr:to>
      <xdr:col>29</xdr:col>
      <xdr:colOff>127000</xdr:colOff>
      <xdr:row>37</xdr:row>
      <xdr:rowOff>302260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4970145" y="581406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274320</xdr:rowOff>
    </xdr:from>
    <xdr:ext cx="762000" cy="255270"/>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035550" y="7292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302260</xdr:rowOff>
    </xdr:from>
    <xdr:to>
      <xdr:col>30</xdr:col>
      <xdr:colOff>25400</xdr:colOff>
      <xdr:row>37</xdr:row>
      <xdr:rowOff>302260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4881245" y="732028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254000</xdr:rowOff>
    </xdr:from>
    <xdr:ext cx="762000" cy="259080"/>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035550" y="555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167640</xdr:rowOff>
    </xdr:from>
    <xdr:to>
      <xdr:col>30</xdr:col>
      <xdr:colOff>25400</xdr:colOff>
      <xdr:row>32</xdr:row>
      <xdr:rowOff>167640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4881245" y="581406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162560</xdr:rowOff>
    </xdr:from>
    <xdr:to>
      <xdr:col>29</xdr:col>
      <xdr:colOff>127000</xdr:colOff>
      <xdr:row>35</xdr:row>
      <xdr:rowOff>205740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4392930" y="6666230"/>
          <a:ext cx="57721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147955</xdr:rowOff>
    </xdr:from>
    <xdr:ext cx="762000" cy="2584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035550" y="66516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154940</xdr:rowOff>
    </xdr:from>
    <xdr:to>
      <xdr:col>29</xdr:col>
      <xdr:colOff>167005</xdr:colOff>
      <xdr:row>35</xdr:row>
      <xdr:rowOff>255270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19345" y="6658610"/>
          <a:ext cx="9080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173355</xdr:rowOff>
    </xdr:from>
    <xdr:to>
      <xdr:col>26</xdr:col>
      <xdr:colOff>50800</xdr:colOff>
      <xdr:row>35</xdr:row>
      <xdr:rowOff>205740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3788410" y="6677025"/>
          <a:ext cx="60452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226060</xdr:rowOff>
    </xdr:from>
    <xdr:to>
      <xdr:col>26</xdr:col>
      <xdr:colOff>101600</xdr:colOff>
      <xdr:row>35</xdr:row>
      <xdr:rowOff>327025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342130" y="67297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311785</xdr:rowOff>
    </xdr:from>
    <xdr:ext cx="728345" cy="25908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058920" y="681545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35</xdr:row>
      <xdr:rowOff>142240</xdr:rowOff>
    </xdr:from>
    <xdr:to>
      <xdr:col>22</xdr:col>
      <xdr:colOff>114300</xdr:colOff>
      <xdr:row>35</xdr:row>
      <xdr:rowOff>173355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3173095" y="6645910"/>
          <a:ext cx="61531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221615</xdr:rowOff>
    </xdr:from>
    <xdr:to>
      <xdr:col>22</xdr:col>
      <xdr:colOff>165100</xdr:colOff>
      <xdr:row>35</xdr:row>
      <xdr:rowOff>323850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3737610" y="6725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309245</xdr:rowOff>
    </xdr:from>
    <xdr:ext cx="758190" cy="25908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454400" y="68129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142240</xdr:rowOff>
    </xdr:from>
    <xdr:to>
      <xdr:col>18</xdr:col>
      <xdr:colOff>167005</xdr:colOff>
      <xdr:row>35</xdr:row>
      <xdr:rowOff>196215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2555875" y="6645910"/>
          <a:ext cx="61722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217805</xdr:rowOff>
    </xdr:from>
    <xdr:to>
      <xdr:col>19</xdr:col>
      <xdr:colOff>38100</xdr:colOff>
      <xdr:row>35</xdr:row>
      <xdr:rowOff>320040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133090" y="6721475"/>
          <a:ext cx="7810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35</xdr:row>
      <xdr:rowOff>305435</xdr:rowOff>
    </xdr:from>
    <xdr:ext cx="762000" cy="25463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839085" y="6809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233680</xdr:rowOff>
    </xdr:from>
    <xdr:to>
      <xdr:col>15</xdr:col>
      <xdr:colOff>101600</xdr:colOff>
      <xdr:row>35</xdr:row>
      <xdr:rowOff>335915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2505075" y="67373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320040</xdr:rowOff>
    </xdr:from>
    <xdr:ext cx="75374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221865" y="682371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1584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238625"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634105"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00609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40157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113030</xdr:rowOff>
    </xdr:from>
    <xdr:to>
      <xdr:col>29</xdr:col>
      <xdr:colOff>167005</xdr:colOff>
      <xdr:row>35</xdr:row>
      <xdr:rowOff>213995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19345" y="6616700"/>
          <a:ext cx="908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299720</xdr:rowOff>
    </xdr:from>
    <xdr:ext cx="762000" cy="25971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035550" y="6460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52,745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156210</xdr:rowOff>
    </xdr:from>
    <xdr:to>
      <xdr:col>26</xdr:col>
      <xdr:colOff>101600</xdr:colOff>
      <xdr:row>35</xdr:row>
      <xdr:rowOff>256540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342130" y="66598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267335</xdr:rowOff>
    </xdr:from>
    <xdr:ext cx="728345" cy="2584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058920" y="6428105"/>
          <a:ext cx="7283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122555</xdr:rowOff>
    </xdr:from>
    <xdr:to>
      <xdr:col>22</xdr:col>
      <xdr:colOff>165100</xdr:colOff>
      <xdr:row>35</xdr:row>
      <xdr:rowOff>224790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737610" y="66262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233680</xdr:rowOff>
    </xdr:from>
    <xdr:ext cx="75819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54400" y="639445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91440</xdr:rowOff>
    </xdr:from>
    <xdr:to>
      <xdr:col>19</xdr:col>
      <xdr:colOff>38100</xdr:colOff>
      <xdr:row>35</xdr:row>
      <xdr:rowOff>193675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133090" y="6595110"/>
          <a:ext cx="7810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34</xdr:row>
      <xdr:rowOff>204470</xdr:rowOff>
    </xdr:from>
    <xdr:ext cx="762000" cy="25273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839085" y="63652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145415</xdr:rowOff>
    </xdr:from>
    <xdr:to>
      <xdr:col>15</xdr:col>
      <xdr:colOff>101600</xdr:colOff>
      <xdr:row>35</xdr:row>
      <xdr:rowOff>247650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2505075" y="66490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256540</xdr:rowOff>
    </xdr:from>
    <xdr:ext cx="753745"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221865" y="6417310"/>
          <a:ext cx="753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48,424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51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28015" y="310832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28015"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544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53415"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43180</xdr:rowOff>
    </xdr:from>
    <xdr:to>
      <xdr:col>28</xdr:col>
      <xdr:colOff>114300</xdr:colOff>
      <xdr:row>39</xdr:row>
      <xdr:rowOff>43180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72390</xdr:rowOff>
    </xdr:from>
    <xdr:ext cx="240665" cy="2457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466090"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34925</xdr:rowOff>
    </xdr:from>
    <xdr:ext cx="591820" cy="2457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73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165100</xdr:rowOff>
    </xdr:from>
    <xdr:ext cx="591820" cy="24511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701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128270</xdr:rowOff>
    </xdr:from>
    <xdr:ext cx="591820" cy="2457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3289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1820" cy="2457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9561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53340</xdr:rowOff>
    </xdr:from>
    <xdr:ext cx="685800" cy="245110"/>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45834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35560</xdr:rowOff>
    </xdr:from>
    <xdr:to>
      <xdr:col>24</xdr:col>
      <xdr:colOff>62865</xdr:colOff>
      <xdr:row>38</xdr:row>
      <xdr:rowOff>32385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069715" y="50685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36195</xdr:rowOff>
    </xdr:from>
    <xdr:ext cx="530860" cy="2457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122420" y="641032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32385</xdr:rowOff>
    </xdr:from>
    <xdr:to>
      <xdr:col>24</xdr:col>
      <xdr:colOff>152400</xdr:colOff>
      <xdr:row>38</xdr:row>
      <xdr:rowOff>32385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006215" y="64065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151130</xdr:rowOff>
    </xdr:from>
    <xdr:ext cx="594995" cy="252730"/>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122420" y="48488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35560</xdr:rowOff>
    </xdr:from>
    <xdr:to>
      <xdr:col>24</xdr:col>
      <xdr:colOff>152400</xdr:colOff>
      <xdr:row>30</xdr:row>
      <xdr:rowOff>35560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006215" y="50685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36</xdr:row>
      <xdr:rowOff>96520</xdr:rowOff>
    </xdr:from>
    <xdr:to>
      <xdr:col>24</xdr:col>
      <xdr:colOff>63500</xdr:colOff>
      <xdr:row>36</xdr:row>
      <xdr:rowOff>135890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340100" y="6135370"/>
          <a:ext cx="7315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58420</xdr:rowOff>
    </xdr:from>
    <xdr:ext cx="594995" cy="25336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122420" y="6097270"/>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79375</xdr:rowOff>
    </xdr:from>
    <xdr:to>
      <xdr:col>24</xdr:col>
      <xdr:colOff>114300</xdr:colOff>
      <xdr:row>37</xdr:row>
      <xdr:rowOff>11430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020820" y="6118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132715</xdr:rowOff>
    </xdr:from>
    <xdr:to>
      <xdr:col>19</xdr:col>
      <xdr:colOff>167005</xdr:colOff>
      <xdr:row>36</xdr:row>
      <xdr:rowOff>135890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555875" y="6171565"/>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67945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300095" y="62744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158750</xdr:rowOff>
    </xdr:from>
    <xdr:ext cx="590550" cy="2457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074670" y="636524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132715</xdr:rowOff>
    </xdr:from>
    <xdr:to>
      <xdr:col>15</xdr:col>
      <xdr:colOff>50800</xdr:colOff>
      <xdr:row>36</xdr:row>
      <xdr:rowOff>155575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784350" y="6171565"/>
          <a:ext cx="7715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5080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505075" y="6279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163830</xdr:rowOff>
    </xdr:from>
    <xdr:ext cx="590550" cy="2451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303145" y="637032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36</xdr:row>
      <xdr:rowOff>155575</xdr:rowOff>
    </xdr:from>
    <xdr:to>
      <xdr:col>10</xdr:col>
      <xdr:colOff>114300</xdr:colOff>
      <xdr:row>36</xdr:row>
      <xdr:rowOff>156210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002030" y="619442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8255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733550" y="6283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167640</xdr:rowOff>
    </xdr:from>
    <xdr:ext cx="590550" cy="25336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508125" y="637413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78105</xdr:rowOff>
    </xdr:from>
    <xdr:to>
      <xdr:col>6</xdr:col>
      <xdr:colOff>38100</xdr:colOff>
      <xdr:row>38</xdr:row>
      <xdr:rowOff>10160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962025" y="62845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1270</xdr:rowOff>
    </xdr:from>
    <xdr:ext cx="590550" cy="25336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736600" y="637540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3745"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8887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5819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61734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47625</xdr:rowOff>
    </xdr:from>
    <xdr:to>
      <xdr:col>24</xdr:col>
      <xdr:colOff>114300</xdr:colOff>
      <xdr:row>36</xdr:row>
      <xdr:rowOff>146685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020820" y="6086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594995" cy="2457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122420" y="5941060"/>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241,390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86360</xdr:rowOff>
    </xdr:from>
    <xdr:to>
      <xdr:col>20</xdr:col>
      <xdr:colOff>38100</xdr:colOff>
      <xdr:row>37</xdr:row>
      <xdr:rowOff>17780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300095" y="612521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34290</xdr:rowOff>
    </xdr:from>
    <xdr:ext cx="590550" cy="2457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074670" y="590550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83185</xdr:rowOff>
    </xdr:from>
    <xdr:to>
      <xdr:col>15</xdr:col>
      <xdr:colOff>101600</xdr:colOff>
      <xdr:row>37</xdr:row>
      <xdr:rowOff>15240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505075" y="6122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31115</xdr:rowOff>
    </xdr:from>
    <xdr:ext cx="590550" cy="24511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3145" y="590232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106680</xdr:rowOff>
    </xdr:from>
    <xdr:to>
      <xdr:col>10</xdr:col>
      <xdr:colOff>165100</xdr:colOff>
      <xdr:row>37</xdr:row>
      <xdr:rowOff>38100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733550" y="6145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53975</xdr:rowOff>
    </xdr:from>
    <xdr:ext cx="590550" cy="24511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508125" y="592518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106680</xdr:rowOff>
    </xdr:from>
    <xdr:to>
      <xdr:col>6</xdr:col>
      <xdr:colOff>38100</xdr:colOff>
      <xdr:row>37</xdr:row>
      <xdr:rowOff>38735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962025" y="614553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54610</xdr:rowOff>
    </xdr:from>
    <xdr:ext cx="590550" cy="25336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736600" y="592582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5440" cy="219710"/>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653415"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43180</xdr:rowOff>
    </xdr:from>
    <xdr:to>
      <xdr:col>28</xdr:col>
      <xdr:colOff>114300</xdr:colOff>
      <xdr:row>59</xdr:row>
      <xdr:rowOff>43180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6802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72390</xdr:rowOff>
    </xdr:from>
    <xdr:ext cx="240665" cy="2457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66090" y="97993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6802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34925</xdr:rowOff>
    </xdr:from>
    <xdr:ext cx="591820" cy="2457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4265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6802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91820" cy="2451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0538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6802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1820" cy="2457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6817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6802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1820" cy="2457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3089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5800" cy="2451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79362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xdr:rowOff>
    </xdr:from>
    <xdr:to>
      <xdr:col>24</xdr:col>
      <xdr:colOff>62865</xdr:colOff>
      <xdr:row>58</xdr:row>
      <xdr:rowOff>66675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069715" y="839343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70485</xdr:rowOff>
    </xdr:from>
    <xdr:ext cx="530860" cy="2457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122420" y="979741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66675</xdr:rowOff>
    </xdr:from>
    <xdr:to>
      <xdr:col>24</xdr:col>
      <xdr:colOff>152400</xdr:colOff>
      <xdr:row>58</xdr:row>
      <xdr:rowOff>66675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006215" y="97936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123825</xdr:rowOff>
    </xdr:from>
    <xdr:ext cx="594995" cy="2457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122420" y="817435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xdr:rowOff>
    </xdr:from>
    <xdr:to>
      <xdr:col>24</xdr:col>
      <xdr:colOff>152400</xdr:colOff>
      <xdr:row>50</xdr:row>
      <xdr:rowOff>7620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006215" y="83934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56</xdr:row>
      <xdr:rowOff>73025</xdr:rowOff>
    </xdr:from>
    <xdr:to>
      <xdr:col>24</xdr:col>
      <xdr:colOff>63500</xdr:colOff>
      <xdr:row>56</xdr:row>
      <xdr:rowOff>77470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340100" y="9464675"/>
          <a:ext cx="7315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59055</xdr:rowOff>
    </xdr:from>
    <xdr:ext cx="594995" cy="25336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122420" y="9450705"/>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12065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020820" y="9471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73025</xdr:rowOff>
    </xdr:from>
    <xdr:to>
      <xdr:col>19</xdr:col>
      <xdr:colOff>167005</xdr:colOff>
      <xdr:row>56</xdr:row>
      <xdr:rowOff>135255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555875" y="9464675"/>
          <a:ext cx="7842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48895</xdr:rowOff>
    </xdr:from>
    <xdr:to>
      <xdr:col>20</xdr:col>
      <xdr:colOff>38100</xdr:colOff>
      <xdr:row>57</xdr:row>
      <xdr:rowOff>147955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300095" y="960818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139065</xdr:rowOff>
    </xdr:from>
    <xdr:ext cx="590550" cy="25336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074670" y="969835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135255</xdr:rowOff>
    </xdr:from>
    <xdr:to>
      <xdr:col>15</xdr:col>
      <xdr:colOff>50800</xdr:colOff>
      <xdr:row>56</xdr:row>
      <xdr:rowOff>147320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784350" y="9526905"/>
          <a:ext cx="7715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161925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505075" y="96208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152400</xdr:rowOff>
    </xdr:from>
    <xdr:ext cx="590550" cy="25273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303145" y="971169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56</xdr:row>
      <xdr:rowOff>147320</xdr:rowOff>
    </xdr:from>
    <xdr:to>
      <xdr:col>10</xdr:col>
      <xdr:colOff>114300</xdr:colOff>
      <xdr:row>57</xdr:row>
      <xdr:rowOff>1270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002030" y="9538970"/>
          <a:ext cx="7823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69215</xdr:rowOff>
    </xdr:from>
    <xdr:to>
      <xdr:col>10</xdr:col>
      <xdr:colOff>165100</xdr:colOff>
      <xdr:row>58</xdr:row>
      <xdr:rowOff>635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733550" y="9628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160020</xdr:rowOff>
    </xdr:from>
    <xdr:ext cx="590550" cy="2457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508125" y="971931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84455</xdr:rowOff>
    </xdr:from>
    <xdr:to>
      <xdr:col>6</xdr:col>
      <xdr:colOff>38100</xdr:colOff>
      <xdr:row>58</xdr:row>
      <xdr:rowOff>15875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962025" y="964374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6350</xdr:rowOff>
    </xdr:from>
    <xdr:ext cx="590550" cy="25273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736600" y="973328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78105</xdr:rowOff>
    </xdr:from>
    <xdr:ext cx="762000" cy="25336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3745" cy="25336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38887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58190" cy="25336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61734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28575</xdr:rowOff>
    </xdr:from>
    <xdr:to>
      <xdr:col>24</xdr:col>
      <xdr:colOff>114300</xdr:colOff>
      <xdr:row>56</xdr:row>
      <xdr:rowOff>127635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020820" y="9420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50800</xdr:rowOff>
    </xdr:from>
    <xdr:ext cx="594995" cy="24511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122420" y="9274810"/>
          <a:ext cx="5949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251,722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22860</xdr:rowOff>
    </xdr:from>
    <xdr:to>
      <xdr:col>20</xdr:col>
      <xdr:colOff>38100</xdr:colOff>
      <xdr:row>56</xdr:row>
      <xdr:rowOff>122555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300095" y="941451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138430</xdr:rowOff>
    </xdr:from>
    <xdr:ext cx="590550" cy="25336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074670" y="919480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85725</xdr:rowOff>
    </xdr:from>
    <xdr:to>
      <xdr:col>15</xdr:col>
      <xdr:colOff>101600</xdr:colOff>
      <xdr:row>57</xdr:row>
      <xdr:rowOff>17145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505075" y="9477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33655</xdr:rowOff>
    </xdr:from>
    <xdr:ext cx="590550" cy="2457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303145" y="925766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97155</xdr:rowOff>
    </xdr:from>
    <xdr:to>
      <xdr:col>10</xdr:col>
      <xdr:colOff>165100</xdr:colOff>
      <xdr:row>57</xdr:row>
      <xdr:rowOff>29210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733550" y="9488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45085</xdr:rowOff>
    </xdr:from>
    <xdr:ext cx="590550" cy="25336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508125" y="926909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118745</xdr:rowOff>
    </xdr:from>
    <xdr:to>
      <xdr:col>6</xdr:col>
      <xdr:colOff>38100</xdr:colOff>
      <xdr:row>57</xdr:row>
      <xdr:rowOff>50800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962025" y="951039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67310</xdr:rowOff>
    </xdr:from>
    <xdr:ext cx="590550" cy="2457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36600" y="929132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5440" cy="21971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653415"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43180</xdr:rowOff>
    </xdr:from>
    <xdr:to>
      <xdr:col>28</xdr:col>
      <xdr:colOff>114300</xdr:colOff>
      <xdr:row>79</xdr:row>
      <xdr:rowOff>43180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72390</xdr:rowOff>
    </xdr:from>
    <xdr:ext cx="240665" cy="2457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466090" y="131521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1820" cy="2457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370" y="127793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1820" cy="24511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370" y="124066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1820" cy="2457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20345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1820" cy="2457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661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1820" cy="2451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370" y="11289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81915</xdr:rowOff>
    </xdr:from>
    <xdr:to>
      <xdr:col>24</xdr:col>
      <xdr:colOff>62865</xdr:colOff>
      <xdr:row>79</xdr:row>
      <xdr:rowOff>43180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069715" y="1198816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245745" cy="2457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122420" y="13294995"/>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006215"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29845</xdr:rowOff>
    </xdr:from>
    <xdr:ext cx="594995" cy="24511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122420" y="11768455"/>
          <a:ext cx="5949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81915</xdr:rowOff>
    </xdr:from>
    <xdr:to>
      <xdr:col>24</xdr:col>
      <xdr:colOff>152400</xdr:colOff>
      <xdr:row>71</xdr:row>
      <xdr:rowOff>81915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006215" y="119881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78</xdr:row>
      <xdr:rowOff>116205</xdr:rowOff>
    </xdr:from>
    <xdr:to>
      <xdr:col>24</xdr:col>
      <xdr:colOff>63500</xdr:colOff>
      <xdr:row>78</xdr:row>
      <xdr:rowOff>128270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340100" y="13195935"/>
          <a:ext cx="7315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61595</xdr:rowOff>
    </xdr:from>
    <xdr:ext cx="530860" cy="25273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122420" y="12973685"/>
          <a:ext cx="530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39370</xdr:rowOff>
    </xdr:from>
    <xdr:to>
      <xdr:col>24</xdr:col>
      <xdr:colOff>114300</xdr:colOff>
      <xdr:row>78</xdr:row>
      <xdr:rowOff>139065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020820" y="13119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108585</xdr:rowOff>
    </xdr:from>
    <xdr:to>
      <xdr:col>19</xdr:col>
      <xdr:colOff>167005</xdr:colOff>
      <xdr:row>78</xdr:row>
      <xdr:rowOff>116205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555875" y="13188315"/>
          <a:ext cx="7842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102870</xdr:rowOff>
    </xdr:from>
    <xdr:to>
      <xdr:col>20</xdr:col>
      <xdr:colOff>38100</xdr:colOff>
      <xdr:row>79</xdr:row>
      <xdr:rowOff>34290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300095" y="1318260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79</xdr:row>
      <xdr:rowOff>25400</xdr:rowOff>
    </xdr:from>
    <xdr:ext cx="526415" cy="25336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107055" y="1327277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108585</xdr:rowOff>
    </xdr:from>
    <xdr:to>
      <xdr:col>15</xdr:col>
      <xdr:colOff>50800</xdr:colOff>
      <xdr:row>78</xdr:row>
      <xdr:rowOff>125095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784350" y="13188315"/>
          <a:ext cx="7715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33655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505075" y="13181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79</xdr:row>
      <xdr:rowOff>24765</xdr:rowOff>
    </xdr:from>
    <xdr:ext cx="526415" cy="25336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335530" y="1327213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78</xdr:row>
      <xdr:rowOff>123825</xdr:rowOff>
    </xdr:from>
    <xdr:to>
      <xdr:col>10</xdr:col>
      <xdr:colOff>114300</xdr:colOff>
      <xdr:row>78</xdr:row>
      <xdr:rowOff>125095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002030" y="13203555"/>
          <a:ext cx="7823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103505</xdr:rowOff>
    </xdr:from>
    <xdr:to>
      <xdr:col>10</xdr:col>
      <xdr:colOff>165100</xdr:colOff>
      <xdr:row>79</xdr:row>
      <xdr:rowOff>34925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733550" y="13183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79</xdr:row>
      <xdr:rowOff>26035</xdr:rowOff>
    </xdr:from>
    <xdr:ext cx="530860" cy="25336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540510" y="1327340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106680</xdr:rowOff>
    </xdr:from>
    <xdr:to>
      <xdr:col>6</xdr:col>
      <xdr:colOff>38100</xdr:colOff>
      <xdr:row>79</xdr:row>
      <xdr:rowOff>38100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962025" y="131864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29210</xdr:rowOff>
    </xdr:from>
    <xdr:ext cx="526415" cy="24511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768985" y="1327658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78105</xdr:rowOff>
    </xdr:from>
    <xdr:ext cx="762000"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3745" cy="25336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38887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58190" cy="25336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1734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81</xdr:row>
      <xdr:rowOff>78105</xdr:rowOff>
    </xdr:from>
    <xdr:ext cx="762000" cy="25336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78105</xdr:rowOff>
    </xdr:from>
    <xdr:to>
      <xdr:col>24</xdr:col>
      <xdr:colOff>114300</xdr:colOff>
      <xdr:row>79</xdr:row>
      <xdr:rowOff>10160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020820" y="13157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18415</xdr:rowOff>
    </xdr:from>
    <xdr:ext cx="530860" cy="25209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122420" y="13098145"/>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66675</xdr:rowOff>
    </xdr:from>
    <xdr:to>
      <xdr:col>20</xdr:col>
      <xdr:colOff>38100</xdr:colOff>
      <xdr:row>78</xdr:row>
      <xdr:rowOff>165735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300095" y="131464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15240</xdr:rowOff>
    </xdr:from>
    <xdr:ext cx="526415" cy="2457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107055" y="12927330"/>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59055</xdr:rowOff>
    </xdr:from>
    <xdr:to>
      <xdr:col>15</xdr:col>
      <xdr:colOff>101600</xdr:colOff>
      <xdr:row>78</xdr:row>
      <xdr:rowOff>158750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505075" y="13138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6350</xdr:rowOff>
    </xdr:from>
    <xdr:ext cx="526415" cy="25273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335530" y="1291844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74930</xdr:rowOff>
    </xdr:from>
    <xdr:to>
      <xdr:col>10</xdr:col>
      <xdr:colOff>165100</xdr:colOff>
      <xdr:row>79</xdr:row>
      <xdr:rowOff>6350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733550" y="13154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22860</xdr:rowOff>
    </xdr:from>
    <xdr:ext cx="530860" cy="25336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540510" y="129349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73660</xdr:rowOff>
    </xdr:from>
    <xdr:to>
      <xdr:col>6</xdr:col>
      <xdr:colOff>38100</xdr:colOff>
      <xdr:row>79</xdr:row>
      <xdr:rowOff>5715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962025" y="1315339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21590</xdr:rowOff>
    </xdr:from>
    <xdr:ext cx="526415" cy="25273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768985" y="1293368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5440" cy="21971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53415"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68020" y="16729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066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466090" y="165874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68020" y="16402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7685" cy="25082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07010" y="16260445"/>
          <a:ext cx="527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68020" y="1607693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768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07010" y="15934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68020" y="157499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7685" cy="25146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07010" y="1560830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68020" y="154235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68020" y="150996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1820" cy="25336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6123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1820" cy="24511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6418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109855</xdr:rowOff>
    </xdr:from>
    <xdr:to>
      <xdr:col>24</xdr:col>
      <xdr:colOff>62865</xdr:colOff>
      <xdr:row>98</xdr:row>
      <xdr:rowOff>30480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069715" y="1503362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0860" cy="259080"/>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122420" y="16493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006215" y="164896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57785</xdr:rowOff>
    </xdr:from>
    <xdr:ext cx="594995" cy="25336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122420" y="1481391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109855</xdr:rowOff>
    </xdr:from>
    <xdr:to>
      <xdr:col>24</xdr:col>
      <xdr:colOff>152400</xdr:colOff>
      <xdr:row>89</xdr:row>
      <xdr:rowOff>109855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006215" y="150336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92</xdr:row>
      <xdr:rowOff>66675</xdr:rowOff>
    </xdr:from>
    <xdr:to>
      <xdr:col>24</xdr:col>
      <xdr:colOff>63500</xdr:colOff>
      <xdr:row>92</xdr:row>
      <xdr:rowOff>158750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340100" y="15497175"/>
          <a:ext cx="73152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104140</xdr:rowOff>
    </xdr:from>
    <xdr:ext cx="530860" cy="259080"/>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122420" y="15877540"/>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125730</xdr:rowOff>
    </xdr:from>
    <xdr:to>
      <xdr:col>24</xdr:col>
      <xdr:colOff>114300</xdr:colOff>
      <xdr:row>95</xdr:row>
      <xdr:rowOff>55880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020820" y="1589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158750</xdr:rowOff>
    </xdr:from>
    <xdr:to>
      <xdr:col>19</xdr:col>
      <xdr:colOff>167005</xdr:colOff>
      <xdr:row>93</xdr:row>
      <xdr:rowOff>10795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555875" y="15589250"/>
          <a:ext cx="7842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86360</xdr:rowOff>
    </xdr:from>
    <xdr:to>
      <xdr:col>20</xdr:col>
      <xdr:colOff>38100</xdr:colOff>
      <xdr:row>95</xdr:row>
      <xdr:rowOff>16510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300095" y="158597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7620</xdr:rowOff>
    </xdr:from>
    <xdr:ext cx="526415" cy="25082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107055" y="159524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10795</xdr:rowOff>
    </xdr:from>
    <xdr:to>
      <xdr:col>15</xdr:col>
      <xdr:colOff>50800</xdr:colOff>
      <xdr:row>93</xdr:row>
      <xdr:rowOff>22225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784350" y="15612745"/>
          <a:ext cx="771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109220</xdr:rowOff>
    </xdr:from>
    <xdr:to>
      <xdr:col>15</xdr:col>
      <xdr:colOff>101600</xdr:colOff>
      <xdr:row>95</xdr:row>
      <xdr:rowOff>39370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505075" y="1588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30480</xdr:rowOff>
    </xdr:from>
    <xdr:ext cx="526415" cy="25082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335530" y="1597533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93</xdr:row>
      <xdr:rowOff>635</xdr:rowOff>
    </xdr:from>
    <xdr:to>
      <xdr:col>10</xdr:col>
      <xdr:colOff>114300</xdr:colOff>
      <xdr:row>93</xdr:row>
      <xdr:rowOff>22225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002030" y="15602585"/>
          <a:ext cx="7823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114935</xdr:rowOff>
    </xdr:from>
    <xdr:to>
      <xdr:col>10</xdr:col>
      <xdr:colOff>165100</xdr:colOff>
      <xdr:row>95</xdr:row>
      <xdr:rowOff>45085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733550" y="158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36195</xdr:rowOff>
    </xdr:from>
    <xdr:ext cx="53086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540510" y="159810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116205</xdr:rowOff>
    </xdr:from>
    <xdr:to>
      <xdr:col>6</xdr:col>
      <xdr:colOff>38100</xdr:colOff>
      <xdr:row>95</xdr:row>
      <xdr:rowOff>46355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962025" y="158896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37465</xdr:rowOff>
    </xdr:from>
    <xdr:ext cx="52641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768985" y="159823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374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38887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19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61734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15875</xdr:rowOff>
    </xdr:from>
    <xdr:to>
      <xdr:col>24</xdr:col>
      <xdr:colOff>114300</xdr:colOff>
      <xdr:row>92</xdr:row>
      <xdr:rowOff>117475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020820" y="154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38735</xdr:rowOff>
    </xdr:from>
    <xdr:ext cx="594995"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122420" y="152977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107950</xdr:rowOff>
    </xdr:from>
    <xdr:to>
      <xdr:col>20</xdr:col>
      <xdr:colOff>38100</xdr:colOff>
      <xdr:row>93</xdr:row>
      <xdr:rowOff>38100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300095" y="1553845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54610</xdr:rowOff>
    </xdr:from>
    <xdr:ext cx="590550" cy="25082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074670" y="1531366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132080</xdr:rowOff>
    </xdr:from>
    <xdr:to>
      <xdr:col>15</xdr:col>
      <xdr:colOff>101600</xdr:colOff>
      <xdr:row>93</xdr:row>
      <xdr:rowOff>61595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505075" y="15562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78105</xdr:rowOff>
    </xdr:from>
    <xdr:ext cx="590550" cy="25082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303145" y="1533715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143510</xdr:rowOff>
    </xdr:from>
    <xdr:to>
      <xdr:col>10</xdr:col>
      <xdr:colOff>165100</xdr:colOff>
      <xdr:row>93</xdr:row>
      <xdr:rowOff>73025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733550" y="15574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89535</xdr:rowOff>
    </xdr:from>
    <xdr:ext cx="590550" cy="25082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508125" y="1534858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121285</xdr:rowOff>
    </xdr:from>
    <xdr:to>
      <xdr:col>6</xdr:col>
      <xdr:colOff>38100</xdr:colOff>
      <xdr:row>93</xdr:row>
      <xdr:rowOff>52070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962025" y="15551785"/>
          <a:ext cx="781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91</xdr:row>
      <xdr:rowOff>67945</xdr:rowOff>
    </xdr:from>
    <xdr:ext cx="590550" cy="2584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736600" y="1532699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5440" cy="21971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767070"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0665" cy="2457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579745"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34925</xdr:rowOff>
    </xdr:from>
    <xdr:ext cx="591820" cy="2457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280025" y="6073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1820" cy="24511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280025" y="5701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128270</xdr:rowOff>
    </xdr:from>
    <xdr:ext cx="591820" cy="2457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280025" y="53289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90805</xdr:rowOff>
    </xdr:from>
    <xdr:ext cx="591820" cy="2457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280025" y="49561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53340</xdr:rowOff>
    </xdr:from>
    <xdr:ext cx="685800" cy="24511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189855" y="45834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31</xdr:row>
      <xdr:rowOff>1905</xdr:rowOff>
    </xdr:from>
    <xdr:to>
      <xdr:col>54</xdr:col>
      <xdr:colOff>167005</xdr:colOff>
      <xdr:row>37</xdr:row>
      <xdr:rowOff>41275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185275" y="5202555"/>
          <a:ext cx="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45085</xdr:rowOff>
    </xdr:from>
    <xdr:ext cx="590550" cy="25336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9236075" y="625157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41275</xdr:rowOff>
    </xdr:from>
    <xdr:to>
      <xdr:col>55</xdr:col>
      <xdr:colOff>88900</xdr:colOff>
      <xdr:row>37</xdr:row>
      <xdr:rowOff>41275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119870" y="62477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117475</xdr:rowOff>
    </xdr:from>
    <xdr:ext cx="590550" cy="25273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9236075" y="498284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1905</xdr:rowOff>
    </xdr:from>
    <xdr:to>
      <xdr:col>55</xdr:col>
      <xdr:colOff>88900</xdr:colOff>
      <xdr:row>31</xdr:row>
      <xdr:rowOff>1905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119870" y="52025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102870</xdr:rowOff>
    </xdr:from>
    <xdr:to>
      <xdr:col>55</xdr:col>
      <xdr:colOff>0</xdr:colOff>
      <xdr:row>37</xdr:row>
      <xdr:rowOff>58420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464550" y="5974080"/>
          <a:ext cx="720725"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59055</xdr:rowOff>
    </xdr:from>
    <xdr:ext cx="590550" cy="25336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9236075" y="5762625"/>
          <a:ext cx="5905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36830</xdr:rowOff>
    </xdr:from>
    <xdr:to>
      <xdr:col>55</xdr:col>
      <xdr:colOff>50800</xdr:colOff>
      <xdr:row>35</xdr:row>
      <xdr:rowOff>135890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157970" y="59080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37</xdr:row>
      <xdr:rowOff>58420</xdr:rowOff>
    </xdr:from>
    <xdr:to>
      <xdr:col>50</xdr:col>
      <xdr:colOff>114300</xdr:colOff>
      <xdr:row>37</xdr:row>
      <xdr:rowOff>87630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682230" y="6264910"/>
          <a:ext cx="7823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50165</xdr:rowOff>
    </xdr:from>
    <xdr:to>
      <xdr:col>50</xdr:col>
      <xdr:colOff>165100</xdr:colOff>
      <xdr:row>37</xdr:row>
      <xdr:rowOff>149225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413750" y="6256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140335</xdr:rowOff>
    </xdr:from>
    <xdr:ext cx="590550" cy="24511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188325" y="634682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59055</xdr:rowOff>
    </xdr:from>
    <xdr:to>
      <xdr:col>45</xdr:col>
      <xdr:colOff>167005</xdr:colOff>
      <xdr:row>37</xdr:row>
      <xdr:rowOff>87630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898005" y="6265545"/>
          <a:ext cx="7842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55880</xdr:rowOff>
    </xdr:from>
    <xdr:to>
      <xdr:col>46</xdr:col>
      <xdr:colOff>38100</xdr:colOff>
      <xdr:row>37</xdr:row>
      <xdr:rowOff>154940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642225" y="62623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146685</xdr:rowOff>
    </xdr:from>
    <xdr:ext cx="590550" cy="2457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416800" y="635317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59055</xdr:rowOff>
    </xdr:from>
    <xdr:to>
      <xdr:col>41</xdr:col>
      <xdr:colOff>50800</xdr:colOff>
      <xdr:row>37</xdr:row>
      <xdr:rowOff>60325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126480" y="6265545"/>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57150</xdr:rowOff>
    </xdr:from>
    <xdr:to>
      <xdr:col>41</xdr:col>
      <xdr:colOff>101600</xdr:colOff>
      <xdr:row>37</xdr:row>
      <xdr:rowOff>156210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847205" y="6263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147955</xdr:rowOff>
    </xdr:from>
    <xdr:ext cx="590550" cy="2457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45275" y="635444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66675</xdr:rowOff>
    </xdr:from>
    <xdr:to>
      <xdr:col>36</xdr:col>
      <xdr:colOff>165100</xdr:colOff>
      <xdr:row>37</xdr:row>
      <xdr:rowOff>165735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075680" y="6273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156845</xdr:rowOff>
    </xdr:from>
    <xdr:ext cx="590550" cy="25336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5850255" y="636333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58190" cy="25336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29754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78105</xdr:rowOff>
    </xdr:from>
    <xdr:ext cx="762000" cy="25336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3745" cy="25336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310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58190" cy="25336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595947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52705</xdr:rowOff>
    </xdr:from>
    <xdr:to>
      <xdr:col>55</xdr:col>
      <xdr:colOff>50800</xdr:colOff>
      <xdr:row>35</xdr:row>
      <xdr:rowOff>151765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157970" y="59239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31750</xdr:rowOff>
    </xdr:from>
    <xdr:ext cx="590550" cy="24511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9236075" y="590296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328,478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8255</xdr:rowOff>
    </xdr:from>
    <xdr:to>
      <xdr:col>50</xdr:col>
      <xdr:colOff>165100</xdr:colOff>
      <xdr:row>37</xdr:row>
      <xdr:rowOff>107950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413750" y="6214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124460</xdr:rowOff>
    </xdr:from>
    <xdr:ext cx="590550" cy="2457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188325" y="599567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38100</xdr:rowOff>
    </xdr:from>
    <xdr:to>
      <xdr:col>46</xdr:col>
      <xdr:colOff>38100</xdr:colOff>
      <xdr:row>37</xdr:row>
      <xdr:rowOff>137160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642225" y="62445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153035</xdr:rowOff>
    </xdr:from>
    <xdr:ext cx="590550" cy="25273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416800" y="602424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8890</xdr:rowOff>
    </xdr:from>
    <xdr:to>
      <xdr:col>41</xdr:col>
      <xdr:colOff>101600</xdr:colOff>
      <xdr:row>37</xdr:row>
      <xdr:rowOff>108585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847205" y="6215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125095</xdr:rowOff>
    </xdr:from>
    <xdr:ext cx="590550" cy="2457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45275" y="599630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10795</xdr:rowOff>
    </xdr:from>
    <xdr:to>
      <xdr:col>36</xdr:col>
      <xdr:colOff>165100</xdr:colOff>
      <xdr:row>37</xdr:row>
      <xdr:rowOff>109855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075680" y="6217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126365</xdr:rowOff>
    </xdr:from>
    <xdr:ext cx="590550" cy="2457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5850255" y="599757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5440" cy="21971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767070"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805170" y="99377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0665" cy="2457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579745" y="97993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805170" y="9565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34925</xdr:rowOff>
    </xdr:from>
    <xdr:ext cx="685800" cy="2457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189855" y="9426575"/>
          <a:ext cx="6858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165100</xdr:rowOff>
    </xdr:from>
    <xdr:ext cx="685800" cy="24511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189855" y="90538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805170" y="88201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128270</xdr:rowOff>
    </xdr:from>
    <xdr:ext cx="685800" cy="2457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189855" y="8681720"/>
          <a:ext cx="6858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805170" y="84474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90805</xdr:rowOff>
    </xdr:from>
    <xdr:ext cx="685800" cy="2457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189855" y="8308975"/>
          <a:ext cx="6858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53340</xdr:rowOff>
    </xdr:from>
    <xdr:ext cx="685800" cy="24511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189855" y="79362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49</xdr:row>
      <xdr:rowOff>125730</xdr:rowOff>
    </xdr:from>
    <xdr:to>
      <xdr:col>54</xdr:col>
      <xdr:colOff>167005</xdr:colOff>
      <xdr:row>59</xdr:row>
      <xdr:rowOff>22860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185275" y="8343900"/>
          <a:ext cx="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26415" cy="25336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9236075" y="992124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119870" y="99174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73025</xdr:rowOff>
    </xdr:from>
    <xdr:ext cx="681990" cy="245110"/>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9236075" y="8123555"/>
          <a:ext cx="6819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125730</xdr:rowOff>
    </xdr:from>
    <xdr:to>
      <xdr:col>55</xdr:col>
      <xdr:colOff>88900</xdr:colOff>
      <xdr:row>49</xdr:row>
      <xdr:rowOff>125730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119870" y="83439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67310</xdr:rowOff>
    </xdr:from>
    <xdr:to>
      <xdr:col>55</xdr:col>
      <xdr:colOff>0</xdr:colOff>
      <xdr:row>58</xdr:row>
      <xdr:rowOff>114300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464550" y="9794240"/>
          <a:ext cx="7207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28575</xdr:rowOff>
    </xdr:from>
    <xdr:ext cx="590550" cy="245110"/>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9236075" y="9755505"/>
          <a:ext cx="59055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49530</xdr:rowOff>
    </xdr:from>
    <xdr:to>
      <xdr:col>55</xdr:col>
      <xdr:colOff>50800</xdr:colOff>
      <xdr:row>58</xdr:row>
      <xdr:rowOff>148590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157970" y="977646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58</xdr:row>
      <xdr:rowOff>114300</xdr:rowOff>
    </xdr:from>
    <xdr:to>
      <xdr:col>50</xdr:col>
      <xdr:colOff>114300</xdr:colOff>
      <xdr:row>58</xdr:row>
      <xdr:rowOff>133985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682230" y="9841230"/>
          <a:ext cx="7823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90805</xdr:rowOff>
    </xdr:from>
    <xdr:to>
      <xdr:col>50</xdr:col>
      <xdr:colOff>165100</xdr:colOff>
      <xdr:row>59</xdr:row>
      <xdr:rowOff>22225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413750" y="9817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13970</xdr:rowOff>
    </xdr:from>
    <xdr:ext cx="590550" cy="2457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188325" y="990854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99695</xdr:rowOff>
    </xdr:from>
    <xdr:to>
      <xdr:col>45</xdr:col>
      <xdr:colOff>167005</xdr:colOff>
      <xdr:row>58</xdr:row>
      <xdr:rowOff>133985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898005" y="9826625"/>
          <a:ext cx="7842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99060</xdr:rowOff>
    </xdr:from>
    <xdr:to>
      <xdr:col>46</xdr:col>
      <xdr:colOff>38100</xdr:colOff>
      <xdr:row>59</xdr:row>
      <xdr:rowOff>31115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642225" y="982599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59</xdr:row>
      <xdr:rowOff>22225</xdr:rowOff>
    </xdr:from>
    <xdr:ext cx="590550" cy="25336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416800" y="991679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99695</xdr:rowOff>
    </xdr:from>
    <xdr:to>
      <xdr:col>41</xdr:col>
      <xdr:colOff>50800</xdr:colOff>
      <xdr:row>58</xdr:row>
      <xdr:rowOff>103505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126480" y="9826625"/>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85725</xdr:rowOff>
    </xdr:from>
    <xdr:to>
      <xdr:col>41</xdr:col>
      <xdr:colOff>101600</xdr:colOff>
      <xdr:row>59</xdr:row>
      <xdr:rowOff>17145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847205" y="9812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59</xdr:row>
      <xdr:rowOff>8255</xdr:rowOff>
    </xdr:from>
    <xdr:ext cx="590550" cy="25273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45275" y="990282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98425</xdr:rowOff>
    </xdr:from>
    <xdr:to>
      <xdr:col>36</xdr:col>
      <xdr:colOff>165100</xdr:colOff>
      <xdr:row>59</xdr:row>
      <xdr:rowOff>30480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075680" y="9825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59</xdr:row>
      <xdr:rowOff>21590</xdr:rowOff>
    </xdr:from>
    <xdr:ext cx="590550" cy="25273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5850255" y="99161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58190" cy="25336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29754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78105</xdr:rowOff>
    </xdr:from>
    <xdr:ext cx="762000" cy="25336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3745" cy="25336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310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58190"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595947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17145</xdr:rowOff>
    </xdr:from>
    <xdr:to>
      <xdr:col>55</xdr:col>
      <xdr:colOff>50800</xdr:colOff>
      <xdr:row>58</xdr:row>
      <xdr:rowOff>116840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157970" y="974407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145415</xdr:rowOff>
    </xdr:from>
    <xdr:ext cx="590550" cy="2457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9236075" y="953706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386,486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64135</xdr:rowOff>
    </xdr:from>
    <xdr:to>
      <xdr:col>50</xdr:col>
      <xdr:colOff>165100</xdr:colOff>
      <xdr:row>58</xdr:row>
      <xdr:rowOff>163830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413750" y="9791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12700</xdr:rowOff>
    </xdr:from>
    <xdr:ext cx="590550" cy="2457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188325" y="957199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84455</xdr:rowOff>
    </xdr:from>
    <xdr:to>
      <xdr:col>46</xdr:col>
      <xdr:colOff>38100</xdr:colOff>
      <xdr:row>59</xdr:row>
      <xdr:rowOff>16510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642225" y="981138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32385</xdr:rowOff>
    </xdr:from>
    <xdr:ext cx="590550" cy="2457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416800" y="959167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50800</xdr:rowOff>
    </xdr:from>
    <xdr:to>
      <xdr:col>41</xdr:col>
      <xdr:colOff>101600</xdr:colOff>
      <xdr:row>58</xdr:row>
      <xdr:rowOff>149860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847205" y="9777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165735</xdr:rowOff>
    </xdr:from>
    <xdr:ext cx="590550" cy="24511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45275" y="955738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53340</xdr:rowOff>
    </xdr:from>
    <xdr:to>
      <xdr:col>36</xdr:col>
      <xdr:colOff>165100</xdr:colOff>
      <xdr:row>58</xdr:row>
      <xdr:rowOff>152400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075680" y="9780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1270</xdr:rowOff>
    </xdr:from>
    <xdr:ext cx="590550" cy="25336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5850255" y="956056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5440" cy="21971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767070"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805170" y="132905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0665" cy="2457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579745" y="131521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805170" y="129178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34925</xdr:rowOff>
    </xdr:from>
    <xdr:ext cx="591820" cy="2457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280025" y="127793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165100</xdr:rowOff>
    </xdr:from>
    <xdr:ext cx="685800" cy="2451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189855" y="124066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805170" y="12172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128270</xdr:rowOff>
    </xdr:from>
    <xdr:ext cx="685800" cy="2457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189855" y="12034520"/>
          <a:ext cx="6858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805170" y="11800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90805</xdr:rowOff>
    </xdr:from>
    <xdr:ext cx="685800" cy="2457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189855" y="11661775"/>
          <a:ext cx="6858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53340</xdr:rowOff>
    </xdr:from>
    <xdr:ext cx="685800" cy="24511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189855" y="112890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70</xdr:row>
      <xdr:rowOff>118745</xdr:rowOff>
    </xdr:from>
    <xdr:to>
      <xdr:col>54</xdr:col>
      <xdr:colOff>167005</xdr:colOff>
      <xdr:row>79</xdr:row>
      <xdr:rowOff>43180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185275" y="1185735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241300" cy="2457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9236075" y="13294995"/>
          <a:ext cx="2413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119870"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67310</xdr:rowOff>
    </xdr:from>
    <xdr:ext cx="681990" cy="2457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9236075" y="11638280"/>
          <a:ext cx="6819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118745</xdr:rowOff>
    </xdr:from>
    <xdr:to>
      <xdr:col>55</xdr:col>
      <xdr:colOff>88900</xdr:colOff>
      <xdr:row>70</xdr:row>
      <xdr:rowOff>118745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119870" y="118573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16510</xdr:rowOff>
    </xdr:from>
    <xdr:to>
      <xdr:col>55</xdr:col>
      <xdr:colOff>0</xdr:colOff>
      <xdr:row>79</xdr:row>
      <xdr:rowOff>36830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464550" y="13263880"/>
          <a:ext cx="7207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125095</xdr:rowOff>
    </xdr:from>
    <xdr:ext cx="526415" cy="2457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9236075" y="13037185"/>
          <a:ext cx="52641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101600</xdr:rowOff>
    </xdr:from>
    <xdr:to>
      <xdr:col>55</xdr:col>
      <xdr:colOff>50800</xdr:colOff>
      <xdr:row>79</xdr:row>
      <xdr:rowOff>33655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157970" y="131813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79</xdr:row>
      <xdr:rowOff>19050</xdr:rowOff>
    </xdr:from>
    <xdr:to>
      <xdr:col>50</xdr:col>
      <xdr:colOff>114300</xdr:colOff>
      <xdr:row>79</xdr:row>
      <xdr:rowOff>36830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682230" y="13266420"/>
          <a:ext cx="7823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128905</xdr:rowOff>
    </xdr:from>
    <xdr:to>
      <xdr:col>50</xdr:col>
      <xdr:colOff>165100</xdr:colOff>
      <xdr:row>79</xdr:row>
      <xdr:rowOff>60960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413750" y="13208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76835</xdr:rowOff>
    </xdr:from>
    <xdr:ext cx="530860" cy="25336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220710" y="1298892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107950</xdr:rowOff>
    </xdr:from>
    <xdr:to>
      <xdr:col>45</xdr:col>
      <xdr:colOff>167005</xdr:colOff>
      <xdr:row>79</xdr:row>
      <xdr:rowOff>19050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898005" y="13187680"/>
          <a:ext cx="7842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132080</xdr:rowOff>
    </xdr:from>
    <xdr:to>
      <xdr:col>46</xdr:col>
      <xdr:colOff>38100</xdr:colOff>
      <xdr:row>79</xdr:row>
      <xdr:rowOff>63500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642225" y="132118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80010</xdr:rowOff>
    </xdr:from>
    <xdr:ext cx="526415" cy="25336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449185" y="1299210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78740</xdr:rowOff>
    </xdr:from>
    <xdr:to>
      <xdr:col>41</xdr:col>
      <xdr:colOff>50800</xdr:colOff>
      <xdr:row>78</xdr:row>
      <xdr:rowOff>107950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126480" y="13158470"/>
          <a:ext cx="7715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110490</xdr:rowOff>
    </xdr:from>
    <xdr:to>
      <xdr:col>41</xdr:col>
      <xdr:colOff>101600</xdr:colOff>
      <xdr:row>79</xdr:row>
      <xdr:rowOff>41910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847205" y="13190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33655</xdr:rowOff>
    </xdr:from>
    <xdr:ext cx="526415" cy="2457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7660" y="13281025"/>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120015</xdr:rowOff>
    </xdr:from>
    <xdr:to>
      <xdr:col>36</xdr:col>
      <xdr:colOff>165100</xdr:colOff>
      <xdr:row>79</xdr:row>
      <xdr:rowOff>52070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075680" y="131997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43180</xdr:rowOff>
    </xdr:from>
    <xdr:ext cx="530860" cy="25336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5882640" y="1329055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58190" cy="25336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29754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3745" cy="25336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310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58190" cy="25336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595947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133985</xdr:rowOff>
    </xdr:from>
    <xdr:to>
      <xdr:col>55</xdr:col>
      <xdr:colOff>50800</xdr:colOff>
      <xdr:row>79</xdr:row>
      <xdr:rowOff>66040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157970" y="1321371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81280</xdr:rowOff>
    </xdr:from>
    <xdr:ext cx="526415" cy="25336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9236075" y="1316101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154305</xdr:rowOff>
    </xdr:from>
    <xdr:to>
      <xdr:col>50</xdr:col>
      <xdr:colOff>165100</xdr:colOff>
      <xdr:row>79</xdr:row>
      <xdr:rowOff>86360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413750" y="13234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77470</xdr:rowOff>
    </xdr:from>
    <xdr:ext cx="469900" cy="25273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253095" y="133248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137160</xdr:rowOff>
    </xdr:from>
    <xdr:to>
      <xdr:col>46</xdr:col>
      <xdr:colOff>38100</xdr:colOff>
      <xdr:row>79</xdr:row>
      <xdr:rowOff>69215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642225" y="1321689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60325</xdr:rowOff>
    </xdr:from>
    <xdr:ext cx="526415" cy="25336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449185" y="1330769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58420</xdr:rowOff>
    </xdr:from>
    <xdr:to>
      <xdr:col>41</xdr:col>
      <xdr:colOff>101600</xdr:colOff>
      <xdr:row>78</xdr:row>
      <xdr:rowOff>157480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847205" y="13138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77</xdr:row>
      <xdr:rowOff>5715</xdr:rowOff>
    </xdr:from>
    <xdr:ext cx="590550" cy="25273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45275" y="1291780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29210</xdr:rowOff>
    </xdr:from>
    <xdr:to>
      <xdr:col>36</xdr:col>
      <xdr:colOff>165100</xdr:colOff>
      <xdr:row>78</xdr:row>
      <xdr:rowOff>128905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075680" y="13108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76</xdr:row>
      <xdr:rowOff>144780</xdr:rowOff>
    </xdr:from>
    <xdr:ext cx="590550" cy="24511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850255" y="1288923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5440" cy="21971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767070"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805170" y="165989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0665" cy="25082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579745" y="164566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805170" y="161417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5800" cy="25082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189855" y="15999460"/>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805170" y="156845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5800" cy="25082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189855" y="15542260"/>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136525</xdr:rowOff>
    </xdr:from>
    <xdr:to>
      <xdr:col>59</xdr:col>
      <xdr:colOff>50800</xdr:colOff>
      <xdr:row>90</xdr:row>
      <xdr:rowOff>136525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805170" y="152279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165100</xdr:rowOff>
    </xdr:from>
    <xdr:ext cx="685800" cy="24701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189855" y="15088870"/>
          <a:ext cx="6858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53340</xdr:rowOff>
    </xdr:from>
    <xdr:ext cx="685800" cy="24511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189855" y="146418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90</xdr:row>
      <xdr:rowOff>80645</xdr:rowOff>
    </xdr:from>
    <xdr:to>
      <xdr:col>54</xdr:col>
      <xdr:colOff>167005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185275" y="1517205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241300" cy="25146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9236075" y="166027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119870" y="165989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28575</xdr:rowOff>
    </xdr:from>
    <xdr:ext cx="681990" cy="24511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9236075" y="14952345"/>
          <a:ext cx="6819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80645</xdr:rowOff>
    </xdr:from>
    <xdr:to>
      <xdr:col>55</xdr:col>
      <xdr:colOff>88900</xdr:colOff>
      <xdr:row>90</xdr:row>
      <xdr:rowOff>80645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119870" y="151720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161925</xdr:rowOff>
    </xdr:from>
    <xdr:to>
      <xdr:col>55</xdr:col>
      <xdr:colOff>0</xdr:colOff>
      <xdr:row>98</xdr:row>
      <xdr:rowOff>34290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464550" y="16449675"/>
          <a:ext cx="7207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156210</xdr:rowOff>
    </xdr:from>
    <xdr:ext cx="590550" cy="25082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9236075" y="16443960"/>
          <a:ext cx="59055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107950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157970" y="1646555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98</xdr:row>
      <xdr:rowOff>34290</xdr:rowOff>
    </xdr:from>
    <xdr:to>
      <xdr:col>50</xdr:col>
      <xdr:colOff>114300</xdr:colOff>
      <xdr:row>98</xdr:row>
      <xdr:rowOff>67945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682230" y="16493490"/>
          <a:ext cx="7823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37465</xdr:rowOff>
    </xdr:from>
    <xdr:to>
      <xdr:col>50</xdr:col>
      <xdr:colOff>165100</xdr:colOff>
      <xdr:row>98</xdr:row>
      <xdr:rowOff>139065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41375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130175</xdr:rowOff>
    </xdr:from>
    <xdr:ext cx="590550" cy="25908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188325" y="165893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67945</xdr:rowOff>
    </xdr:from>
    <xdr:to>
      <xdr:col>45</xdr:col>
      <xdr:colOff>167005</xdr:colOff>
      <xdr:row>98</xdr:row>
      <xdr:rowOff>78740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898005" y="16527145"/>
          <a:ext cx="7842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43815</xdr:rowOff>
    </xdr:from>
    <xdr:to>
      <xdr:col>46</xdr:col>
      <xdr:colOff>38100</xdr:colOff>
      <xdr:row>98</xdr:row>
      <xdr:rowOff>145415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642225" y="165030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136525</xdr:rowOff>
    </xdr:from>
    <xdr:ext cx="52641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449185" y="165957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78740</xdr:rowOff>
    </xdr:from>
    <xdr:to>
      <xdr:col>41</xdr:col>
      <xdr:colOff>50800</xdr:colOff>
      <xdr:row>98</xdr:row>
      <xdr:rowOff>98425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126480" y="16537940"/>
          <a:ext cx="771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43815</xdr:rowOff>
    </xdr:from>
    <xdr:to>
      <xdr:col>41</xdr:col>
      <xdr:colOff>101600</xdr:colOff>
      <xdr:row>98</xdr:row>
      <xdr:rowOff>145415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847205"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136525</xdr:rowOff>
    </xdr:from>
    <xdr:ext cx="526415" cy="2584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7660" y="1659572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50800</xdr:rowOff>
    </xdr:from>
    <xdr:to>
      <xdr:col>36</xdr:col>
      <xdr:colOff>165100</xdr:colOff>
      <xdr:row>98</xdr:row>
      <xdr:rowOff>152400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07568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143510</xdr:rowOff>
    </xdr:from>
    <xdr:ext cx="530860" cy="25146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5882640" y="1660271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19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29754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374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310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19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595947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111125</xdr:rowOff>
    </xdr:from>
    <xdr:to>
      <xdr:col>55</xdr:col>
      <xdr:colOff>50800</xdr:colOff>
      <xdr:row>98</xdr:row>
      <xdr:rowOff>41275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157970" y="1639887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133985</xdr:rowOff>
    </xdr:from>
    <xdr:ext cx="590550" cy="25082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9236075" y="1625028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326,572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154940</xdr:rowOff>
    </xdr:from>
    <xdr:to>
      <xdr:col>50</xdr:col>
      <xdr:colOff>165100</xdr:colOff>
      <xdr:row>98</xdr:row>
      <xdr:rowOff>85090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41375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101600</xdr:rowOff>
    </xdr:from>
    <xdr:ext cx="59055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188325" y="1621790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17780</xdr:rowOff>
    </xdr:from>
    <xdr:to>
      <xdr:col>46</xdr:col>
      <xdr:colOff>38100</xdr:colOff>
      <xdr:row>98</xdr:row>
      <xdr:rowOff>118745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642225" y="16476980"/>
          <a:ext cx="781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135255</xdr:rowOff>
    </xdr:from>
    <xdr:ext cx="590550" cy="25082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416800" y="1625155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27940</xdr:rowOff>
    </xdr:from>
    <xdr:to>
      <xdr:col>41</xdr:col>
      <xdr:colOff>101600</xdr:colOff>
      <xdr:row>98</xdr:row>
      <xdr:rowOff>129540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847205"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146050</xdr:rowOff>
    </xdr:from>
    <xdr:ext cx="590550" cy="25082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45275" y="1626235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47625</xdr:rowOff>
    </xdr:from>
    <xdr:to>
      <xdr:col>36</xdr:col>
      <xdr:colOff>165100</xdr:colOff>
      <xdr:row>98</xdr:row>
      <xdr:rowOff>149225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07568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166370</xdr:rowOff>
    </xdr:from>
    <xdr:ext cx="530860" cy="25146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5882640" y="1628267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167005</xdr:colOff>
      <xdr:row>25</xdr:row>
      <xdr:rowOff>31115</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167005</xdr:colOff>
      <xdr:row>41</xdr:row>
      <xdr:rowOff>80645</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71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0880725" y="45358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167005</xdr:colOff>
      <xdr:row>41</xdr:row>
      <xdr:rowOff>80645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167005</xdr:colOff>
      <xdr:row>39</xdr:row>
      <xdr:rowOff>43180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0918825" y="6584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0665" cy="2457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693400"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167005</xdr:colOff>
      <xdr:row>37</xdr:row>
      <xdr:rowOff>5715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0918825" y="6212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34925</xdr:rowOff>
    </xdr:from>
    <xdr:ext cx="591820" cy="2457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393680" y="6073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167005</xdr:colOff>
      <xdr:row>34</xdr:row>
      <xdr:rowOff>136525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0918825" y="5840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1820" cy="24511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393680" y="5701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167005</xdr:colOff>
      <xdr:row>32</xdr:row>
      <xdr:rowOff>99060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0918825" y="5467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128270</xdr:rowOff>
    </xdr:from>
    <xdr:ext cx="591820" cy="2457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393680" y="53289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167005</xdr:colOff>
      <xdr:row>30</xdr:row>
      <xdr:rowOff>61595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0918825" y="50946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1820" cy="2457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393680" y="49561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28</xdr:row>
      <xdr:rowOff>24765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53340</xdr:rowOff>
    </xdr:from>
    <xdr:ext cx="685800" cy="24511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327005" y="45834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41</xdr:row>
      <xdr:rowOff>80645</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116205</xdr:rowOff>
    </xdr:from>
    <xdr:to>
      <xdr:col>85</xdr:col>
      <xdr:colOff>126365</xdr:colOff>
      <xdr:row>39</xdr:row>
      <xdr:rowOff>43180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320520" y="514921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52705</xdr:rowOff>
    </xdr:from>
    <xdr:ext cx="249555" cy="24511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4362430" y="659447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23352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63500</xdr:rowOff>
    </xdr:from>
    <xdr:ext cx="598805" cy="25273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4362430" y="49288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116205</xdr:rowOff>
    </xdr:from>
    <xdr:to>
      <xdr:col>86</xdr:col>
      <xdr:colOff>25400</xdr:colOff>
      <xdr:row>30</xdr:row>
      <xdr:rowOff>116205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233525" y="51492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62865</xdr:rowOff>
    </xdr:from>
    <xdr:to>
      <xdr:col>85</xdr:col>
      <xdr:colOff>127000</xdr:colOff>
      <xdr:row>38</xdr:row>
      <xdr:rowOff>75565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578205" y="6436995"/>
          <a:ext cx="7442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38</xdr:row>
      <xdr:rowOff>95885</xdr:rowOff>
    </xdr:from>
    <xdr:ext cx="534670" cy="25273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4362430" y="64700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117475</xdr:rowOff>
    </xdr:from>
    <xdr:to>
      <xdr:col>85</xdr:col>
      <xdr:colOff>167005</xdr:colOff>
      <xdr:row>39</xdr:row>
      <xdr:rowOff>49530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271625" y="649160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75565</xdr:rowOff>
    </xdr:from>
    <xdr:to>
      <xdr:col>81</xdr:col>
      <xdr:colOff>50800</xdr:colOff>
      <xdr:row>38</xdr:row>
      <xdr:rowOff>94615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06680" y="6449695"/>
          <a:ext cx="7715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130810</xdr:rowOff>
    </xdr:from>
    <xdr:to>
      <xdr:col>81</xdr:col>
      <xdr:colOff>101600</xdr:colOff>
      <xdr:row>39</xdr:row>
      <xdr:rowOff>62230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527405" y="6504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53975</xdr:rowOff>
    </xdr:from>
    <xdr:ext cx="526415" cy="24511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357860" y="659574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38</xdr:row>
      <xdr:rowOff>54610</xdr:rowOff>
    </xdr:from>
    <xdr:to>
      <xdr:col>76</xdr:col>
      <xdr:colOff>114300</xdr:colOff>
      <xdr:row>38</xdr:row>
      <xdr:rowOff>94615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024360" y="6428740"/>
          <a:ext cx="7823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131445</xdr:rowOff>
    </xdr:from>
    <xdr:to>
      <xdr:col>76</xdr:col>
      <xdr:colOff>165100</xdr:colOff>
      <xdr:row>39</xdr:row>
      <xdr:rowOff>62865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55880" y="6505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54610</xdr:rowOff>
    </xdr:from>
    <xdr:ext cx="530860" cy="25336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62840" y="65963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54610</xdr:rowOff>
    </xdr:from>
    <xdr:to>
      <xdr:col>71</xdr:col>
      <xdr:colOff>167005</xdr:colOff>
      <xdr:row>38</xdr:row>
      <xdr:rowOff>130810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1240135" y="6428740"/>
          <a:ext cx="7842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63500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1984355" y="65062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55245</xdr:rowOff>
    </xdr:from>
    <xdr:ext cx="526415" cy="25273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1791315" y="659701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137795</xdr:rowOff>
    </xdr:from>
    <xdr:to>
      <xdr:col>67</xdr:col>
      <xdr:colOff>101600</xdr:colOff>
      <xdr:row>39</xdr:row>
      <xdr:rowOff>69850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1189335" y="651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60960</xdr:rowOff>
    </xdr:from>
    <xdr:ext cx="526415" cy="25336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1019790" y="660273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3745" cy="25336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112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58190" cy="25336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3967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78105</xdr:rowOff>
    </xdr:from>
    <xdr:ext cx="762000" cy="25336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3745" cy="25336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07313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13970</xdr:rowOff>
    </xdr:from>
    <xdr:to>
      <xdr:col>85</xdr:col>
      <xdr:colOff>167005</xdr:colOff>
      <xdr:row>38</xdr:row>
      <xdr:rowOff>113030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271625" y="638810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37</xdr:row>
      <xdr:rowOff>36195</xdr:rowOff>
    </xdr:from>
    <xdr:ext cx="534670" cy="2457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4362430" y="624268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26035</xdr:rowOff>
    </xdr:from>
    <xdr:to>
      <xdr:col>81</xdr:col>
      <xdr:colOff>101600</xdr:colOff>
      <xdr:row>38</xdr:row>
      <xdr:rowOff>125730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527405" y="6400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141605</xdr:rowOff>
    </xdr:from>
    <xdr:ext cx="526415" cy="24511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357860" y="618045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44450</xdr:rowOff>
    </xdr:from>
    <xdr:to>
      <xdr:col>76</xdr:col>
      <xdr:colOff>165100</xdr:colOff>
      <xdr:row>38</xdr:row>
      <xdr:rowOff>144145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55880" y="6418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160655</xdr:rowOff>
    </xdr:from>
    <xdr:ext cx="530860" cy="2457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62840" y="61995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5080</xdr:rowOff>
    </xdr:from>
    <xdr:to>
      <xdr:col>72</xdr:col>
      <xdr:colOff>38100</xdr:colOff>
      <xdr:row>38</xdr:row>
      <xdr:rowOff>104775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1984355" y="637921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120015</xdr:rowOff>
    </xdr:from>
    <xdr:ext cx="526415" cy="25273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1791315" y="615886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81280</xdr:rowOff>
    </xdr:from>
    <xdr:to>
      <xdr:col>67</xdr:col>
      <xdr:colOff>101600</xdr:colOff>
      <xdr:row>39</xdr:row>
      <xdr:rowOff>13335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1189335" y="6455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29210</xdr:rowOff>
    </xdr:from>
    <xdr:ext cx="526415" cy="24511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019790" y="623570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167005</xdr:colOff>
      <xdr:row>45</xdr:row>
      <xdr:rowOff>31115</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167005</xdr:colOff>
      <xdr:row>61</xdr:row>
      <xdr:rowOff>80645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71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0880725" y="78886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167005</xdr:colOff>
      <xdr:row>61</xdr:row>
      <xdr:rowOff>80645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24765</xdr:rowOff>
    </xdr:from>
    <xdr:to>
      <xdr:col>89</xdr:col>
      <xdr:colOff>167005</xdr:colOff>
      <xdr:row>58</xdr:row>
      <xdr:rowOff>24765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0918825" y="9751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53340</xdr:rowOff>
    </xdr:from>
    <xdr:ext cx="240665" cy="24511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693400" y="96126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167005</xdr:colOff>
      <xdr:row>54</xdr:row>
      <xdr:rowOff>136525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53</xdr:row>
      <xdr:rowOff>165100</xdr:rowOff>
    </xdr:from>
    <xdr:ext cx="462915" cy="24511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521315" y="9053830"/>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80645</xdr:rowOff>
    </xdr:from>
    <xdr:to>
      <xdr:col>89</xdr:col>
      <xdr:colOff>167005</xdr:colOff>
      <xdr:row>51</xdr:row>
      <xdr:rowOff>80645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0918825" y="8634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50</xdr:row>
      <xdr:rowOff>109220</xdr:rowOff>
    </xdr:from>
    <xdr:ext cx="462915" cy="24511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0521315" y="8495030"/>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48</xdr:row>
      <xdr:rowOff>24765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47</xdr:row>
      <xdr:rowOff>53340</xdr:rowOff>
    </xdr:from>
    <xdr:ext cx="462915" cy="24511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0521315" y="7936230"/>
          <a:ext cx="462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61</xdr:row>
      <xdr:rowOff>80645</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8255</xdr:rowOff>
    </xdr:from>
    <xdr:to>
      <xdr:col>85</xdr:col>
      <xdr:colOff>126365</xdr:colOff>
      <xdr:row>58</xdr:row>
      <xdr:rowOff>24765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4320520" y="8561705"/>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58</xdr:row>
      <xdr:rowOff>78105</xdr:rowOff>
    </xdr:from>
    <xdr:ext cx="249555" cy="25336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4362430" y="98050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24765</xdr:rowOff>
    </xdr:from>
    <xdr:to>
      <xdr:col>86</xdr:col>
      <xdr:colOff>25400</xdr:colOff>
      <xdr:row>58</xdr:row>
      <xdr:rowOff>24765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233525" y="97516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49</xdr:row>
      <xdr:rowOff>124460</xdr:rowOff>
    </xdr:from>
    <xdr:ext cx="469900" cy="2457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4362430" y="834263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8255</xdr:rowOff>
    </xdr:from>
    <xdr:to>
      <xdr:col>86</xdr:col>
      <xdr:colOff>25400</xdr:colOff>
      <xdr:row>51</xdr:row>
      <xdr:rowOff>8255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233525" y="85617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24765</xdr:rowOff>
    </xdr:from>
    <xdr:to>
      <xdr:col>85</xdr:col>
      <xdr:colOff>127000</xdr:colOff>
      <xdr:row>58</xdr:row>
      <xdr:rowOff>24765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578205" y="975169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56</xdr:row>
      <xdr:rowOff>165100</xdr:rowOff>
    </xdr:from>
    <xdr:ext cx="249555" cy="245110"/>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4362430" y="9556750"/>
          <a:ext cx="2495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142875</xdr:rowOff>
    </xdr:from>
    <xdr:to>
      <xdr:col>85</xdr:col>
      <xdr:colOff>167005</xdr:colOff>
      <xdr:row>58</xdr:row>
      <xdr:rowOff>74295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271625" y="970216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24765</xdr:rowOff>
    </xdr:from>
    <xdr:to>
      <xdr:col>81</xdr:col>
      <xdr:colOff>50800</xdr:colOff>
      <xdr:row>58</xdr:row>
      <xdr:rowOff>24765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06680" y="97516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140335</xdr:rowOff>
    </xdr:from>
    <xdr:to>
      <xdr:col>81</xdr:col>
      <xdr:colOff>101600</xdr:colOff>
      <xdr:row>58</xdr:row>
      <xdr:rowOff>71755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527405" y="9699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56</xdr:row>
      <xdr:rowOff>87630</xdr:rowOff>
    </xdr:from>
    <xdr:ext cx="245110" cy="24511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477240" y="9479280"/>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58</xdr:row>
      <xdr:rowOff>24765</xdr:rowOff>
    </xdr:from>
    <xdr:to>
      <xdr:col>76</xdr:col>
      <xdr:colOff>114300</xdr:colOff>
      <xdr:row>58</xdr:row>
      <xdr:rowOff>24765</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024360" y="97516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139065</xdr:rowOff>
    </xdr:from>
    <xdr:to>
      <xdr:col>76</xdr:col>
      <xdr:colOff>165100</xdr:colOff>
      <xdr:row>58</xdr:row>
      <xdr:rowOff>71120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55880" y="9698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56</xdr:row>
      <xdr:rowOff>86995</xdr:rowOff>
    </xdr:from>
    <xdr:ext cx="249555" cy="24511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92380" y="947864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24765</xdr:rowOff>
    </xdr:from>
    <xdr:to>
      <xdr:col>71</xdr:col>
      <xdr:colOff>167005</xdr:colOff>
      <xdr:row>58</xdr:row>
      <xdr:rowOff>24765</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1240135" y="97516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129540</xdr:rowOff>
    </xdr:from>
    <xdr:to>
      <xdr:col>72</xdr:col>
      <xdr:colOff>38100</xdr:colOff>
      <xdr:row>58</xdr:row>
      <xdr:rowOff>61595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1984355" y="96888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77470</xdr:rowOff>
    </xdr:from>
    <xdr:ext cx="305435" cy="25273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878310" y="9469120"/>
          <a:ext cx="3054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132715</xdr:rowOff>
    </xdr:from>
    <xdr:to>
      <xdr:col>67</xdr:col>
      <xdr:colOff>101600</xdr:colOff>
      <xdr:row>58</xdr:row>
      <xdr:rowOff>64135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1189335" y="9692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80645</xdr:rowOff>
    </xdr:from>
    <xdr:ext cx="309880" cy="25336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106785" y="9472295"/>
          <a:ext cx="3098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3745" cy="25336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4112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58190" cy="25336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3967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78105</xdr:rowOff>
    </xdr:from>
    <xdr:ext cx="762000" cy="25336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3745" cy="25336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07313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142875</xdr:rowOff>
    </xdr:from>
    <xdr:to>
      <xdr:col>85</xdr:col>
      <xdr:colOff>167005</xdr:colOff>
      <xdr:row>58</xdr:row>
      <xdr:rowOff>74295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271625" y="970216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57</xdr:row>
      <xdr:rowOff>121920</xdr:rowOff>
    </xdr:from>
    <xdr:ext cx="249555" cy="2457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4362430" y="968121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142875</xdr:rowOff>
    </xdr:from>
    <xdr:to>
      <xdr:col>81</xdr:col>
      <xdr:colOff>101600</xdr:colOff>
      <xdr:row>58</xdr:row>
      <xdr:rowOff>74295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527405" y="9702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66040</xdr:rowOff>
    </xdr:from>
    <xdr:ext cx="245110" cy="2457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477240" y="9792970"/>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142875</xdr:rowOff>
    </xdr:from>
    <xdr:to>
      <xdr:col>76</xdr:col>
      <xdr:colOff>165100</xdr:colOff>
      <xdr:row>58</xdr:row>
      <xdr:rowOff>74295</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55880" y="9702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58</xdr:row>
      <xdr:rowOff>66040</xdr:rowOff>
    </xdr:from>
    <xdr:ext cx="249555" cy="2457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92380" y="979297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142875</xdr:rowOff>
    </xdr:from>
    <xdr:to>
      <xdr:col>72</xdr:col>
      <xdr:colOff>38100</xdr:colOff>
      <xdr:row>58</xdr:row>
      <xdr:rowOff>74295</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1984355" y="97021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66040</xdr:rowOff>
    </xdr:from>
    <xdr:ext cx="245110" cy="2457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0695" y="9792970"/>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142875</xdr:rowOff>
    </xdr:from>
    <xdr:to>
      <xdr:col>67</xdr:col>
      <xdr:colOff>101600</xdr:colOff>
      <xdr:row>58</xdr:row>
      <xdr:rowOff>74295</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1189335" y="9702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66040</xdr:rowOff>
    </xdr:from>
    <xdr:ext cx="245110" cy="2457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139170" y="9792970"/>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167005</xdr:colOff>
      <xdr:row>65</xdr:row>
      <xdr:rowOff>31115</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167005</xdr:colOff>
      <xdr:row>81</xdr:row>
      <xdr:rowOff>80645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71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0880725" y="112414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167005</xdr:colOff>
      <xdr:row>81</xdr:row>
      <xdr:rowOff>80645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167005</xdr:colOff>
      <xdr:row>79</xdr:row>
      <xdr:rowOff>96520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0918825" y="133438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0665" cy="2457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693400" y="1320546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167005</xdr:colOff>
      <xdr:row>77</xdr:row>
      <xdr:rowOff>112395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0918825" y="130244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140970</xdr:rowOff>
    </xdr:from>
    <xdr:ext cx="591820" cy="24511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393680" y="128854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167005</xdr:colOff>
      <xdr:row>75</xdr:row>
      <xdr:rowOff>128905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0918825" y="127057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156845</xdr:rowOff>
    </xdr:from>
    <xdr:ext cx="591820" cy="25336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393680" y="1256601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167005</xdr:colOff>
      <xdr:row>73</xdr:row>
      <xdr:rowOff>144780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0918825" y="123863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1820" cy="25273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393680" y="12247245"/>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167005</xdr:colOff>
      <xdr:row>71</xdr:row>
      <xdr:rowOff>161290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0918825" y="120675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91820" cy="25273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393680" y="1192784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167005</xdr:colOff>
      <xdr:row>70</xdr:row>
      <xdr:rowOff>8255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0918825" y="117468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69</xdr:row>
      <xdr:rowOff>37465</xdr:rowOff>
    </xdr:from>
    <xdr:ext cx="685800" cy="25336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327005" y="116084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68</xdr:row>
      <xdr:rowOff>24765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53340</xdr:rowOff>
    </xdr:from>
    <xdr:ext cx="685800" cy="24511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327005" y="112890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81</xdr:row>
      <xdr:rowOff>80645</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134620</xdr:rowOff>
    </xdr:from>
    <xdr:to>
      <xdr:col>85</xdr:col>
      <xdr:colOff>126365</xdr:colOff>
      <xdr:row>79</xdr:row>
      <xdr:rowOff>96520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320520" y="1187323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79</xdr:row>
      <xdr:rowOff>100330</xdr:rowOff>
    </xdr:from>
    <xdr:ext cx="249555" cy="25336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4362430" y="13347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96520</xdr:rowOff>
    </xdr:from>
    <xdr:to>
      <xdr:col>86</xdr:col>
      <xdr:colOff>25400</xdr:colOff>
      <xdr:row>79</xdr:row>
      <xdr:rowOff>96520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233525" y="133438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69</xdr:row>
      <xdr:rowOff>82550</xdr:rowOff>
    </xdr:from>
    <xdr:ext cx="598805" cy="25336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4362430" y="116535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134620</xdr:rowOff>
    </xdr:from>
    <xdr:to>
      <xdr:col>86</xdr:col>
      <xdr:colOff>25400</xdr:colOff>
      <xdr:row>70</xdr:row>
      <xdr:rowOff>134620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233525" y="118732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95885</xdr:rowOff>
    </xdr:from>
    <xdr:to>
      <xdr:col>85</xdr:col>
      <xdr:colOff>127000</xdr:colOff>
      <xdr:row>77</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578205" y="13007975"/>
          <a:ext cx="7442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77</xdr:row>
      <xdr:rowOff>121920</xdr:rowOff>
    </xdr:from>
    <xdr:ext cx="598805" cy="2457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4362430" y="13034010"/>
          <a:ext cx="59880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142875</xdr:rowOff>
    </xdr:from>
    <xdr:to>
      <xdr:col>85</xdr:col>
      <xdr:colOff>167005</xdr:colOff>
      <xdr:row>78</xdr:row>
      <xdr:rowOff>74295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271625" y="1305496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101600</xdr:rowOff>
    </xdr:from>
    <xdr:to>
      <xdr:col>81</xdr:col>
      <xdr:colOff>50800</xdr:colOff>
      <xdr:row>77</xdr:row>
      <xdr:rowOff>105410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06680" y="13013690"/>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135890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527405" y="13116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127635</xdr:rowOff>
    </xdr:from>
    <xdr:ext cx="590550" cy="2457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325475" y="1320736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77</xdr:row>
      <xdr:rowOff>105410</xdr:rowOff>
    </xdr:from>
    <xdr:to>
      <xdr:col>76</xdr:col>
      <xdr:colOff>114300</xdr:colOff>
      <xdr:row>77</xdr:row>
      <xdr:rowOff>112395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024360" y="13017500"/>
          <a:ext cx="7823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34290</xdr:rowOff>
    </xdr:from>
    <xdr:to>
      <xdr:col>76</xdr:col>
      <xdr:colOff>165100</xdr:colOff>
      <xdr:row>78</xdr:row>
      <xdr:rowOff>133350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55880" y="13114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125095</xdr:rowOff>
    </xdr:from>
    <xdr:ext cx="590550" cy="2457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30455" y="1320482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112395</xdr:rowOff>
    </xdr:from>
    <xdr:to>
      <xdr:col>71</xdr:col>
      <xdr:colOff>167005</xdr:colOff>
      <xdr:row>77</xdr:row>
      <xdr:rowOff>126365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1240135" y="13024485"/>
          <a:ext cx="7842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40640</xdr:rowOff>
    </xdr:from>
    <xdr:to>
      <xdr:col>72</xdr:col>
      <xdr:colOff>38100</xdr:colOff>
      <xdr:row>78</xdr:row>
      <xdr:rowOff>140335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1984355" y="1312037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131445</xdr:rowOff>
    </xdr:from>
    <xdr:ext cx="590550" cy="25273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758930" y="1321117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48260</xdr:rowOff>
    </xdr:from>
    <xdr:to>
      <xdr:col>67</xdr:col>
      <xdr:colOff>101600</xdr:colOff>
      <xdr:row>78</xdr:row>
      <xdr:rowOff>147320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1189335" y="13127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138430</xdr:rowOff>
    </xdr:from>
    <xdr:ext cx="590550" cy="25336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0987405" y="1321816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3745" cy="25336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112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58190" cy="25336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3967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78105</xdr:rowOff>
    </xdr:from>
    <xdr:ext cx="762000" cy="25336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374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07313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46990</xdr:rowOff>
    </xdr:from>
    <xdr:to>
      <xdr:col>85</xdr:col>
      <xdr:colOff>167005</xdr:colOff>
      <xdr:row>77</xdr:row>
      <xdr:rowOff>146050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271625" y="1295908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76</xdr:row>
      <xdr:rowOff>69215</xdr:rowOff>
    </xdr:from>
    <xdr:ext cx="598805" cy="2457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4362430" y="1281366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52070</xdr:rowOff>
    </xdr:from>
    <xdr:to>
      <xdr:col>81</xdr:col>
      <xdr:colOff>101600</xdr:colOff>
      <xdr:row>77</xdr:row>
      <xdr:rowOff>151130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527405" y="12964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167640</xdr:rowOff>
    </xdr:from>
    <xdr:ext cx="590550"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325475" y="1274445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55245</xdr:rowOff>
    </xdr:from>
    <xdr:to>
      <xdr:col>76</xdr:col>
      <xdr:colOff>165100</xdr:colOff>
      <xdr:row>77</xdr:row>
      <xdr:rowOff>154305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55880" y="12967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3175</xdr:rowOff>
    </xdr:from>
    <xdr:ext cx="590550"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30455" y="1274762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62230</xdr:rowOff>
    </xdr:from>
    <xdr:to>
      <xdr:col>72</xdr:col>
      <xdr:colOff>38100</xdr:colOff>
      <xdr:row>77</xdr:row>
      <xdr:rowOff>162560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1984355" y="12974320"/>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10795</xdr:rowOff>
    </xdr:from>
    <xdr:ext cx="590550" cy="24511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58930" y="1275524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76200</xdr:rowOff>
    </xdr:from>
    <xdr:to>
      <xdr:col>67</xdr:col>
      <xdr:colOff>101600</xdr:colOff>
      <xdr:row>78</xdr:row>
      <xdr:rowOff>7620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1189335" y="12988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24130</xdr:rowOff>
    </xdr:from>
    <xdr:ext cx="590550" cy="25336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0987405" y="1276858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167005</xdr:colOff>
      <xdr:row>85</xdr:row>
      <xdr:rowOff>31115</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167005</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71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0880725" y="145942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167005</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66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693400" y="165328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167005</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82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393680" y="161518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167005</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5800" cy="25082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327005" y="15770860"/>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167005</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5800"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327005" y="153898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167005</xdr:colOff>
      <xdr:row>90</xdr:row>
      <xdr:rowOff>61595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0918825" y="15153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90805</xdr:rowOff>
    </xdr:from>
    <xdr:ext cx="685800" cy="25082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327005" y="1501457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88</xdr:row>
      <xdr:rowOff>24765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53340</xdr:rowOff>
    </xdr:from>
    <xdr:ext cx="685800" cy="24511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327005" y="146418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101600</xdr:rowOff>
    </xdr:from>
    <xdr:to>
      <xdr:col>85</xdr:col>
      <xdr:colOff>126365</xdr:colOff>
      <xdr:row>99</xdr:row>
      <xdr:rowOff>42545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320520" y="15193010"/>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99</xdr:row>
      <xdr:rowOff>46355</xdr:rowOff>
    </xdr:from>
    <xdr:ext cx="469900" cy="259080"/>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4362430" y="16677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233525" y="166731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89</xdr:row>
      <xdr:rowOff>50165</xdr:rowOff>
    </xdr:from>
    <xdr:ext cx="690245" cy="2457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4362430" y="14973935"/>
          <a:ext cx="6902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101600</xdr:rowOff>
    </xdr:from>
    <xdr:to>
      <xdr:col>86</xdr:col>
      <xdr:colOff>25400</xdr:colOff>
      <xdr:row>90</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233525" y="151930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165100</xdr:rowOff>
    </xdr:from>
    <xdr:to>
      <xdr:col>85</xdr:col>
      <xdr:colOff>127000</xdr:colOff>
      <xdr:row>99</xdr:row>
      <xdr:rowOff>23495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578205" y="16624300"/>
          <a:ext cx="7442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97</xdr:row>
      <xdr:rowOff>126365</xdr:rowOff>
    </xdr:from>
    <xdr:ext cx="534670" cy="259080"/>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4362430" y="16414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103505</xdr:rowOff>
    </xdr:from>
    <xdr:to>
      <xdr:col>85</xdr:col>
      <xdr:colOff>167005</xdr:colOff>
      <xdr:row>99</xdr:row>
      <xdr:rowOff>33655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271625" y="1656270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23495</xdr:rowOff>
    </xdr:from>
    <xdr:to>
      <xdr:col>81</xdr:col>
      <xdr:colOff>50800</xdr:colOff>
      <xdr:row>99</xdr:row>
      <xdr:rowOff>43815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06680" y="16654145"/>
          <a:ext cx="771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125095</xdr:rowOff>
    </xdr:from>
    <xdr:to>
      <xdr:col>81</xdr:col>
      <xdr:colOff>101600</xdr:colOff>
      <xdr:row>99</xdr:row>
      <xdr:rowOff>55245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527405"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71755</xdr:rowOff>
    </xdr:from>
    <xdr:ext cx="52641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357860" y="163595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99</xdr:row>
      <xdr:rowOff>17780</xdr:rowOff>
    </xdr:from>
    <xdr:to>
      <xdr:col>76</xdr:col>
      <xdr:colOff>114300</xdr:colOff>
      <xdr:row>99</xdr:row>
      <xdr:rowOff>43815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024360" y="16648430"/>
          <a:ext cx="7823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129540</xdr:rowOff>
    </xdr:from>
    <xdr:to>
      <xdr:col>76</xdr:col>
      <xdr:colOff>165100</xdr:colOff>
      <xdr:row>99</xdr:row>
      <xdr:rowOff>59690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5588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76200</xdr:rowOff>
    </xdr:from>
    <xdr:ext cx="530860" cy="25082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62840" y="1636395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17780</xdr:rowOff>
    </xdr:from>
    <xdr:to>
      <xdr:col>71</xdr:col>
      <xdr:colOff>167005</xdr:colOff>
      <xdr:row>99</xdr:row>
      <xdr:rowOff>27940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1240135" y="16648430"/>
          <a:ext cx="7842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127635</xdr:rowOff>
    </xdr:from>
    <xdr:to>
      <xdr:col>72</xdr:col>
      <xdr:colOff>38100</xdr:colOff>
      <xdr:row>99</xdr:row>
      <xdr:rowOff>57785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1984355" y="1658683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74930</xdr:rowOff>
    </xdr:from>
    <xdr:ext cx="526415" cy="25146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1791315" y="1636268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126365</xdr:rowOff>
    </xdr:from>
    <xdr:to>
      <xdr:col>67</xdr:col>
      <xdr:colOff>101600</xdr:colOff>
      <xdr:row>99</xdr:row>
      <xdr:rowOff>56515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1189335"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73025</xdr:rowOff>
    </xdr:from>
    <xdr:ext cx="52641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1019790" y="163607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374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112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19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3967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374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107313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114300</xdr:rowOff>
    </xdr:from>
    <xdr:to>
      <xdr:col>85</xdr:col>
      <xdr:colOff>167005</xdr:colOff>
      <xdr:row>99</xdr:row>
      <xdr:rowOff>44450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271625" y="1657350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98</xdr:row>
      <xdr:rowOff>81915</xdr:rowOff>
    </xdr:from>
    <xdr:ext cx="534670" cy="259080"/>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4362430" y="16541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144145</xdr:rowOff>
    </xdr:from>
    <xdr:to>
      <xdr:col>81</xdr:col>
      <xdr:colOff>101600</xdr:colOff>
      <xdr:row>99</xdr:row>
      <xdr:rowOff>74930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527405"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65405</xdr:rowOff>
    </xdr:from>
    <xdr:ext cx="526415" cy="25082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357860" y="166960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164465</xdr:rowOff>
    </xdr:from>
    <xdr:to>
      <xdr:col>76</xdr:col>
      <xdr:colOff>165100</xdr:colOff>
      <xdr:row>99</xdr:row>
      <xdr:rowOff>94615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5588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86360</xdr:rowOff>
    </xdr:from>
    <xdr:ext cx="378460" cy="25146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40945" y="167170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137795</xdr:rowOff>
    </xdr:from>
    <xdr:to>
      <xdr:col>72</xdr:col>
      <xdr:colOff>38100</xdr:colOff>
      <xdr:row>99</xdr:row>
      <xdr:rowOff>67945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1984355" y="1659699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59055</xdr:rowOff>
    </xdr:from>
    <xdr:ext cx="52641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1791315" y="166897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148590</xdr:rowOff>
    </xdr:from>
    <xdr:to>
      <xdr:col>67</xdr:col>
      <xdr:colOff>101600</xdr:colOff>
      <xdr:row>99</xdr:row>
      <xdr:rowOff>78740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1189335"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69850</xdr:rowOff>
    </xdr:from>
    <xdr:ext cx="52641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1019790" y="1670050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5440" cy="21971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6017875"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032480" y="65106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0665" cy="24511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830550" y="637159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032480" y="60636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27685" cy="24511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571470" y="592455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032480" y="56165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27685" cy="2451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571470" y="547751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032480" y="51695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27685" cy="24511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571470" y="503047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27685" cy="24511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571470" y="458343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149860</xdr:rowOff>
    </xdr:from>
    <xdr:to>
      <xdr:col>116</xdr:col>
      <xdr:colOff>62865</xdr:colOff>
      <xdr:row>38</xdr:row>
      <xdr:rowOff>136525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434175" y="5182870"/>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5745" cy="24511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19486880" y="6514465"/>
          <a:ext cx="245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370675" y="65106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97155</xdr:rowOff>
    </xdr:from>
    <xdr:ext cx="530860" cy="25273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19486880" y="496252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149860</xdr:rowOff>
    </xdr:from>
    <xdr:to>
      <xdr:col>116</xdr:col>
      <xdr:colOff>152400</xdr:colOff>
      <xdr:row>30</xdr:row>
      <xdr:rowOff>149860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370675" y="51828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38</xdr:row>
      <xdr:rowOff>53340</xdr:rowOff>
    </xdr:from>
    <xdr:to>
      <xdr:col>116</xdr:col>
      <xdr:colOff>63500</xdr:colOff>
      <xdr:row>38</xdr:row>
      <xdr:rowOff>55880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704560" y="6427470"/>
          <a:ext cx="7315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10160</xdr:rowOff>
    </xdr:from>
    <xdr:ext cx="466090" cy="2457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19486880" y="6384290"/>
          <a:ext cx="46609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31115</xdr:rowOff>
    </xdr:from>
    <xdr:to>
      <xdr:col>116</xdr:col>
      <xdr:colOff>114300</xdr:colOff>
      <xdr:row>38</xdr:row>
      <xdr:rowOff>130175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385280" y="6405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53975</xdr:rowOff>
    </xdr:from>
    <xdr:to>
      <xdr:col>111</xdr:col>
      <xdr:colOff>167005</xdr:colOff>
      <xdr:row>38</xdr:row>
      <xdr:rowOff>55880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7920335" y="6428105"/>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xdr:rowOff>
    </xdr:from>
    <xdr:to>
      <xdr:col>112</xdr:col>
      <xdr:colOff>38100</xdr:colOff>
      <xdr:row>38</xdr:row>
      <xdr:rowOff>106680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64555" y="638111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97790</xdr:rowOff>
    </xdr:from>
    <xdr:ext cx="469900" cy="25273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03900" y="64719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53975</xdr:rowOff>
    </xdr:from>
    <xdr:to>
      <xdr:col>107</xdr:col>
      <xdr:colOff>50800</xdr:colOff>
      <xdr:row>38</xdr:row>
      <xdr:rowOff>56515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7148810" y="642810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18415</xdr:rowOff>
    </xdr:from>
    <xdr:to>
      <xdr:col>107</xdr:col>
      <xdr:colOff>101600</xdr:colOff>
      <xdr:row>38</xdr:row>
      <xdr:rowOff>117475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7869535" y="6392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109855</xdr:rowOff>
    </xdr:from>
    <xdr:ext cx="469900" cy="24511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08880" y="648398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38</xdr:row>
      <xdr:rowOff>56515</xdr:rowOff>
    </xdr:from>
    <xdr:to>
      <xdr:col>102</xdr:col>
      <xdr:colOff>114300</xdr:colOff>
      <xdr:row>38</xdr:row>
      <xdr:rowOff>60960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6366490" y="6430645"/>
          <a:ext cx="7823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xdr:rowOff>
    </xdr:from>
    <xdr:to>
      <xdr:col>102</xdr:col>
      <xdr:colOff>165100</xdr:colOff>
      <xdr:row>38</xdr:row>
      <xdr:rowOff>111760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7098010" y="63868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103505</xdr:rowOff>
    </xdr:from>
    <xdr:ext cx="469900" cy="2457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6937355" y="647763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22225</xdr:rowOff>
    </xdr:from>
    <xdr:to>
      <xdr:col>98</xdr:col>
      <xdr:colOff>38100</xdr:colOff>
      <xdr:row>38</xdr:row>
      <xdr:rowOff>121920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6326485" y="639635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113030</xdr:rowOff>
    </xdr:from>
    <xdr:ext cx="469900" cy="25336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6165830" y="648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78105</xdr:rowOff>
    </xdr:from>
    <xdr:ext cx="762000" cy="25336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3745" cy="25336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333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58190" cy="25336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698180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78105</xdr:rowOff>
    </xdr:from>
    <xdr:ext cx="762000" cy="25336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3810</xdr:rowOff>
    </xdr:from>
    <xdr:to>
      <xdr:col>116</xdr:col>
      <xdr:colOff>114300</xdr:colOff>
      <xdr:row>38</xdr:row>
      <xdr:rowOff>103505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385280" y="6377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132080</xdr:rowOff>
    </xdr:from>
    <xdr:ext cx="466090" cy="252730"/>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19486880" y="617093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5715</xdr:rowOff>
    </xdr:from>
    <xdr:to>
      <xdr:col>112</xdr:col>
      <xdr:colOff>38100</xdr:colOff>
      <xdr:row>38</xdr:row>
      <xdr:rowOff>106045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64555" y="637984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121920</xdr:rowOff>
    </xdr:from>
    <xdr:ext cx="469900" cy="2457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03900" y="616077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4445</xdr:rowOff>
    </xdr:from>
    <xdr:to>
      <xdr:col>107</xdr:col>
      <xdr:colOff>101600</xdr:colOff>
      <xdr:row>38</xdr:row>
      <xdr:rowOff>104140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7869535" y="6378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119380</xdr:rowOff>
    </xdr:from>
    <xdr:ext cx="469900" cy="25273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08880" y="61582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6350</xdr:rowOff>
    </xdr:from>
    <xdr:to>
      <xdr:col>102</xdr:col>
      <xdr:colOff>165100</xdr:colOff>
      <xdr:row>38</xdr:row>
      <xdr:rowOff>106680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7098010" y="6380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122555</xdr:rowOff>
    </xdr:from>
    <xdr:ext cx="469900" cy="24511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937355" y="616140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11430</xdr:rowOff>
    </xdr:from>
    <xdr:to>
      <xdr:col>98</xdr:col>
      <xdr:colOff>38100</xdr:colOff>
      <xdr:row>38</xdr:row>
      <xdr:rowOff>110490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6326485" y="63855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127000</xdr:rowOff>
    </xdr:from>
    <xdr:ext cx="469900" cy="2457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6165830" y="616585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5440" cy="21971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017875"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136525</xdr:rowOff>
    </xdr:from>
    <xdr:to>
      <xdr:col>120</xdr:col>
      <xdr:colOff>114300</xdr:colOff>
      <xdr:row>58</xdr:row>
      <xdr:rowOff>136525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032480" y="98634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165100</xdr:rowOff>
    </xdr:from>
    <xdr:ext cx="240665" cy="24511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830550" y="972439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24765</xdr:rowOff>
    </xdr:from>
    <xdr:to>
      <xdr:col>120</xdr:col>
      <xdr:colOff>114300</xdr:colOff>
      <xdr:row>56</xdr:row>
      <xdr:rowOff>24765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032480" y="94164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55</xdr:row>
      <xdr:rowOff>53340</xdr:rowOff>
    </xdr:from>
    <xdr:ext cx="591820" cy="24511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530830" y="927735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80645</xdr:rowOff>
    </xdr:from>
    <xdr:to>
      <xdr:col>120</xdr:col>
      <xdr:colOff>114300</xdr:colOff>
      <xdr:row>53</xdr:row>
      <xdr:rowOff>80645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032480" y="89693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109220</xdr:rowOff>
    </xdr:from>
    <xdr:ext cx="591820" cy="24511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530830" y="883031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136525</xdr:rowOff>
    </xdr:from>
    <xdr:to>
      <xdr:col>120</xdr:col>
      <xdr:colOff>114300</xdr:colOff>
      <xdr:row>50</xdr:row>
      <xdr:rowOff>136525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032480" y="85223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165100</xdr:rowOff>
    </xdr:from>
    <xdr:ext cx="591820" cy="24511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530830" y="838327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1820" cy="24511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530830" y="79362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78105</xdr:rowOff>
    </xdr:from>
    <xdr:to>
      <xdr:col>116</xdr:col>
      <xdr:colOff>62865</xdr:colOff>
      <xdr:row>58</xdr:row>
      <xdr:rowOff>136525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434175" y="863155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153035</xdr:rowOff>
    </xdr:from>
    <xdr:ext cx="245745" cy="25273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19486880" y="9879965"/>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136525</xdr:rowOff>
    </xdr:from>
    <xdr:to>
      <xdr:col>116</xdr:col>
      <xdr:colOff>152400</xdr:colOff>
      <xdr:row>58</xdr:row>
      <xdr:rowOff>136525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370675" y="98634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26035</xdr:rowOff>
    </xdr:from>
    <xdr:ext cx="594995" cy="25336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19486880" y="841184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78105</xdr:rowOff>
    </xdr:from>
    <xdr:to>
      <xdr:col>116</xdr:col>
      <xdr:colOff>152400</xdr:colOff>
      <xdr:row>51</xdr:row>
      <xdr:rowOff>78105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370675" y="86315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58</xdr:row>
      <xdr:rowOff>52070</xdr:rowOff>
    </xdr:from>
    <xdr:to>
      <xdr:col>116</xdr:col>
      <xdr:colOff>63500</xdr:colOff>
      <xdr:row>58</xdr:row>
      <xdr:rowOff>120650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704560" y="9779000"/>
          <a:ext cx="7315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73025</xdr:rowOff>
    </xdr:from>
    <xdr:ext cx="466090" cy="24511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19486880" y="9632315"/>
          <a:ext cx="46609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50800</xdr:rowOff>
    </xdr:from>
    <xdr:to>
      <xdr:col>116</xdr:col>
      <xdr:colOff>114300</xdr:colOff>
      <xdr:row>58</xdr:row>
      <xdr:rowOff>149860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385280" y="9777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45085</xdr:rowOff>
    </xdr:from>
    <xdr:to>
      <xdr:col>111</xdr:col>
      <xdr:colOff>167005</xdr:colOff>
      <xdr:row>58</xdr:row>
      <xdr:rowOff>52070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7920335" y="9772015"/>
          <a:ext cx="7842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64770</xdr:rowOff>
    </xdr:from>
    <xdr:to>
      <xdr:col>112</xdr:col>
      <xdr:colOff>38100</xdr:colOff>
      <xdr:row>58</xdr:row>
      <xdr:rowOff>164465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64555" y="979170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155575</xdr:rowOff>
    </xdr:from>
    <xdr:ext cx="469900" cy="25273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503900" y="98825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41275</xdr:rowOff>
    </xdr:from>
    <xdr:to>
      <xdr:col>107</xdr:col>
      <xdr:colOff>50800</xdr:colOff>
      <xdr:row>58</xdr:row>
      <xdr:rowOff>45085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7148810" y="9768205"/>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57785</xdr:rowOff>
    </xdr:from>
    <xdr:to>
      <xdr:col>107</xdr:col>
      <xdr:colOff>101600</xdr:colOff>
      <xdr:row>58</xdr:row>
      <xdr:rowOff>156845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7869535" y="9784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148590</xdr:rowOff>
    </xdr:from>
    <xdr:ext cx="469900" cy="2457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08880" y="987552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58</xdr:row>
      <xdr:rowOff>41275</xdr:rowOff>
    </xdr:from>
    <xdr:to>
      <xdr:col>102</xdr:col>
      <xdr:colOff>114300</xdr:colOff>
      <xdr:row>58</xdr:row>
      <xdr:rowOff>43180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6366490" y="9768205"/>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62230</xdr:rowOff>
    </xdr:from>
    <xdr:to>
      <xdr:col>102</xdr:col>
      <xdr:colOff>165100</xdr:colOff>
      <xdr:row>58</xdr:row>
      <xdr:rowOff>162560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7098010" y="97891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153035</xdr:rowOff>
    </xdr:from>
    <xdr:ext cx="46990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937355" y="98799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62865</xdr:rowOff>
    </xdr:from>
    <xdr:to>
      <xdr:col>98</xdr:col>
      <xdr:colOff>38100</xdr:colOff>
      <xdr:row>58</xdr:row>
      <xdr:rowOff>162560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6326485" y="97897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153670</xdr:rowOff>
    </xdr:from>
    <xdr:ext cx="469900" cy="25273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6165830" y="9880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78105</xdr:rowOff>
    </xdr:from>
    <xdr:ext cx="762000" cy="25336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3745" cy="25336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333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58190" cy="25336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698180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78105</xdr:rowOff>
    </xdr:from>
    <xdr:ext cx="762000" cy="25336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71755</xdr:rowOff>
    </xdr:from>
    <xdr:to>
      <xdr:col>116</xdr:col>
      <xdr:colOff>114300</xdr:colOff>
      <xdr:row>59</xdr:row>
      <xdr:rowOff>3175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385280" y="9798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466090" cy="245110"/>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19486880" y="9756140"/>
          <a:ext cx="4660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2540</xdr:rowOff>
    </xdr:from>
    <xdr:to>
      <xdr:col>112</xdr:col>
      <xdr:colOff>38100</xdr:colOff>
      <xdr:row>58</xdr:row>
      <xdr:rowOff>101600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64555" y="97294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117475</xdr:rowOff>
    </xdr:from>
    <xdr:ext cx="526415" cy="25273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71515" y="950912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163195</xdr:rowOff>
    </xdr:from>
    <xdr:to>
      <xdr:col>107</xdr:col>
      <xdr:colOff>101600</xdr:colOff>
      <xdr:row>58</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7869535" y="97224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111125</xdr:rowOff>
    </xdr:from>
    <xdr:ext cx="526415" cy="25273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9990" y="950277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160020</xdr:rowOff>
    </xdr:from>
    <xdr:to>
      <xdr:col>102</xdr:col>
      <xdr:colOff>165100</xdr:colOff>
      <xdr:row>58</xdr:row>
      <xdr:rowOff>91440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7098010" y="9719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107315</xdr:rowOff>
    </xdr:from>
    <xdr:ext cx="530860" cy="24511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6904970" y="9498965"/>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93345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6326485" y="97212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109220</xdr:rowOff>
    </xdr:from>
    <xdr:ext cx="526415" cy="2451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133445" y="950087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5440" cy="21971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017875"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43180</xdr:rowOff>
    </xdr:from>
    <xdr:to>
      <xdr:col>120</xdr:col>
      <xdr:colOff>114300</xdr:colOff>
      <xdr:row>79</xdr:row>
      <xdr:rowOff>43180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03248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72390</xdr:rowOff>
    </xdr:from>
    <xdr:ext cx="240665" cy="2457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830550" y="131521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03248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34925</xdr:rowOff>
    </xdr:from>
    <xdr:ext cx="591820" cy="2457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530830" y="127793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03248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165100</xdr:rowOff>
    </xdr:from>
    <xdr:ext cx="591820" cy="24511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530830" y="124066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03248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128270</xdr:rowOff>
    </xdr:from>
    <xdr:ext cx="591820" cy="2457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530830" y="120345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03248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91820" cy="2457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530830" y="11661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1820" cy="24511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5530830" y="11289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37465</xdr:rowOff>
    </xdr:from>
    <xdr:to>
      <xdr:col>116</xdr:col>
      <xdr:colOff>62865</xdr:colOff>
      <xdr:row>78</xdr:row>
      <xdr:rowOff>57150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434175" y="1194371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60960</xdr:rowOff>
    </xdr:from>
    <xdr:ext cx="530860" cy="25336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19486880" y="1314069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370675" y="131368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152400</xdr:rowOff>
    </xdr:from>
    <xdr:ext cx="594995" cy="25273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19486880" y="1172337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37465</xdr:rowOff>
    </xdr:from>
    <xdr:to>
      <xdr:col>116</xdr:col>
      <xdr:colOff>152400</xdr:colOff>
      <xdr:row>71</xdr:row>
      <xdr:rowOff>37465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370675" y="119437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76</xdr:row>
      <xdr:rowOff>95885</xdr:rowOff>
    </xdr:from>
    <xdr:to>
      <xdr:col>116</xdr:col>
      <xdr:colOff>63500</xdr:colOff>
      <xdr:row>76</xdr:row>
      <xdr:rowOff>136525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704560" y="12840335"/>
          <a:ext cx="7315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57150</xdr:rowOff>
    </xdr:from>
    <xdr:ext cx="594995" cy="25336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19486880" y="12801600"/>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78105</xdr:rowOff>
    </xdr:from>
    <xdr:to>
      <xdr:col>116</xdr:col>
      <xdr:colOff>114300</xdr:colOff>
      <xdr:row>77</xdr:row>
      <xdr:rowOff>10160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385280" y="1282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116840</xdr:rowOff>
    </xdr:from>
    <xdr:to>
      <xdr:col>111</xdr:col>
      <xdr:colOff>167005</xdr:colOff>
      <xdr:row>76</xdr:row>
      <xdr:rowOff>136525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7920335" y="12861290"/>
          <a:ext cx="7842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29845</xdr:rowOff>
    </xdr:from>
    <xdr:to>
      <xdr:col>112</xdr:col>
      <xdr:colOff>38100</xdr:colOff>
      <xdr:row>77</xdr:row>
      <xdr:rowOff>128905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64555" y="129419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120015</xdr:rowOff>
    </xdr:from>
    <xdr:ext cx="526415" cy="25273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71515" y="1303210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112395</xdr:rowOff>
    </xdr:from>
    <xdr:to>
      <xdr:col>107</xdr:col>
      <xdr:colOff>50800</xdr:colOff>
      <xdr:row>76</xdr:row>
      <xdr:rowOff>116840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7148810" y="12856845"/>
          <a:ext cx="771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29210</xdr:rowOff>
    </xdr:from>
    <xdr:to>
      <xdr:col>107</xdr:col>
      <xdr:colOff>101600</xdr:colOff>
      <xdr:row>77</xdr:row>
      <xdr:rowOff>128905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7869535" y="12941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119380</xdr:rowOff>
    </xdr:from>
    <xdr:ext cx="526415" cy="25273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9990" y="1303147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76</xdr:row>
      <xdr:rowOff>112395</xdr:rowOff>
    </xdr:from>
    <xdr:to>
      <xdr:col>102</xdr:col>
      <xdr:colOff>114300</xdr:colOff>
      <xdr:row>76</xdr:row>
      <xdr:rowOff>133350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6366490" y="12856845"/>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29210</xdr:rowOff>
    </xdr:from>
    <xdr:to>
      <xdr:col>102</xdr:col>
      <xdr:colOff>165100</xdr:colOff>
      <xdr:row>77</xdr:row>
      <xdr:rowOff>128905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7098010" y="12941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119380</xdr:rowOff>
    </xdr:from>
    <xdr:ext cx="530860" cy="25273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904970" y="1303147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32385</xdr:rowOff>
    </xdr:from>
    <xdr:to>
      <xdr:col>98</xdr:col>
      <xdr:colOff>38100</xdr:colOff>
      <xdr:row>77</xdr:row>
      <xdr:rowOff>131445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6326485" y="1294447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123190</xdr:rowOff>
    </xdr:from>
    <xdr:ext cx="526415" cy="2457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133445" y="13035280"/>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6907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167005</xdr:colOff>
      <xdr:row>81</xdr:row>
      <xdr:rowOff>78105</xdr:rowOff>
    </xdr:from>
    <xdr:ext cx="762000" cy="25336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5375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3745" cy="25336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75333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58190" cy="25336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98180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167005</xdr:colOff>
      <xdr:row>81</xdr:row>
      <xdr:rowOff>78105</xdr:rowOff>
    </xdr:from>
    <xdr:ext cx="762000" cy="25336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619948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46990</xdr:rowOff>
    </xdr:from>
    <xdr:to>
      <xdr:col>116</xdr:col>
      <xdr:colOff>114300</xdr:colOff>
      <xdr:row>76</xdr:row>
      <xdr:rowOff>146050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385280" y="12791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69215</xdr:rowOff>
    </xdr:from>
    <xdr:ext cx="594995" cy="2457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19486880" y="12646025"/>
          <a:ext cx="5949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120,834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86995</xdr:rowOff>
    </xdr:from>
    <xdr:to>
      <xdr:col>112</xdr:col>
      <xdr:colOff>38100</xdr:colOff>
      <xdr:row>77</xdr:row>
      <xdr:rowOff>18415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64555" y="128314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34925</xdr:rowOff>
    </xdr:from>
    <xdr:ext cx="590550" cy="2457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39130" y="1261173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110,028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67310</xdr:rowOff>
    </xdr:from>
    <xdr:to>
      <xdr:col>107</xdr:col>
      <xdr:colOff>101600</xdr:colOff>
      <xdr:row>76</xdr:row>
      <xdr:rowOff>166370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7869535" y="12811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75</xdr:row>
      <xdr:rowOff>15240</xdr:rowOff>
    </xdr:from>
    <xdr:ext cx="590550" cy="2457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667605" y="1259205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62230</xdr:rowOff>
    </xdr:from>
    <xdr:to>
      <xdr:col>102</xdr:col>
      <xdr:colOff>165100</xdr:colOff>
      <xdr:row>76</xdr:row>
      <xdr:rowOff>162560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7098010" y="12806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10795</xdr:rowOff>
    </xdr:from>
    <xdr:ext cx="590550" cy="24511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6872585" y="1258760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84455</xdr:rowOff>
    </xdr:from>
    <xdr:to>
      <xdr:col>98</xdr:col>
      <xdr:colOff>38100</xdr:colOff>
      <xdr:row>77</xdr:row>
      <xdr:rowOff>15875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6326485" y="128289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75</xdr:row>
      <xdr:rowOff>31750</xdr:rowOff>
    </xdr:from>
    <xdr:ext cx="590550" cy="24511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6101060" y="1260856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5440" cy="21971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017875"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665" cy="25082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5830550" y="157708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0665" cy="24511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5830550" y="146418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574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19486880" y="159550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574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19486880" y="156121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574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19486880" y="15840710"/>
          <a:ext cx="2457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167005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90895"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19370"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95</xdr:row>
      <xdr:rowOff>10160</xdr:rowOff>
    </xdr:from>
    <xdr:ext cx="24955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703451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6252825" y="15955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167005</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374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75333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819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98180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167005</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574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19486880" y="15726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90895"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819370"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93</xdr:row>
      <xdr:rowOff>35560</xdr:rowOff>
    </xdr:from>
    <xdr:ext cx="24955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703451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6252825" y="156375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人件費の増加は、令和2年度より会計年度任用職員制度となり、各種手当が増となったことが主な要因である。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扶助費では、少子高齢化の進行や生産年齢人口の流出が大きく影響しており、類似団体よりもコスト高の傾向は今後も続くと考えられる。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補助費等では、特別定額給付金の皆増、</a:t>
          </a:r>
          <a:r>
            <a:rPr kumimoji="1" lang="ja-JP" altLang="en-US" sz="1300">
              <a:latin typeface="ＭＳ Ｐゴシック"/>
              <a:ea typeface="ＭＳ Ｐゴシック"/>
            </a:rPr>
            <a:t>ふるさと応援寄附金の伸びに伴う返礼品や業務代行手数料などの経費増等が増加の要因となっている。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普通建設事業費では、義務教育学校整備事業やケーブルテレビ設備改修工事、道路改修工事が増加の要因となっている。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積立金では、新たに新設された入湯税管理基金、令和元年度新設の森林環境譲与税基金やふるさと応援</a:t>
          </a:r>
          <a:r>
            <a:rPr kumimoji="1" lang="ja-JP" altLang="en-US" sz="1300" baseline="0">
              <a:solidFill>
                <a:sysClr val="windowText" lastClr="000000"/>
              </a:solidFill>
              <a:latin typeface="ＭＳ Ｐゴシック"/>
              <a:ea typeface="ＭＳ Ｐゴシック"/>
            </a:rPr>
            <a:t>基金への積立が</a:t>
          </a:r>
          <a:r>
            <a:rPr kumimoji="1" lang="ja-JP" altLang="en-US" sz="1300" baseline="0">
              <a:latin typeface="ＭＳ Ｐゴシック"/>
              <a:ea typeface="ＭＳ Ｐゴシック"/>
            </a:rPr>
            <a:t>増加の要因となっている。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貸付金では、耳川広域森林組合林業振興資金貸し付けの終了が減少の主な要因となっている。</a:t>
          </a:r>
          <a:endParaRPr kumimoji="1" lang="en-US" altLang="ja-JP" sz="1300" baseline="0">
            <a:latin typeface="ＭＳ Ｐゴシック"/>
            <a:ea typeface="ＭＳ Ｐゴシック"/>
          </a:endParaRP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5,123
5,111
448.84
9,657,283
9,363,926
158,301
4,799,584
8,005,841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51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28015" y="310832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28015" y="3418205"/>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544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53415"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43180</xdr:rowOff>
    </xdr:from>
    <xdr:to>
      <xdr:col>28</xdr:col>
      <xdr:colOff>114300</xdr:colOff>
      <xdr:row>39</xdr:row>
      <xdr:rowOff>43180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66802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72390</xdr:rowOff>
    </xdr:from>
    <xdr:ext cx="240665" cy="2457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466090"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66802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27685" cy="2457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07010" y="607377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66802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27685" cy="24511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07010" y="570103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66802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128270</xdr:rowOff>
    </xdr:from>
    <xdr:ext cx="527685" cy="2457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07010" y="532892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66802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27685" cy="2457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07010" y="495617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1820" cy="24511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45834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6350</xdr:rowOff>
    </xdr:from>
    <xdr:to>
      <xdr:col>24</xdr:col>
      <xdr:colOff>62865</xdr:colOff>
      <xdr:row>38</xdr:row>
      <xdr:rowOff>90805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069715" y="520700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94615</xdr:rowOff>
    </xdr:from>
    <xdr:ext cx="466090" cy="25336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122420" y="646874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90805</xdr:rowOff>
    </xdr:from>
    <xdr:to>
      <xdr:col>24</xdr:col>
      <xdr:colOff>152400</xdr:colOff>
      <xdr:row>38</xdr:row>
      <xdr:rowOff>90805</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006215" y="64649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122555</xdr:rowOff>
    </xdr:from>
    <xdr:ext cx="530860" cy="245110"/>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122420" y="4987925"/>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dr:col>23</xdr:col>
      <xdr:colOff>165100</xdr:colOff>
      <xdr:row>31</xdr:row>
      <xdr:rowOff>6350</xdr:rowOff>
    </xdr:from>
    <xdr:to>
      <xdr:col>24</xdr:col>
      <xdr:colOff>152400</xdr:colOff>
      <xdr:row>31</xdr:row>
      <xdr:rowOff>6350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006215" y="52070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37</xdr:row>
      <xdr:rowOff>130810</xdr:rowOff>
    </xdr:from>
    <xdr:to>
      <xdr:col>24</xdr:col>
      <xdr:colOff>63500</xdr:colOff>
      <xdr:row>37</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340100" y="6337300"/>
          <a:ext cx="7315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31750</xdr:rowOff>
    </xdr:from>
    <xdr:ext cx="530860" cy="245110"/>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122420" y="6070600"/>
          <a:ext cx="53086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8890</xdr:rowOff>
    </xdr:from>
    <xdr:to>
      <xdr:col>24</xdr:col>
      <xdr:colOff>114300</xdr:colOff>
      <xdr:row>37</xdr:row>
      <xdr:rowOff>108585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020820" y="6215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130810</xdr:rowOff>
    </xdr:from>
    <xdr:to>
      <xdr:col>19</xdr:col>
      <xdr:colOff>167005</xdr:colOff>
      <xdr:row>37</xdr:row>
      <xdr:rowOff>144780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555875" y="6337300"/>
          <a:ext cx="7842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132080</xdr:rowOff>
    </xdr:from>
    <xdr:to>
      <xdr:col>20</xdr:col>
      <xdr:colOff>38100</xdr:colOff>
      <xdr:row>38</xdr:row>
      <xdr:rowOff>63500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300095" y="63385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55245</xdr:rowOff>
    </xdr:from>
    <xdr:ext cx="526415" cy="252730"/>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107055" y="642937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135255</xdr:rowOff>
    </xdr:from>
    <xdr:to>
      <xdr:col>15</xdr:col>
      <xdr:colOff>50800</xdr:colOff>
      <xdr:row>37</xdr:row>
      <xdr:rowOff>144780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1784350" y="6341745"/>
          <a:ext cx="7715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133350</xdr:rowOff>
    </xdr:from>
    <xdr:to>
      <xdr:col>15</xdr:col>
      <xdr:colOff>101600</xdr:colOff>
      <xdr:row>38</xdr:row>
      <xdr:rowOff>64770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505075" y="6339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56515</xdr:rowOff>
    </xdr:from>
    <xdr:ext cx="526415" cy="25336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335530" y="64306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37</xdr:row>
      <xdr:rowOff>135255</xdr:rowOff>
    </xdr:from>
    <xdr:to>
      <xdr:col>10</xdr:col>
      <xdr:colOff>114300</xdr:colOff>
      <xdr:row>37</xdr:row>
      <xdr:rowOff>141605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002030" y="6341745"/>
          <a:ext cx="7823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66040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733550" y="6340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57150</xdr:rowOff>
    </xdr:from>
    <xdr:ext cx="530860" cy="25336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540510" y="64312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138430</xdr:rowOff>
    </xdr:from>
    <xdr:to>
      <xdr:col>6</xdr:col>
      <xdr:colOff>38100</xdr:colOff>
      <xdr:row>38</xdr:row>
      <xdr:rowOff>70485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962025" y="634492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61595</xdr:rowOff>
    </xdr:from>
    <xdr:ext cx="526415" cy="25273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768985" y="643572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3745"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8887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58190"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61734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19050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020820" y="6294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4445</xdr:rowOff>
    </xdr:from>
    <xdr:ext cx="530860" cy="25336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122420" y="62109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81280</xdr:rowOff>
    </xdr:from>
    <xdr:to>
      <xdr:col>20</xdr:col>
      <xdr:colOff>38100</xdr:colOff>
      <xdr:row>38</xdr:row>
      <xdr:rowOff>13335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300095" y="628777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29210</xdr:rowOff>
    </xdr:from>
    <xdr:ext cx="526415" cy="245110"/>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107055" y="606806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95250</xdr:rowOff>
    </xdr:from>
    <xdr:to>
      <xdr:col>15</xdr:col>
      <xdr:colOff>101600</xdr:colOff>
      <xdr:row>38</xdr:row>
      <xdr:rowOff>26670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505075" y="63017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42545</xdr:rowOff>
    </xdr:from>
    <xdr:ext cx="526415" cy="25273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335530" y="608139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85725</xdr:rowOff>
    </xdr:from>
    <xdr:to>
      <xdr:col>10</xdr:col>
      <xdr:colOff>165100</xdr:colOff>
      <xdr:row>38</xdr:row>
      <xdr:rowOff>17145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733550" y="6292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34290</xdr:rowOff>
    </xdr:from>
    <xdr:ext cx="530860" cy="2457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540510" y="607314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92075</xdr:rowOff>
    </xdr:from>
    <xdr:to>
      <xdr:col>6</xdr:col>
      <xdr:colOff>38100</xdr:colOff>
      <xdr:row>38</xdr:row>
      <xdr:rowOff>23495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962025" y="62985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39370</xdr:rowOff>
    </xdr:from>
    <xdr:ext cx="526415" cy="252730"/>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768985" y="607822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5440" cy="219710"/>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653415"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136525</xdr:rowOff>
    </xdr:from>
    <xdr:to>
      <xdr:col>28</xdr:col>
      <xdr:colOff>114300</xdr:colOff>
      <xdr:row>58</xdr:row>
      <xdr:rowOff>136525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68020" y="98634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40665" cy="24511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66090" y="972439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68020" y="94164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53340</xdr:rowOff>
    </xdr:from>
    <xdr:ext cx="685800" cy="24511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200" y="927735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80645</xdr:rowOff>
    </xdr:from>
    <xdr:to>
      <xdr:col>28</xdr:col>
      <xdr:colOff>114300</xdr:colOff>
      <xdr:row>53</xdr:row>
      <xdr:rowOff>80645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68020" y="89693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109220</xdr:rowOff>
    </xdr:from>
    <xdr:ext cx="685800" cy="24511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883031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136525</xdr:rowOff>
    </xdr:from>
    <xdr:to>
      <xdr:col>28</xdr:col>
      <xdr:colOff>114300</xdr:colOff>
      <xdr:row>50</xdr:row>
      <xdr:rowOff>136525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68020" y="85223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165100</xdr:rowOff>
    </xdr:from>
    <xdr:ext cx="685800" cy="24511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838327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5800" cy="24511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79362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74295</xdr:rowOff>
    </xdr:from>
    <xdr:to>
      <xdr:col>24</xdr:col>
      <xdr:colOff>62865</xdr:colOff>
      <xdr:row>58</xdr:row>
      <xdr:rowOff>53340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069715" y="846010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57150</xdr:rowOff>
    </xdr:from>
    <xdr:ext cx="594995" cy="25336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122420" y="978408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53340</xdr:rowOff>
    </xdr:from>
    <xdr:to>
      <xdr:col>24</xdr:col>
      <xdr:colOff>152400</xdr:colOff>
      <xdr:row>58</xdr:row>
      <xdr:rowOff>53340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006215" y="97802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22225</xdr:rowOff>
    </xdr:from>
    <xdr:ext cx="686435" cy="25336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122420" y="8240395"/>
          <a:ext cx="6864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dr:col>23</xdr:col>
      <xdr:colOff>165100</xdr:colOff>
      <xdr:row>50</xdr:row>
      <xdr:rowOff>74295</xdr:rowOff>
    </xdr:from>
    <xdr:to>
      <xdr:col>24</xdr:col>
      <xdr:colOff>152400</xdr:colOff>
      <xdr:row>50</xdr:row>
      <xdr:rowOff>74295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006215" y="846010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57</xdr:row>
      <xdr:rowOff>106680</xdr:rowOff>
    </xdr:from>
    <xdr:to>
      <xdr:col>24</xdr:col>
      <xdr:colOff>63500</xdr:colOff>
      <xdr:row>58</xdr:row>
      <xdr:rowOff>5715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340100" y="9665970"/>
          <a:ext cx="7315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45085</xdr:rowOff>
    </xdr:from>
    <xdr:ext cx="594995" cy="25336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122420" y="9604375"/>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66675</xdr:rowOff>
    </xdr:from>
    <xdr:to>
      <xdr:col>24</xdr:col>
      <xdr:colOff>114300</xdr:colOff>
      <xdr:row>57</xdr:row>
      <xdr:rowOff>165735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020820" y="9625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xdr:rowOff>
    </xdr:from>
    <xdr:to>
      <xdr:col>19</xdr:col>
      <xdr:colOff>167005</xdr:colOff>
      <xdr:row>58</xdr:row>
      <xdr:rowOff>57785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555875" y="9732645"/>
          <a:ext cx="7842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0</xdr:rowOff>
    </xdr:from>
    <xdr:to>
      <xdr:col>20</xdr:col>
      <xdr:colOff>38100</xdr:colOff>
      <xdr:row>58</xdr:row>
      <xdr:rowOff>99060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300095" y="97269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90805</xdr:rowOff>
    </xdr:from>
    <xdr:ext cx="590550" cy="2457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074670" y="981773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167005</xdr:rowOff>
    </xdr:from>
    <xdr:to>
      <xdr:col>15</xdr:col>
      <xdr:colOff>50800</xdr:colOff>
      <xdr:row>58</xdr:row>
      <xdr:rowOff>57785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1784350" y="9726295"/>
          <a:ext cx="7715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5715</xdr:rowOff>
    </xdr:from>
    <xdr:to>
      <xdr:col>15</xdr:col>
      <xdr:colOff>101600</xdr:colOff>
      <xdr:row>58</xdr:row>
      <xdr:rowOff>106045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505075" y="973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121920</xdr:rowOff>
    </xdr:from>
    <xdr:ext cx="590550" cy="2457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303145" y="951357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57</xdr:row>
      <xdr:rowOff>167005</xdr:rowOff>
    </xdr:from>
    <xdr:to>
      <xdr:col>10</xdr:col>
      <xdr:colOff>114300</xdr:colOff>
      <xdr:row>58</xdr:row>
      <xdr:rowOff>34290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002030" y="9726295"/>
          <a:ext cx="7823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6985</xdr:rowOff>
    </xdr:from>
    <xdr:to>
      <xdr:col>10</xdr:col>
      <xdr:colOff>165100</xdr:colOff>
      <xdr:row>58</xdr:row>
      <xdr:rowOff>106680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733550" y="9733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97790</xdr:rowOff>
    </xdr:from>
    <xdr:ext cx="590550" cy="25273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508125" y="982472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109855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962025" y="973772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100965</xdr:rowOff>
    </xdr:from>
    <xdr:ext cx="590550" cy="25336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736600" y="982789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78105</xdr:rowOff>
    </xdr:from>
    <xdr:ext cx="762000" cy="25336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3745"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38887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58190" cy="25336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61734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61</xdr:row>
      <xdr:rowOff>78105</xdr:rowOff>
    </xdr:from>
    <xdr:ext cx="762000"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56515</xdr:rowOff>
    </xdr:from>
    <xdr:to>
      <xdr:col>24</xdr:col>
      <xdr:colOff>114300</xdr:colOff>
      <xdr:row>57</xdr:row>
      <xdr:rowOff>155575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020820" y="9615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17145</xdr:rowOff>
    </xdr:from>
    <xdr:ext cx="594995" cy="245110"/>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122420" y="9408795"/>
          <a:ext cx="5949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442,554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124460</xdr:rowOff>
    </xdr:from>
    <xdr:to>
      <xdr:col>20</xdr:col>
      <xdr:colOff>38100</xdr:colOff>
      <xdr:row>58</xdr:row>
      <xdr:rowOff>55880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300095" y="968375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72390</xdr:rowOff>
    </xdr:from>
    <xdr:ext cx="590550" cy="2457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074670" y="946404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7620</xdr:rowOff>
    </xdr:from>
    <xdr:to>
      <xdr:col>15</xdr:col>
      <xdr:colOff>101600</xdr:colOff>
      <xdr:row>58</xdr:row>
      <xdr:rowOff>107315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505075" y="9734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98425</xdr:rowOff>
    </xdr:from>
    <xdr:ext cx="590550" cy="25273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303145" y="982535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117475</xdr:rowOff>
    </xdr:from>
    <xdr:to>
      <xdr:col>10</xdr:col>
      <xdr:colOff>165100</xdr:colOff>
      <xdr:row>58</xdr:row>
      <xdr:rowOff>49530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733550" y="9676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64770</xdr:rowOff>
    </xdr:from>
    <xdr:ext cx="590550" cy="25273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508125" y="945642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151765</xdr:rowOff>
    </xdr:from>
    <xdr:to>
      <xdr:col>6</xdr:col>
      <xdr:colOff>38100</xdr:colOff>
      <xdr:row>58</xdr:row>
      <xdr:rowOff>84455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962025" y="971105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99695</xdr:rowOff>
    </xdr:from>
    <xdr:ext cx="590550" cy="25273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36600" y="949134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5440" cy="219710"/>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653415"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43180</xdr:rowOff>
    </xdr:from>
    <xdr:to>
      <xdr:col>28</xdr:col>
      <xdr:colOff>114300</xdr:colOff>
      <xdr:row>79</xdr:row>
      <xdr:rowOff>43180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72390</xdr:rowOff>
    </xdr:from>
    <xdr:ext cx="240665" cy="2457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466090" y="131521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1820" cy="2457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27793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1820" cy="24511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4066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1820" cy="2457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0345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1820" cy="2457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661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53340</xdr:rowOff>
    </xdr:from>
    <xdr:ext cx="685800" cy="24511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200" y="112890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76835</xdr:rowOff>
    </xdr:from>
    <xdr:to>
      <xdr:col>24</xdr:col>
      <xdr:colOff>62865</xdr:colOff>
      <xdr:row>77</xdr:row>
      <xdr:rowOff>147955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069715" y="1198308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151130</xdr:rowOff>
    </xdr:from>
    <xdr:ext cx="594995" cy="25273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122420" y="1306322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147955</xdr:rowOff>
    </xdr:from>
    <xdr:to>
      <xdr:col>24</xdr:col>
      <xdr:colOff>152400</xdr:colOff>
      <xdr:row>77</xdr:row>
      <xdr:rowOff>147955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006215" y="130600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24765</xdr:rowOff>
    </xdr:from>
    <xdr:ext cx="594995" cy="25336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122420" y="1176337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dr:col>23</xdr:col>
      <xdr:colOff>165100</xdr:colOff>
      <xdr:row>71</xdr:row>
      <xdr:rowOff>76835</xdr:rowOff>
    </xdr:from>
    <xdr:to>
      <xdr:col>24</xdr:col>
      <xdr:colOff>152400</xdr:colOff>
      <xdr:row>71</xdr:row>
      <xdr:rowOff>76835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006215" y="119830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76</xdr:row>
      <xdr:rowOff>83185</xdr:rowOff>
    </xdr:from>
    <xdr:to>
      <xdr:col>24</xdr:col>
      <xdr:colOff>63500</xdr:colOff>
      <xdr:row>76</xdr:row>
      <xdr:rowOff>109855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340100" y="12827635"/>
          <a:ext cx="7315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37465</xdr:rowOff>
    </xdr:from>
    <xdr:ext cx="594995" cy="25336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122420" y="12781915"/>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58420</xdr:rowOff>
    </xdr:from>
    <xdr:to>
      <xdr:col>24</xdr:col>
      <xdr:colOff>114300</xdr:colOff>
      <xdr:row>76</xdr:row>
      <xdr:rowOff>157480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020820" y="12802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109855</xdr:rowOff>
    </xdr:from>
    <xdr:to>
      <xdr:col>19</xdr:col>
      <xdr:colOff>167005</xdr:colOff>
      <xdr:row>76</xdr:row>
      <xdr:rowOff>113665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555875" y="12854305"/>
          <a:ext cx="7842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137160</xdr:rowOff>
    </xdr:from>
    <xdr:to>
      <xdr:col>20</xdr:col>
      <xdr:colOff>38100</xdr:colOff>
      <xdr:row>77</xdr:row>
      <xdr:rowOff>69215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300095" y="1288161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60325</xdr:rowOff>
    </xdr:from>
    <xdr:ext cx="590550" cy="25336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074670" y="1297241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113665</xdr:rowOff>
    </xdr:from>
    <xdr:to>
      <xdr:col>15</xdr:col>
      <xdr:colOff>50800</xdr:colOff>
      <xdr:row>76</xdr:row>
      <xdr:rowOff>124460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784350" y="12858115"/>
          <a:ext cx="7715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147955</xdr:rowOff>
    </xdr:from>
    <xdr:to>
      <xdr:col>15</xdr:col>
      <xdr:colOff>101600</xdr:colOff>
      <xdr:row>77</xdr:row>
      <xdr:rowOff>79375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505075" y="12892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71120</xdr:rowOff>
    </xdr:from>
    <xdr:ext cx="590550" cy="2457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303145" y="1298321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76</xdr:row>
      <xdr:rowOff>124460</xdr:rowOff>
    </xdr:from>
    <xdr:to>
      <xdr:col>10</xdr:col>
      <xdr:colOff>114300</xdr:colOff>
      <xdr:row>76</xdr:row>
      <xdr:rowOff>125730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002030" y="12868910"/>
          <a:ext cx="7823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140335</xdr:rowOff>
    </xdr:from>
    <xdr:to>
      <xdr:col>10</xdr:col>
      <xdr:colOff>165100</xdr:colOff>
      <xdr:row>77</xdr:row>
      <xdr:rowOff>72390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733550" y="12884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62865</xdr:rowOff>
    </xdr:from>
    <xdr:ext cx="590550" cy="25273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508125" y="12974955"/>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155575</xdr:rowOff>
    </xdr:from>
    <xdr:to>
      <xdr:col>6</xdr:col>
      <xdr:colOff>38100</xdr:colOff>
      <xdr:row>77</xdr:row>
      <xdr:rowOff>87630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962025" y="1290002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78740</xdr:rowOff>
    </xdr:from>
    <xdr:ext cx="590550" cy="25336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736600" y="1299083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78105</xdr:rowOff>
    </xdr:from>
    <xdr:ext cx="762000" cy="25336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3745" cy="25336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38887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58190" cy="25336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61734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33655</xdr:rowOff>
    </xdr:from>
    <xdr:to>
      <xdr:col>24</xdr:col>
      <xdr:colOff>114300</xdr:colOff>
      <xdr:row>76</xdr:row>
      <xdr:rowOff>132715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020820" y="12778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55880</xdr:rowOff>
    </xdr:from>
    <xdr:ext cx="594995" cy="25336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122420" y="1263269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248,745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60325</xdr:rowOff>
    </xdr:from>
    <xdr:to>
      <xdr:col>20</xdr:col>
      <xdr:colOff>38100</xdr:colOff>
      <xdr:row>76</xdr:row>
      <xdr:rowOff>160020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300095" y="1280477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7620</xdr:rowOff>
    </xdr:from>
    <xdr:ext cx="590550" cy="25273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074670" y="1258443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63500</xdr:rowOff>
    </xdr:from>
    <xdr:to>
      <xdr:col>15</xdr:col>
      <xdr:colOff>101600</xdr:colOff>
      <xdr:row>76</xdr:row>
      <xdr:rowOff>163195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505075" y="128079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12065</xdr:rowOff>
    </xdr:from>
    <xdr:ext cx="590550" cy="2457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303145" y="12588875"/>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74295</xdr:rowOff>
    </xdr:from>
    <xdr:to>
      <xdr:col>10</xdr:col>
      <xdr:colOff>165100</xdr:colOff>
      <xdr:row>77</xdr:row>
      <xdr:rowOff>5715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733550" y="12818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22225</xdr:rowOff>
    </xdr:from>
    <xdr:ext cx="590550"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508125" y="1259903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75565</xdr:rowOff>
    </xdr:from>
    <xdr:to>
      <xdr:col>6</xdr:col>
      <xdr:colOff>38100</xdr:colOff>
      <xdr:row>77</xdr:row>
      <xdr:rowOff>6985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962025" y="128200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23495</xdr:rowOff>
    </xdr:from>
    <xdr:ext cx="590550" cy="25336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736600" y="1260030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5440" cy="21971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653415"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668020" y="165989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0665" cy="25082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466090" y="164566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668020" y="161417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1820" cy="25082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370" y="159994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68020" y="156845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1820" cy="25082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554226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136525</xdr:rowOff>
    </xdr:from>
    <xdr:to>
      <xdr:col>28</xdr:col>
      <xdr:colOff>114300</xdr:colOff>
      <xdr:row>90</xdr:row>
      <xdr:rowOff>136525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68020" y="152279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165100</xdr:rowOff>
    </xdr:from>
    <xdr:ext cx="591820" cy="24701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088870"/>
          <a:ext cx="591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1820" cy="24511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46418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24130</xdr:rowOff>
    </xdr:from>
    <xdr:to>
      <xdr:col>24</xdr:col>
      <xdr:colOff>62865</xdr:colOff>
      <xdr:row>98</xdr:row>
      <xdr:rowOff>70485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069715" y="152831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74930</xdr:rowOff>
    </xdr:from>
    <xdr:ext cx="530860" cy="251460"/>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122420" y="1653413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70485</xdr:rowOff>
    </xdr:from>
    <xdr:to>
      <xdr:col>24</xdr:col>
      <xdr:colOff>152400</xdr:colOff>
      <xdr:row>98</xdr:row>
      <xdr:rowOff>70485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006215" y="165296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94995" cy="25463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122420" y="15062835"/>
          <a:ext cx="594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dr:col>23</xdr:col>
      <xdr:colOff>165100</xdr:colOff>
      <xdr:row>91</xdr:row>
      <xdr:rowOff>24130</xdr:rowOff>
    </xdr:from>
    <xdr:to>
      <xdr:col>24</xdr:col>
      <xdr:colOff>152400</xdr:colOff>
      <xdr:row>91</xdr:row>
      <xdr:rowOff>24130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006215" y="152831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96</xdr:row>
      <xdr:rowOff>144145</xdr:rowOff>
    </xdr:from>
    <xdr:to>
      <xdr:col>24</xdr:col>
      <xdr:colOff>63500</xdr:colOff>
      <xdr:row>97</xdr:row>
      <xdr:rowOff>33655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340100" y="16260445"/>
          <a:ext cx="7315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120650</xdr:rowOff>
    </xdr:from>
    <xdr:ext cx="594995" cy="251460"/>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122420" y="16236950"/>
          <a:ext cx="594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141605</xdr:rowOff>
    </xdr:from>
    <xdr:to>
      <xdr:col>24</xdr:col>
      <xdr:colOff>114300</xdr:colOff>
      <xdr:row>97</xdr:row>
      <xdr:rowOff>71755</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020820" y="1625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12065</xdr:rowOff>
    </xdr:from>
    <xdr:to>
      <xdr:col>19</xdr:col>
      <xdr:colOff>167005</xdr:colOff>
      <xdr:row>97</xdr:row>
      <xdr:rowOff>33655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555875" y="16299815"/>
          <a:ext cx="7842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59055</xdr:rowOff>
    </xdr:from>
    <xdr:to>
      <xdr:col>20</xdr:col>
      <xdr:colOff>38100</xdr:colOff>
      <xdr:row>97</xdr:row>
      <xdr:rowOff>160655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300095" y="163468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151765</xdr:rowOff>
    </xdr:from>
    <xdr:ext cx="526415" cy="25908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107055" y="1643951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4445</xdr:rowOff>
    </xdr:from>
    <xdr:to>
      <xdr:col>15</xdr:col>
      <xdr:colOff>50800</xdr:colOff>
      <xdr:row>97</xdr:row>
      <xdr:rowOff>12065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784350" y="16292195"/>
          <a:ext cx="771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70485</xdr:rowOff>
    </xdr:from>
    <xdr:to>
      <xdr:col>15</xdr:col>
      <xdr:colOff>101600</xdr:colOff>
      <xdr:row>98</xdr:row>
      <xdr:rowOff>635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505075"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163195</xdr:rowOff>
    </xdr:from>
    <xdr:ext cx="526415" cy="259080"/>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335530" y="164509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97</xdr:row>
      <xdr:rowOff>4445</xdr:rowOff>
    </xdr:from>
    <xdr:to>
      <xdr:col>10</xdr:col>
      <xdr:colOff>114300</xdr:colOff>
      <xdr:row>97</xdr:row>
      <xdr:rowOff>13335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002030" y="16292195"/>
          <a:ext cx="7823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63500</xdr:rowOff>
    </xdr:from>
    <xdr:to>
      <xdr:col>10</xdr:col>
      <xdr:colOff>165100</xdr:colOff>
      <xdr:row>97</xdr:row>
      <xdr:rowOff>165100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73355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156210</xdr:rowOff>
    </xdr:from>
    <xdr:ext cx="530860" cy="25082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540510" y="164439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962025" y="16362680"/>
          <a:ext cx="781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26415" cy="25082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768985" y="164547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374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8887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19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61734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93345</xdr:rowOff>
    </xdr:from>
    <xdr:to>
      <xdr:col>24</xdr:col>
      <xdr:colOff>114300</xdr:colOff>
      <xdr:row>97</xdr:row>
      <xdr:rowOff>23495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02082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116205</xdr:rowOff>
    </xdr:from>
    <xdr:ext cx="594995" cy="259080"/>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122420" y="16061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154940</xdr:rowOff>
    </xdr:from>
    <xdr:to>
      <xdr:col>20</xdr:col>
      <xdr:colOff>38100</xdr:colOff>
      <xdr:row>97</xdr:row>
      <xdr:rowOff>84455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300095" y="16271240"/>
          <a:ext cx="781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100965</xdr:rowOff>
    </xdr:from>
    <xdr:ext cx="590550" cy="25082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074670" y="1604581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132715</xdr:rowOff>
    </xdr:from>
    <xdr:to>
      <xdr:col>15</xdr:col>
      <xdr:colOff>101600</xdr:colOff>
      <xdr:row>97</xdr:row>
      <xdr:rowOff>63500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505075" y="16249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79375</xdr:rowOff>
    </xdr:from>
    <xdr:ext cx="590550" cy="2584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303145" y="1602422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125095</xdr:rowOff>
    </xdr:from>
    <xdr:to>
      <xdr:col>10</xdr:col>
      <xdr:colOff>165100</xdr:colOff>
      <xdr:row>97</xdr:row>
      <xdr:rowOff>55245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73355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71755</xdr:rowOff>
    </xdr:from>
    <xdr:ext cx="59055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508125" y="160166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133985</xdr:rowOff>
    </xdr:from>
    <xdr:to>
      <xdr:col>6</xdr:col>
      <xdr:colOff>38100</xdr:colOff>
      <xdr:row>97</xdr:row>
      <xdr:rowOff>64135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962025" y="1625028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80645</xdr:rowOff>
    </xdr:from>
    <xdr:ext cx="59055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736600" y="1602549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5440" cy="21971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5767070"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0665" cy="2457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5579745"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34925</xdr:rowOff>
    </xdr:from>
    <xdr:ext cx="527050" cy="2457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344160" y="6073775"/>
          <a:ext cx="5270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165100</xdr:rowOff>
    </xdr:from>
    <xdr:ext cx="527050" cy="24511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344160" y="5701030"/>
          <a:ext cx="5270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128270</xdr:rowOff>
    </xdr:from>
    <xdr:ext cx="527050" cy="2457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344160" y="5328920"/>
          <a:ext cx="5270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90805</xdr:rowOff>
    </xdr:from>
    <xdr:ext cx="527050" cy="2457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344160" y="4956175"/>
          <a:ext cx="5270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1820" cy="24511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280025" y="45834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30</xdr:row>
      <xdr:rowOff>158750</xdr:rowOff>
    </xdr:from>
    <xdr:to>
      <xdr:col>54</xdr:col>
      <xdr:colOff>167005</xdr:colOff>
      <xdr:row>39</xdr:row>
      <xdr:rowOff>43180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185275" y="519176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83185</xdr:rowOff>
    </xdr:from>
    <xdr:ext cx="241300" cy="25336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9236075" y="6624955"/>
          <a:ext cx="241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119870"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106680</xdr:rowOff>
    </xdr:from>
    <xdr:ext cx="526415" cy="245110"/>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9236075" y="497205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dr:col>54</xdr:col>
      <xdr:colOff>101600</xdr:colOff>
      <xdr:row>30</xdr:row>
      <xdr:rowOff>158750</xdr:rowOff>
    </xdr:from>
    <xdr:to>
      <xdr:col>55</xdr:col>
      <xdr:colOff>88900</xdr:colOff>
      <xdr:row>30</xdr:row>
      <xdr:rowOff>158750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119870" y="51917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43180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464550" y="6584950"/>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2540</xdr:rowOff>
    </xdr:from>
    <xdr:ext cx="370205" cy="25336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9236075" y="6376670"/>
          <a:ext cx="3702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147955</xdr:rowOff>
    </xdr:from>
    <xdr:to>
      <xdr:col>55</xdr:col>
      <xdr:colOff>50800</xdr:colOff>
      <xdr:row>39</xdr:row>
      <xdr:rowOff>79375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157970" y="652208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39</xdr:row>
      <xdr:rowOff>43180</xdr:rowOff>
    </xdr:from>
    <xdr:to>
      <xdr:col>50</xdr:col>
      <xdr:colOff>114300</xdr:colOff>
      <xdr:row>39</xdr:row>
      <xdr:rowOff>43180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682230" y="658495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151765</xdr:rowOff>
    </xdr:from>
    <xdr:to>
      <xdr:col>50</xdr:col>
      <xdr:colOff>165100</xdr:colOff>
      <xdr:row>39</xdr:row>
      <xdr:rowOff>84455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413750" y="65258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99695</xdr:rowOff>
    </xdr:from>
    <xdr:ext cx="378460" cy="252730"/>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298815" y="63061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43180</xdr:rowOff>
    </xdr:from>
    <xdr:to>
      <xdr:col>45</xdr:col>
      <xdr:colOff>167005</xdr:colOff>
      <xdr:row>39</xdr:row>
      <xdr:rowOff>43180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898005" y="65849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83185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642225" y="65252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167005</xdr:colOff>
      <xdr:row>37</xdr:row>
      <xdr:rowOff>99060</xdr:rowOff>
    </xdr:from>
    <xdr:ext cx="378460" cy="25336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515225" y="63055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43180</xdr:rowOff>
    </xdr:from>
    <xdr:to>
      <xdr:col>41</xdr:col>
      <xdr:colOff>50800</xdr:colOff>
      <xdr:row>39</xdr:row>
      <xdr:rowOff>43180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12648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151130</xdr:rowOff>
    </xdr:from>
    <xdr:to>
      <xdr:col>41</xdr:col>
      <xdr:colOff>101600</xdr:colOff>
      <xdr:row>39</xdr:row>
      <xdr:rowOff>82550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847205" y="6525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98425</xdr:rowOff>
    </xdr:from>
    <xdr:ext cx="378460" cy="25273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32270" y="63049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152400</xdr:rowOff>
    </xdr:from>
    <xdr:to>
      <xdr:col>36</xdr:col>
      <xdr:colOff>165100</xdr:colOff>
      <xdr:row>39</xdr:row>
      <xdr:rowOff>84455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075680" y="6526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100330</xdr:rowOff>
    </xdr:from>
    <xdr:ext cx="378460" cy="25336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5960745" y="63068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58190" cy="25336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29754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78105</xdr:rowOff>
    </xdr:from>
    <xdr:ext cx="762000" cy="25336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3745" cy="25336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10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58190" cy="25336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595947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93345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157970"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127000</xdr:rowOff>
    </xdr:from>
    <xdr:ext cx="241300" cy="2457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9236075" y="6501130"/>
          <a:ext cx="2413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161925</xdr:rowOff>
    </xdr:from>
    <xdr:to>
      <xdr:col>50</xdr:col>
      <xdr:colOff>165100</xdr:colOff>
      <xdr:row>39</xdr:row>
      <xdr:rowOff>93345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4137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167005</xdr:colOff>
      <xdr:row>39</xdr:row>
      <xdr:rowOff>84455</xdr:rowOff>
    </xdr:from>
    <xdr:ext cx="249555" cy="24511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350250" y="662622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161925</xdr:rowOff>
    </xdr:from>
    <xdr:to>
      <xdr:col>46</xdr:col>
      <xdr:colOff>38100</xdr:colOff>
      <xdr:row>39</xdr:row>
      <xdr:rowOff>93345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64222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84455</xdr:rowOff>
    </xdr:from>
    <xdr:ext cx="245110" cy="24511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568565" y="6626225"/>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161925</xdr:rowOff>
    </xdr:from>
    <xdr:to>
      <xdr:col>41</xdr:col>
      <xdr:colOff>101600</xdr:colOff>
      <xdr:row>39</xdr:row>
      <xdr:rowOff>93345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84720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84455</xdr:rowOff>
    </xdr:from>
    <xdr:ext cx="245110" cy="24511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97040" y="6626225"/>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161925</xdr:rowOff>
    </xdr:from>
    <xdr:to>
      <xdr:col>36</xdr:col>
      <xdr:colOff>165100</xdr:colOff>
      <xdr:row>39</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07568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167005</xdr:colOff>
      <xdr:row>39</xdr:row>
      <xdr:rowOff>84455</xdr:rowOff>
    </xdr:from>
    <xdr:ext cx="249555" cy="24511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12180" y="662622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5440" cy="21971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5767070"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5805170" y="986345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0665" cy="24511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5579745" y="972439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5805170" y="94164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53340</xdr:rowOff>
    </xdr:from>
    <xdr:ext cx="685800" cy="24511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189855" y="927735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805170" y="896937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109220</xdr:rowOff>
    </xdr:from>
    <xdr:ext cx="685800" cy="24511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189855" y="883031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805170" y="852233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165100</xdr:rowOff>
    </xdr:from>
    <xdr:ext cx="685800" cy="24511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189855" y="838327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53340</xdr:rowOff>
    </xdr:from>
    <xdr:ext cx="685800" cy="24511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189855" y="79362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51</xdr:row>
      <xdr:rowOff>147320</xdr:rowOff>
    </xdr:from>
    <xdr:to>
      <xdr:col>54</xdr:col>
      <xdr:colOff>167005</xdr:colOff>
      <xdr:row>58</xdr:row>
      <xdr:rowOff>128270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185275" y="870077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131445</xdr:rowOff>
    </xdr:from>
    <xdr:ext cx="526415" cy="252730"/>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9236075" y="985837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128270</xdr:rowOff>
    </xdr:from>
    <xdr:to>
      <xdr:col>55</xdr:col>
      <xdr:colOff>88900</xdr:colOff>
      <xdr:row>58</xdr:row>
      <xdr:rowOff>128270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119870" y="98552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95250</xdr:rowOff>
    </xdr:from>
    <xdr:ext cx="681990" cy="252730"/>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9236075" y="8481060"/>
          <a:ext cx="6819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dr:col>54</xdr:col>
      <xdr:colOff>101600</xdr:colOff>
      <xdr:row>51</xdr:row>
      <xdr:rowOff>147320</xdr:rowOff>
    </xdr:from>
    <xdr:to>
      <xdr:col>55</xdr:col>
      <xdr:colOff>88900</xdr:colOff>
      <xdr:row>51</xdr:row>
      <xdr:rowOff>147320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119870" y="87007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37465</xdr:rowOff>
    </xdr:from>
    <xdr:to>
      <xdr:col>55</xdr:col>
      <xdr:colOff>0</xdr:colOff>
      <xdr:row>58</xdr:row>
      <xdr:rowOff>40005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464550" y="9764395"/>
          <a:ext cx="7207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162560</xdr:rowOff>
    </xdr:from>
    <xdr:ext cx="590550" cy="245110"/>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9236075" y="9721850"/>
          <a:ext cx="59055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15875</xdr:rowOff>
    </xdr:from>
    <xdr:to>
      <xdr:col>55</xdr:col>
      <xdr:colOff>50800</xdr:colOff>
      <xdr:row>58</xdr:row>
      <xdr:rowOff>114935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157970" y="97428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58</xdr:row>
      <xdr:rowOff>40005</xdr:rowOff>
    </xdr:from>
    <xdr:to>
      <xdr:col>50</xdr:col>
      <xdr:colOff>114300</xdr:colOff>
      <xdr:row>58</xdr:row>
      <xdr:rowOff>40640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682230" y="976693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39370</xdr:rowOff>
    </xdr:from>
    <xdr:to>
      <xdr:col>50</xdr:col>
      <xdr:colOff>165100</xdr:colOff>
      <xdr:row>58</xdr:row>
      <xdr:rowOff>139065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413750" y="9766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130175</xdr:rowOff>
    </xdr:from>
    <xdr:ext cx="590550" cy="25209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188325" y="9857105"/>
          <a:ext cx="59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32385</xdr:rowOff>
    </xdr:from>
    <xdr:to>
      <xdr:col>45</xdr:col>
      <xdr:colOff>167005</xdr:colOff>
      <xdr:row>58</xdr:row>
      <xdr:rowOff>40640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898005" y="9759315"/>
          <a:ext cx="7842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41910</xdr:rowOff>
    </xdr:from>
    <xdr:to>
      <xdr:col>46</xdr:col>
      <xdr:colOff>38100</xdr:colOff>
      <xdr:row>58</xdr:row>
      <xdr:rowOff>141605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642225" y="976884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132715</xdr:rowOff>
    </xdr:from>
    <xdr:ext cx="526415" cy="25336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449185" y="98596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32385</xdr:rowOff>
    </xdr:from>
    <xdr:to>
      <xdr:col>41</xdr:col>
      <xdr:colOff>50800</xdr:colOff>
      <xdr:row>58</xdr:row>
      <xdr:rowOff>34925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126480" y="975931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32385</xdr:rowOff>
    </xdr:from>
    <xdr:to>
      <xdr:col>41</xdr:col>
      <xdr:colOff>101600</xdr:colOff>
      <xdr:row>58</xdr:row>
      <xdr:rowOff>131445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847205" y="9759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123190</xdr:rowOff>
    </xdr:from>
    <xdr:ext cx="590550" cy="2457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645275" y="9850120"/>
          <a:ext cx="5905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42545</xdr:rowOff>
    </xdr:from>
    <xdr:to>
      <xdr:col>36</xdr:col>
      <xdr:colOff>165100</xdr:colOff>
      <xdr:row>58</xdr:row>
      <xdr:rowOff>142240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075680" y="9769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133350</xdr:rowOff>
    </xdr:from>
    <xdr:ext cx="530860" cy="25273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5882640" y="986028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58190" cy="25336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29754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78105</xdr:rowOff>
    </xdr:from>
    <xdr:ext cx="762000" cy="25336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3745" cy="25336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10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58190" cy="25336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595947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86995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157970" y="971423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115570</xdr:rowOff>
    </xdr:from>
    <xdr:ext cx="590550" cy="25336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9236075" y="950722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222,114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158750</xdr:rowOff>
    </xdr:from>
    <xdr:to>
      <xdr:col>50</xdr:col>
      <xdr:colOff>165100</xdr:colOff>
      <xdr:row>58</xdr:row>
      <xdr:rowOff>90170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413750" y="9718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106680</xdr:rowOff>
    </xdr:from>
    <xdr:ext cx="590550" cy="24511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188325" y="949833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159385</xdr:rowOff>
    </xdr:from>
    <xdr:to>
      <xdr:col>46</xdr:col>
      <xdr:colOff>38100</xdr:colOff>
      <xdr:row>58</xdr:row>
      <xdr:rowOff>90805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642225" y="971867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106680</xdr:rowOff>
    </xdr:from>
    <xdr:ext cx="590550" cy="24511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416800" y="949833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150495</xdr:rowOff>
    </xdr:from>
    <xdr:to>
      <xdr:col>41</xdr:col>
      <xdr:colOff>101600</xdr:colOff>
      <xdr:row>58</xdr:row>
      <xdr:rowOff>81915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847205" y="9709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97790</xdr:rowOff>
    </xdr:from>
    <xdr:ext cx="590550" cy="25273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45275" y="948944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152400</xdr:rowOff>
    </xdr:from>
    <xdr:to>
      <xdr:col>36</xdr:col>
      <xdr:colOff>165100</xdr:colOff>
      <xdr:row>58</xdr:row>
      <xdr:rowOff>84455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075680" y="9711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100330</xdr:rowOff>
    </xdr:from>
    <xdr:ext cx="590550" cy="25336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850255" y="949198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5440" cy="21971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5767070" y="112414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5805170" y="1334389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0665" cy="2457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5579745" y="1320546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112395</xdr:rowOff>
    </xdr:from>
    <xdr:to>
      <xdr:col>59</xdr:col>
      <xdr:colOff>50800</xdr:colOff>
      <xdr:row>77</xdr:row>
      <xdr:rowOff>112395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5805170" y="130244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140970</xdr:rowOff>
    </xdr:from>
    <xdr:ext cx="591820" cy="24511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5280025" y="1288542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5805170" y="127057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156845</xdr:rowOff>
    </xdr:from>
    <xdr:ext cx="591820" cy="25336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280025" y="1256601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805170" y="123863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5715</xdr:rowOff>
    </xdr:from>
    <xdr:ext cx="591820" cy="25273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280025" y="12247245"/>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805170" y="1206754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21590</xdr:rowOff>
    </xdr:from>
    <xdr:ext cx="591820" cy="25273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280025" y="1192784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805170" y="117468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37465</xdr:rowOff>
    </xdr:from>
    <xdr:ext cx="591820" cy="25336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280025" y="1160843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1820" cy="2451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280025" y="11289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70</xdr:row>
      <xdr:rowOff>132080</xdr:rowOff>
    </xdr:from>
    <xdr:to>
      <xdr:col>54</xdr:col>
      <xdr:colOff>167005</xdr:colOff>
      <xdr:row>79</xdr:row>
      <xdr:rowOff>92075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185275" y="11870690"/>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95250</xdr:rowOff>
    </xdr:from>
    <xdr:ext cx="461645" cy="25273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9236075" y="13342620"/>
          <a:ext cx="4616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92075</xdr:rowOff>
    </xdr:from>
    <xdr:to>
      <xdr:col>55</xdr:col>
      <xdr:colOff>88900</xdr:colOff>
      <xdr:row>79</xdr:row>
      <xdr:rowOff>92075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119870" y="133394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80010</xdr:rowOff>
    </xdr:from>
    <xdr:ext cx="590550" cy="25336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9236075" y="1165098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dr:col>54</xdr:col>
      <xdr:colOff>101600</xdr:colOff>
      <xdr:row>70</xdr:row>
      <xdr:rowOff>132080</xdr:rowOff>
    </xdr:from>
    <xdr:to>
      <xdr:col>55</xdr:col>
      <xdr:colOff>88900</xdr:colOff>
      <xdr:row>70</xdr:row>
      <xdr:rowOff>132080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119870" y="118706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73660</xdr:rowOff>
    </xdr:from>
    <xdr:to>
      <xdr:col>55</xdr:col>
      <xdr:colOff>0</xdr:colOff>
      <xdr:row>78</xdr:row>
      <xdr:rowOff>105410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464550" y="13153390"/>
          <a:ext cx="7207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21590</xdr:rowOff>
    </xdr:from>
    <xdr:ext cx="526415" cy="25273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9236075" y="12933680"/>
          <a:ext cx="52641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167005</xdr:rowOff>
    </xdr:from>
    <xdr:to>
      <xdr:col>55</xdr:col>
      <xdr:colOff>50800</xdr:colOff>
      <xdr:row>78</xdr:row>
      <xdr:rowOff>98425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157970" y="1307909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78</xdr:row>
      <xdr:rowOff>105410</xdr:rowOff>
    </xdr:from>
    <xdr:to>
      <xdr:col>50</xdr:col>
      <xdr:colOff>114300</xdr:colOff>
      <xdr:row>78</xdr:row>
      <xdr:rowOff>113030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682230" y="13185140"/>
          <a:ext cx="7823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125095</xdr:rowOff>
    </xdr:from>
    <xdr:to>
      <xdr:col>50</xdr:col>
      <xdr:colOff>165100</xdr:colOff>
      <xdr:row>79</xdr:row>
      <xdr:rowOff>56515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413750" y="13204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48260</xdr:rowOff>
    </xdr:from>
    <xdr:ext cx="530860" cy="2457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220710" y="1329563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111760</xdr:rowOff>
    </xdr:from>
    <xdr:to>
      <xdr:col>45</xdr:col>
      <xdr:colOff>167005</xdr:colOff>
      <xdr:row>78</xdr:row>
      <xdr:rowOff>113030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898005" y="13191490"/>
          <a:ext cx="7842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127000</xdr:rowOff>
    </xdr:from>
    <xdr:to>
      <xdr:col>46</xdr:col>
      <xdr:colOff>38100</xdr:colOff>
      <xdr:row>79</xdr:row>
      <xdr:rowOff>58420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642225" y="132067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50165</xdr:rowOff>
    </xdr:from>
    <xdr:ext cx="526415" cy="2457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449185" y="13297535"/>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111760</xdr:rowOff>
    </xdr:from>
    <xdr:to>
      <xdr:col>41</xdr:col>
      <xdr:colOff>50800</xdr:colOff>
      <xdr:row>78</xdr:row>
      <xdr:rowOff>124460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126480" y="13191490"/>
          <a:ext cx="7715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127000</xdr:rowOff>
    </xdr:from>
    <xdr:to>
      <xdr:col>41</xdr:col>
      <xdr:colOff>101600</xdr:colOff>
      <xdr:row>79</xdr:row>
      <xdr:rowOff>58420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847205" y="13206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50165</xdr:rowOff>
    </xdr:from>
    <xdr:ext cx="526415" cy="2457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677660" y="13297535"/>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125095</xdr:rowOff>
    </xdr:from>
    <xdr:to>
      <xdr:col>36</xdr:col>
      <xdr:colOff>165100</xdr:colOff>
      <xdr:row>79</xdr:row>
      <xdr:rowOff>56515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075680" y="13204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48260</xdr:rowOff>
    </xdr:from>
    <xdr:ext cx="530860" cy="2457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5882640" y="13295630"/>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58190" cy="25336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29754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78105</xdr:rowOff>
    </xdr:from>
    <xdr:ext cx="762000" cy="25336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3745" cy="25336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10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58190" cy="25336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595947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24130</xdr:rowOff>
    </xdr:from>
    <xdr:to>
      <xdr:col>55</xdr:col>
      <xdr:colOff>50800</xdr:colOff>
      <xdr:row>78</xdr:row>
      <xdr:rowOff>123825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157970" y="1310386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3175</xdr:rowOff>
    </xdr:from>
    <xdr:ext cx="526415" cy="25336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9236075" y="1308290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55245</xdr:rowOff>
    </xdr:from>
    <xdr:to>
      <xdr:col>50</xdr:col>
      <xdr:colOff>165100</xdr:colOff>
      <xdr:row>78</xdr:row>
      <xdr:rowOff>154305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413750" y="13134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3175</xdr:rowOff>
    </xdr:from>
    <xdr:ext cx="530860"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220710" y="129152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62865</xdr:rowOff>
    </xdr:from>
    <xdr:to>
      <xdr:col>46</xdr:col>
      <xdr:colOff>38100</xdr:colOff>
      <xdr:row>78</xdr:row>
      <xdr:rowOff>162560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642225" y="1314259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11430</xdr:rowOff>
    </xdr:from>
    <xdr:ext cx="526415" cy="2457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449185" y="12923520"/>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61595</xdr:rowOff>
    </xdr:from>
    <xdr:to>
      <xdr:col>41</xdr:col>
      <xdr:colOff>101600</xdr:colOff>
      <xdr:row>78</xdr:row>
      <xdr:rowOff>161925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847205" y="13141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10160</xdr:rowOff>
    </xdr:from>
    <xdr:ext cx="526415" cy="2457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7660" y="12922250"/>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74295</xdr:rowOff>
    </xdr:from>
    <xdr:to>
      <xdr:col>36</xdr:col>
      <xdr:colOff>165100</xdr:colOff>
      <xdr:row>79</xdr:row>
      <xdr:rowOff>5715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075680" y="13154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22225</xdr:rowOff>
    </xdr:from>
    <xdr:ext cx="530860" cy="25336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5882640" y="1293431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5440" cy="21971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5767070" y="145942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805170" y="16729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0665"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579745" y="165874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805170" y="16402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1820" cy="25082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280025" y="1626044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805170" y="16076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182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280025" y="159340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805170" y="15749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1820" cy="25146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280025" y="1560830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805170" y="154235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85800" cy="2584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189855" y="152812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805170" y="150996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37465</xdr:rowOff>
    </xdr:from>
    <xdr:ext cx="685800" cy="25336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189855" y="149612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53340</xdr:rowOff>
    </xdr:from>
    <xdr:ext cx="685800" cy="24511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189855" y="146418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89</xdr:row>
      <xdr:rowOff>153670</xdr:rowOff>
    </xdr:from>
    <xdr:to>
      <xdr:col>54</xdr:col>
      <xdr:colOff>167005</xdr:colOff>
      <xdr:row>99</xdr:row>
      <xdr:rowOff>58420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185275" y="1507744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526415" cy="259080"/>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9236075" y="16692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119870" y="166890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102870</xdr:rowOff>
    </xdr:from>
    <xdr:ext cx="681990" cy="2457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9236075" y="14859000"/>
          <a:ext cx="6819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dr:col>54</xdr:col>
      <xdr:colOff>101600</xdr:colOff>
      <xdr:row>89</xdr:row>
      <xdr:rowOff>153670</xdr:rowOff>
    </xdr:from>
    <xdr:to>
      <xdr:col>55</xdr:col>
      <xdr:colOff>88900</xdr:colOff>
      <xdr:row>89</xdr:row>
      <xdr:rowOff>153670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119870" y="150774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130810</xdr:rowOff>
    </xdr:from>
    <xdr:to>
      <xdr:col>55</xdr:col>
      <xdr:colOff>0</xdr:colOff>
      <xdr:row>98</xdr:row>
      <xdr:rowOff>140335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464550" y="16590010"/>
          <a:ext cx="7207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73660</xdr:rowOff>
    </xdr:from>
    <xdr:ext cx="590550" cy="259080"/>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9236075" y="16361410"/>
          <a:ext cx="5905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157970" y="165100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98</xdr:row>
      <xdr:rowOff>130810</xdr:rowOff>
    </xdr:from>
    <xdr:to>
      <xdr:col>50</xdr:col>
      <xdr:colOff>114300</xdr:colOff>
      <xdr:row>98</xdr:row>
      <xdr:rowOff>137160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682230" y="16590010"/>
          <a:ext cx="7823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112395</xdr:rowOff>
    </xdr:from>
    <xdr:to>
      <xdr:col>50</xdr:col>
      <xdr:colOff>165100</xdr:colOff>
      <xdr:row>99</xdr:row>
      <xdr:rowOff>42545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41375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33655</xdr:rowOff>
    </xdr:from>
    <xdr:ext cx="530860" cy="2584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220710" y="16664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137160</xdr:rowOff>
    </xdr:from>
    <xdr:to>
      <xdr:col>45</xdr:col>
      <xdr:colOff>167005</xdr:colOff>
      <xdr:row>98</xdr:row>
      <xdr:rowOff>148590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898005" y="16596360"/>
          <a:ext cx="7842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114935</xdr:rowOff>
    </xdr:from>
    <xdr:to>
      <xdr:col>46</xdr:col>
      <xdr:colOff>38100</xdr:colOff>
      <xdr:row>99</xdr:row>
      <xdr:rowOff>45085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642225" y="1657413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36195</xdr:rowOff>
    </xdr:from>
    <xdr:ext cx="526415"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449185" y="166668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148590</xdr:rowOff>
    </xdr:from>
    <xdr:to>
      <xdr:col>41</xdr:col>
      <xdr:colOff>50800</xdr:colOff>
      <xdr:row>98</xdr:row>
      <xdr:rowOff>155575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126480" y="16607790"/>
          <a:ext cx="771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113665</xdr:rowOff>
    </xdr:from>
    <xdr:to>
      <xdr:col>41</xdr:col>
      <xdr:colOff>101600</xdr:colOff>
      <xdr:row>99</xdr:row>
      <xdr:rowOff>43815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847205" y="1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34925</xdr:rowOff>
    </xdr:from>
    <xdr:ext cx="52641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7660" y="1666557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119380</xdr:rowOff>
    </xdr:from>
    <xdr:to>
      <xdr:col>36</xdr:col>
      <xdr:colOff>165100</xdr:colOff>
      <xdr:row>99</xdr:row>
      <xdr:rowOff>49530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07568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40640</xdr:rowOff>
    </xdr:from>
    <xdr:ext cx="530860" cy="25146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5882640" y="1667129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19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29754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374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310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19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595947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89535</xdr:rowOff>
    </xdr:from>
    <xdr:to>
      <xdr:col>55</xdr:col>
      <xdr:colOff>50800</xdr:colOff>
      <xdr:row>99</xdr:row>
      <xdr:rowOff>19685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157970" y="1654873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29210</xdr:rowOff>
    </xdr:from>
    <xdr:ext cx="590550" cy="251460"/>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9236075" y="1648841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80010</xdr:rowOff>
    </xdr:from>
    <xdr:to>
      <xdr:col>50</xdr:col>
      <xdr:colOff>165100</xdr:colOff>
      <xdr:row>99</xdr:row>
      <xdr:rowOff>10160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41375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26670</xdr:rowOff>
    </xdr:from>
    <xdr:ext cx="59055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188325" y="1631442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86360</xdr:rowOff>
    </xdr:from>
    <xdr:to>
      <xdr:col>46</xdr:col>
      <xdr:colOff>38100</xdr:colOff>
      <xdr:row>99</xdr:row>
      <xdr:rowOff>16510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642225" y="1654556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33020</xdr:rowOff>
    </xdr:from>
    <xdr:ext cx="59055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416800" y="163207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97790</xdr:rowOff>
    </xdr:from>
    <xdr:to>
      <xdr:col>41</xdr:col>
      <xdr:colOff>101600</xdr:colOff>
      <xdr:row>99</xdr:row>
      <xdr:rowOff>27940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847205"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44450</xdr:rowOff>
    </xdr:from>
    <xdr:ext cx="59055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45275" y="1633220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104775</xdr:rowOff>
    </xdr:from>
    <xdr:to>
      <xdr:col>36</xdr:col>
      <xdr:colOff>165100</xdr:colOff>
      <xdr:row>99</xdr:row>
      <xdr:rowOff>34925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07568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52070</xdr:rowOff>
    </xdr:from>
    <xdr:ext cx="590550" cy="25146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5850255" y="1633982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167005</xdr:colOff>
      <xdr:row>25</xdr:row>
      <xdr:rowOff>31115</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167005</xdr:colOff>
      <xdr:row>41</xdr:row>
      <xdr:rowOff>80645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71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0880725" y="45358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167005</xdr:colOff>
      <xdr:row>41</xdr:row>
      <xdr:rowOff>80645</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167005</xdr:colOff>
      <xdr:row>39</xdr:row>
      <xdr:rowOff>43180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0918825" y="6584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0665" cy="2457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693400"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167005</xdr:colOff>
      <xdr:row>37</xdr:row>
      <xdr:rowOff>5715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0918825" y="6212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34925</xdr:rowOff>
    </xdr:from>
    <xdr:ext cx="591820" cy="2457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393680" y="6073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167005</xdr:colOff>
      <xdr:row>34</xdr:row>
      <xdr:rowOff>136525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0918825" y="5840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1820" cy="24511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393680" y="57010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167005</xdr:colOff>
      <xdr:row>32</xdr:row>
      <xdr:rowOff>99060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0918825" y="54673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128270</xdr:rowOff>
    </xdr:from>
    <xdr:ext cx="591820" cy="2457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393680" y="53289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167005</xdr:colOff>
      <xdr:row>30</xdr:row>
      <xdr:rowOff>61595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0918825" y="50946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1820" cy="2457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393680" y="49561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28</xdr:row>
      <xdr:rowOff>24765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1820" cy="24511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393680" y="45834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41</xdr:row>
      <xdr:rowOff>80645</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100330</xdr:rowOff>
    </xdr:from>
    <xdr:to>
      <xdr:col>85</xdr:col>
      <xdr:colOff>126365</xdr:colOff>
      <xdr:row>39</xdr:row>
      <xdr:rowOff>18415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320520" y="513334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22225</xdr:rowOff>
    </xdr:from>
    <xdr:ext cx="469900" cy="25336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4362430" y="6563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18415</xdr:rowOff>
    </xdr:from>
    <xdr:to>
      <xdr:col>86</xdr:col>
      <xdr:colOff>25400</xdr:colOff>
      <xdr:row>39</xdr:row>
      <xdr:rowOff>18415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233525" y="65601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48895</xdr:rowOff>
    </xdr:from>
    <xdr:ext cx="598805" cy="2457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4362430" y="491426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dr:col>85</xdr:col>
      <xdr:colOff>38100</xdr:colOff>
      <xdr:row>30</xdr:row>
      <xdr:rowOff>100330</xdr:rowOff>
    </xdr:from>
    <xdr:to>
      <xdr:col>86</xdr:col>
      <xdr:colOff>25400</xdr:colOff>
      <xdr:row>30</xdr:row>
      <xdr:rowOff>100330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233525" y="51333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22860</xdr:rowOff>
    </xdr:from>
    <xdr:to>
      <xdr:col>85</xdr:col>
      <xdr:colOff>127000</xdr:colOff>
      <xdr:row>38</xdr:row>
      <xdr:rowOff>46990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578205" y="6396990"/>
          <a:ext cx="7442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36</xdr:row>
      <xdr:rowOff>90805</xdr:rowOff>
    </xdr:from>
    <xdr:ext cx="534670" cy="2457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4362430" y="6129655"/>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68580</xdr:rowOff>
    </xdr:from>
    <xdr:to>
      <xdr:col>85</xdr:col>
      <xdr:colOff>167005</xdr:colOff>
      <xdr:row>38</xdr:row>
      <xdr:rowOff>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271625" y="627507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46990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06680" y="6419850"/>
          <a:ext cx="7715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159385</xdr:rowOff>
    </xdr:from>
    <xdr:to>
      <xdr:col>81</xdr:col>
      <xdr:colOff>101600</xdr:colOff>
      <xdr:row>38</xdr:row>
      <xdr:rowOff>90805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527405" y="6365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106680</xdr:rowOff>
    </xdr:from>
    <xdr:ext cx="526415" cy="24511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357860" y="614553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38</xdr:row>
      <xdr:rowOff>45720</xdr:rowOff>
    </xdr:from>
    <xdr:to>
      <xdr:col>76</xdr:col>
      <xdr:colOff>114300</xdr:colOff>
      <xdr:row>38</xdr:row>
      <xdr:rowOff>64770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024360" y="6419850"/>
          <a:ext cx="7823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106045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55880" y="6379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96520</xdr:rowOff>
    </xdr:from>
    <xdr:ext cx="530860" cy="25273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62840" y="647065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50800</xdr:rowOff>
    </xdr:from>
    <xdr:to>
      <xdr:col>71</xdr:col>
      <xdr:colOff>167005</xdr:colOff>
      <xdr:row>38</xdr:row>
      <xdr:rowOff>64770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1240135" y="6257290"/>
          <a:ext cx="784225"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107950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1984355" y="63823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124460</xdr:rowOff>
    </xdr:from>
    <xdr:ext cx="526415" cy="2457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791315" y="6163310"/>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167005</xdr:rowOff>
    </xdr:from>
    <xdr:to>
      <xdr:col>67</xdr:col>
      <xdr:colOff>101600</xdr:colOff>
      <xdr:row>38</xdr:row>
      <xdr:rowOff>98425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1189335" y="6373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90170</xdr:rowOff>
    </xdr:from>
    <xdr:ext cx="526415" cy="2457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019790" y="6464300"/>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3745" cy="25336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112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58190" cy="25336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3967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78105</xdr:rowOff>
    </xdr:from>
    <xdr:ext cx="762000" cy="25336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3745" cy="25336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07313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140970</xdr:rowOff>
    </xdr:from>
    <xdr:to>
      <xdr:col>85</xdr:col>
      <xdr:colOff>167005</xdr:colOff>
      <xdr:row>38</xdr:row>
      <xdr:rowOff>73025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271625" y="6347460"/>
          <a:ext cx="908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37</xdr:row>
      <xdr:rowOff>119380</xdr:rowOff>
    </xdr:from>
    <xdr:ext cx="534670" cy="252730"/>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4362430" y="63258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164465</xdr:rowOff>
    </xdr:from>
    <xdr:to>
      <xdr:col>81</xdr:col>
      <xdr:colOff>101600</xdr:colOff>
      <xdr:row>38</xdr:row>
      <xdr:rowOff>95885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527405" y="6370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87630</xdr:rowOff>
    </xdr:from>
    <xdr:ext cx="526415" cy="24511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357860" y="646176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163830</xdr:rowOff>
    </xdr:from>
    <xdr:to>
      <xdr:col>76</xdr:col>
      <xdr:colOff>165100</xdr:colOff>
      <xdr:row>38</xdr:row>
      <xdr:rowOff>95250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55880" y="6370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111760</xdr:rowOff>
    </xdr:from>
    <xdr:ext cx="530860" cy="25336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62840" y="61506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15875</xdr:rowOff>
    </xdr:from>
    <xdr:to>
      <xdr:col>72</xdr:col>
      <xdr:colOff>38100</xdr:colOff>
      <xdr:row>38</xdr:row>
      <xdr:rowOff>114935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1984355" y="63900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106680</xdr:rowOff>
    </xdr:from>
    <xdr:ext cx="526415" cy="24511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791315" y="648081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635</xdr:rowOff>
    </xdr:from>
    <xdr:to>
      <xdr:col>67</xdr:col>
      <xdr:colOff>101600</xdr:colOff>
      <xdr:row>37</xdr:row>
      <xdr:rowOff>99695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1189335" y="6207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26415" cy="25336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019790" y="598741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167005</xdr:colOff>
      <xdr:row>45</xdr:row>
      <xdr:rowOff>31115</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167005</xdr:colOff>
      <xdr:row>61</xdr:row>
      <xdr:rowOff>80645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71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0880725" y="78886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167005</xdr:colOff>
      <xdr:row>61</xdr:row>
      <xdr:rowOff>80645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43180</xdr:rowOff>
    </xdr:from>
    <xdr:to>
      <xdr:col>89</xdr:col>
      <xdr:colOff>167005</xdr:colOff>
      <xdr:row>59</xdr:row>
      <xdr:rowOff>43180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0918825" y="99377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0665" cy="2457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0693400" y="97993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167005</xdr:colOff>
      <xdr:row>57</xdr:row>
      <xdr:rowOff>5715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0918825" y="9565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34925</xdr:rowOff>
    </xdr:from>
    <xdr:ext cx="591820" cy="2457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393680" y="94265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167005</xdr:colOff>
      <xdr:row>54</xdr:row>
      <xdr:rowOff>136525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1820" cy="24511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393680" y="90538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167005</xdr:colOff>
      <xdr:row>52</xdr:row>
      <xdr:rowOff>99060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0918825" y="88201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1820" cy="2457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393680" y="86817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167005</xdr:colOff>
      <xdr:row>50</xdr:row>
      <xdr:rowOff>61595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0918825" y="84474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1820" cy="2457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393680" y="83089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48</xdr:row>
      <xdr:rowOff>24765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53340</xdr:rowOff>
    </xdr:from>
    <xdr:ext cx="685800" cy="24511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327005" y="79362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61</xdr:row>
      <xdr:rowOff>80645</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67945</xdr:rowOff>
    </xdr:from>
    <xdr:to>
      <xdr:col>85</xdr:col>
      <xdr:colOff>126365</xdr:colOff>
      <xdr:row>58</xdr:row>
      <xdr:rowOff>130810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320520" y="8621395"/>
          <a:ext cx="127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58</xdr:row>
      <xdr:rowOff>134620</xdr:rowOff>
    </xdr:from>
    <xdr:ext cx="534670" cy="25336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4362430" y="9861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130810</xdr:rowOff>
    </xdr:from>
    <xdr:to>
      <xdr:col>86</xdr:col>
      <xdr:colOff>25400</xdr:colOff>
      <xdr:row>58</xdr:row>
      <xdr:rowOff>130810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233525" y="98577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50</xdr:row>
      <xdr:rowOff>15875</xdr:rowOff>
    </xdr:from>
    <xdr:ext cx="598805" cy="2457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4362430" y="840168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dr:col>85</xdr:col>
      <xdr:colOff>38100</xdr:colOff>
      <xdr:row>51</xdr:row>
      <xdr:rowOff>67945</xdr:rowOff>
    </xdr:from>
    <xdr:to>
      <xdr:col>86</xdr:col>
      <xdr:colOff>25400</xdr:colOff>
      <xdr:row>51</xdr:row>
      <xdr:rowOff>67945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233525" y="86213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109855</xdr:rowOff>
    </xdr:from>
    <xdr:to>
      <xdr:col>85</xdr:col>
      <xdr:colOff>127000</xdr:colOff>
      <xdr:row>58</xdr:row>
      <xdr:rowOff>26670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578205" y="9501505"/>
          <a:ext cx="74422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57</xdr:row>
      <xdr:rowOff>47625</xdr:rowOff>
    </xdr:from>
    <xdr:ext cx="598805" cy="2457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4362430" y="9606915"/>
          <a:ext cx="59880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68580</xdr:rowOff>
    </xdr:from>
    <xdr:to>
      <xdr:col>85</xdr:col>
      <xdr:colOff>167005</xdr:colOff>
      <xdr:row>57</xdr:row>
      <xdr:rowOff>167640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271625" y="962787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33655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06680" y="9753600"/>
          <a:ext cx="771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144145</xdr:rowOff>
    </xdr:from>
    <xdr:to>
      <xdr:col>81</xdr:col>
      <xdr:colOff>101600</xdr:colOff>
      <xdr:row>58</xdr:row>
      <xdr:rowOff>75565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527405" y="9703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92075</xdr:rowOff>
    </xdr:from>
    <xdr:ext cx="526415" cy="2457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357860" y="9483725"/>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58</xdr:row>
      <xdr:rowOff>33655</xdr:rowOff>
    </xdr:from>
    <xdr:to>
      <xdr:col>76</xdr:col>
      <xdr:colOff>114300</xdr:colOff>
      <xdr:row>58</xdr:row>
      <xdr:rowOff>55245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024360" y="9760585"/>
          <a:ext cx="7823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153035</xdr:rowOff>
    </xdr:from>
    <xdr:to>
      <xdr:col>76</xdr:col>
      <xdr:colOff>165100</xdr:colOff>
      <xdr:row>58</xdr:row>
      <xdr:rowOff>85090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5588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76200</xdr:rowOff>
    </xdr:from>
    <xdr:ext cx="530860" cy="25273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62840" y="980313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40005</xdr:rowOff>
    </xdr:from>
    <xdr:to>
      <xdr:col>71</xdr:col>
      <xdr:colOff>167005</xdr:colOff>
      <xdr:row>58</xdr:row>
      <xdr:rowOff>55245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1240135" y="9766935"/>
          <a:ext cx="7842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148590</xdr:rowOff>
    </xdr:from>
    <xdr:to>
      <xdr:col>72</xdr:col>
      <xdr:colOff>38100</xdr:colOff>
      <xdr:row>58</xdr:row>
      <xdr:rowOff>80010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1984355" y="970788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95885</xdr:rowOff>
    </xdr:from>
    <xdr:ext cx="526415" cy="25273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791315" y="948753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154940</xdr:rowOff>
    </xdr:from>
    <xdr:to>
      <xdr:col>67</xdr:col>
      <xdr:colOff>101600</xdr:colOff>
      <xdr:row>58</xdr:row>
      <xdr:rowOff>86995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1189335" y="97142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103505</xdr:rowOff>
    </xdr:from>
    <xdr:ext cx="526415" cy="2457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019790" y="9495155"/>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3745" cy="25336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112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58190" cy="25336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3967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78105</xdr:rowOff>
    </xdr:from>
    <xdr:ext cx="762000" cy="25336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3745" cy="25336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107313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60325</xdr:rowOff>
    </xdr:from>
    <xdr:to>
      <xdr:col>85</xdr:col>
      <xdr:colOff>167005</xdr:colOff>
      <xdr:row>56</xdr:row>
      <xdr:rowOff>160020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271625" y="9451975"/>
          <a:ext cx="908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55</xdr:row>
      <xdr:rowOff>82550</xdr:rowOff>
    </xdr:from>
    <xdr:ext cx="598805" cy="25336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4362430" y="93065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234,423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144780</xdr:rowOff>
    </xdr:from>
    <xdr:to>
      <xdr:col>81</xdr:col>
      <xdr:colOff>101600</xdr:colOff>
      <xdr:row>58</xdr:row>
      <xdr:rowOff>76200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527405" y="9704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67945</xdr:rowOff>
    </xdr:from>
    <xdr:ext cx="526415" cy="2457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357860" y="9794875"/>
          <a:ext cx="5264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151130</xdr:rowOff>
    </xdr:from>
    <xdr:to>
      <xdr:col>76</xdr:col>
      <xdr:colOff>165100</xdr:colOff>
      <xdr:row>58</xdr:row>
      <xdr:rowOff>83185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55880" y="971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99060</xdr:rowOff>
    </xdr:from>
    <xdr:ext cx="530860" cy="25336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62840" y="949071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5715</xdr:rowOff>
    </xdr:from>
    <xdr:to>
      <xdr:col>72</xdr:col>
      <xdr:colOff>38100</xdr:colOff>
      <xdr:row>58</xdr:row>
      <xdr:rowOff>105410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1984355" y="973264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95885</xdr:rowOff>
    </xdr:from>
    <xdr:ext cx="526415" cy="25273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791315" y="982281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158750</xdr:rowOff>
    </xdr:from>
    <xdr:to>
      <xdr:col>67</xdr:col>
      <xdr:colOff>101600</xdr:colOff>
      <xdr:row>58</xdr:row>
      <xdr:rowOff>90170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1189335" y="9718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81280</xdr:rowOff>
    </xdr:from>
    <xdr:ext cx="526415" cy="25336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019790" y="980821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167005</xdr:colOff>
      <xdr:row>65</xdr:row>
      <xdr:rowOff>31115</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167005</xdr:colOff>
      <xdr:row>81</xdr:row>
      <xdr:rowOff>80645</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71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0880725" y="112414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167005</xdr:colOff>
      <xdr:row>81</xdr:row>
      <xdr:rowOff>80645</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167005</xdr:colOff>
      <xdr:row>79</xdr:row>
      <xdr:rowOff>43180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0665" cy="2457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0693400" y="131521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167005</xdr:colOff>
      <xdr:row>77</xdr:row>
      <xdr:rowOff>5715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34925</xdr:rowOff>
    </xdr:from>
    <xdr:ext cx="591820" cy="2457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393680" y="127793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167005</xdr:colOff>
      <xdr:row>74</xdr:row>
      <xdr:rowOff>136525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165100</xdr:rowOff>
    </xdr:from>
    <xdr:ext cx="591820" cy="24511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393680" y="12406630"/>
          <a:ext cx="5918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167005</xdr:colOff>
      <xdr:row>72</xdr:row>
      <xdr:rowOff>99060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128270</xdr:rowOff>
    </xdr:from>
    <xdr:ext cx="591820" cy="2457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393680" y="12034520"/>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167005</xdr:colOff>
      <xdr:row>70</xdr:row>
      <xdr:rowOff>61595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91820" cy="2457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393680" y="11661775"/>
          <a:ext cx="59182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68</xdr:row>
      <xdr:rowOff>24765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53340</xdr:rowOff>
    </xdr:from>
    <xdr:ext cx="685800" cy="24511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327005" y="112890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81</xdr:row>
      <xdr:rowOff>80645</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116205</xdr:rowOff>
    </xdr:from>
    <xdr:to>
      <xdr:col>85</xdr:col>
      <xdr:colOff>126365</xdr:colOff>
      <xdr:row>79</xdr:row>
      <xdr:rowOff>43180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320520" y="1185481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79</xdr:row>
      <xdr:rowOff>52705</xdr:rowOff>
    </xdr:from>
    <xdr:ext cx="249555" cy="245110"/>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4362430" y="1330007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233525"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69</xdr:row>
      <xdr:rowOff>63500</xdr:rowOff>
    </xdr:from>
    <xdr:ext cx="598805" cy="252730"/>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4362430" y="116344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dr:col>85</xdr:col>
      <xdr:colOff>38100</xdr:colOff>
      <xdr:row>70</xdr:row>
      <xdr:rowOff>116205</xdr:rowOff>
    </xdr:from>
    <xdr:to>
      <xdr:col>86</xdr:col>
      <xdr:colOff>25400</xdr:colOff>
      <xdr:row>70</xdr:row>
      <xdr:rowOff>116205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233525" y="118548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62865</xdr:rowOff>
    </xdr:from>
    <xdr:to>
      <xdr:col>85</xdr:col>
      <xdr:colOff>127000</xdr:colOff>
      <xdr:row>78</xdr:row>
      <xdr:rowOff>75565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578205" y="13142595"/>
          <a:ext cx="7442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78</xdr:row>
      <xdr:rowOff>95885</xdr:rowOff>
    </xdr:from>
    <xdr:ext cx="534670" cy="252730"/>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4362430" y="131756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117475</xdr:rowOff>
    </xdr:from>
    <xdr:to>
      <xdr:col>85</xdr:col>
      <xdr:colOff>167005</xdr:colOff>
      <xdr:row>79</xdr:row>
      <xdr:rowOff>49530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271625" y="1319720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75565</xdr:rowOff>
    </xdr:from>
    <xdr:to>
      <xdr:col>81</xdr:col>
      <xdr:colOff>50800</xdr:colOff>
      <xdr:row>78</xdr:row>
      <xdr:rowOff>94615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06680" y="13155295"/>
          <a:ext cx="7715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130810</xdr:rowOff>
    </xdr:from>
    <xdr:to>
      <xdr:col>81</xdr:col>
      <xdr:colOff>101600</xdr:colOff>
      <xdr:row>79</xdr:row>
      <xdr:rowOff>62230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527405" y="13210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53975</xdr:rowOff>
    </xdr:from>
    <xdr:ext cx="526415" cy="24511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357860" y="1330134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78</xdr:row>
      <xdr:rowOff>54610</xdr:rowOff>
    </xdr:from>
    <xdr:to>
      <xdr:col>76</xdr:col>
      <xdr:colOff>114300</xdr:colOff>
      <xdr:row>78</xdr:row>
      <xdr:rowOff>94615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024360" y="13134340"/>
          <a:ext cx="7823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131445</xdr:rowOff>
    </xdr:from>
    <xdr:to>
      <xdr:col>76</xdr:col>
      <xdr:colOff>165100</xdr:colOff>
      <xdr:row>79</xdr:row>
      <xdr:rowOff>62865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55880" y="13211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54610</xdr:rowOff>
    </xdr:from>
    <xdr:ext cx="530860" cy="25336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62840" y="1330198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54610</xdr:rowOff>
    </xdr:from>
    <xdr:to>
      <xdr:col>71</xdr:col>
      <xdr:colOff>167005</xdr:colOff>
      <xdr:row>78</xdr:row>
      <xdr:rowOff>130810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1240135" y="13134340"/>
          <a:ext cx="7842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132080</xdr:rowOff>
    </xdr:from>
    <xdr:to>
      <xdr:col>72</xdr:col>
      <xdr:colOff>38100</xdr:colOff>
      <xdr:row>79</xdr:row>
      <xdr:rowOff>63500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1984355" y="132118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55245</xdr:rowOff>
    </xdr:from>
    <xdr:ext cx="526415" cy="25273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791315" y="1330261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137795</xdr:rowOff>
    </xdr:from>
    <xdr:to>
      <xdr:col>67</xdr:col>
      <xdr:colOff>101600</xdr:colOff>
      <xdr:row>79</xdr:row>
      <xdr:rowOff>69850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1189335" y="132175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60960</xdr:rowOff>
    </xdr:from>
    <xdr:ext cx="526415" cy="25336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019790" y="1330833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3745" cy="25336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112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58190" cy="25336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39675" y="136607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78105</xdr:rowOff>
    </xdr:from>
    <xdr:ext cx="762000" cy="25336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3745" cy="25336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107313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13970</xdr:rowOff>
    </xdr:from>
    <xdr:to>
      <xdr:col>85</xdr:col>
      <xdr:colOff>167005</xdr:colOff>
      <xdr:row>78</xdr:row>
      <xdr:rowOff>113030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271625" y="1309370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77</xdr:row>
      <xdr:rowOff>36195</xdr:rowOff>
    </xdr:from>
    <xdr:ext cx="534670" cy="2457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4362430" y="1294828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26035</xdr:rowOff>
    </xdr:from>
    <xdr:to>
      <xdr:col>81</xdr:col>
      <xdr:colOff>101600</xdr:colOff>
      <xdr:row>78</xdr:row>
      <xdr:rowOff>125730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527405" y="13105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141605</xdr:rowOff>
    </xdr:from>
    <xdr:ext cx="526415" cy="24511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357860" y="1288605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44450</xdr:rowOff>
    </xdr:from>
    <xdr:to>
      <xdr:col>76</xdr:col>
      <xdr:colOff>165100</xdr:colOff>
      <xdr:row>78</xdr:row>
      <xdr:rowOff>144145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55880" y="13124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160655</xdr:rowOff>
    </xdr:from>
    <xdr:ext cx="530860" cy="2457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62840" y="12905105"/>
          <a:ext cx="5308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5080</xdr:rowOff>
    </xdr:from>
    <xdr:to>
      <xdr:col>72</xdr:col>
      <xdr:colOff>38100</xdr:colOff>
      <xdr:row>78</xdr:row>
      <xdr:rowOff>104775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1984355" y="1308481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120015</xdr:rowOff>
    </xdr:from>
    <xdr:ext cx="526415" cy="25273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791315" y="1286446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81280</xdr:rowOff>
    </xdr:from>
    <xdr:to>
      <xdr:col>67</xdr:col>
      <xdr:colOff>101600</xdr:colOff>
      <xdr:row>79</xdr:row>
      <xdr:rowOff>13335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1189335" y="13161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29210</xdr:rowOff>
    </xdr:from>
    <xdr:ext cx="526415" cy="24511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019790" y="1294130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167005</xdr:colOff>
      <xdr:row>85</xdr:row>
      <xdr:rowOff>31115</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167005</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71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0880725" y="145942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167005</xdr:colOff>
      <xdr:row>99</xdr:row>
      <xdr:rowOff>99060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0918825" y="16729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066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693400" y="165874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167005</xdr:colOff>
      <xdr:row>97</xdr:row>
      <xdr:rowOff>114935</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0918825" y="164026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1820" cy="25082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393680" y="1626044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167005</xdr:colOff>
      <xdr:row>95</xdr:row>
      <xdr:rowOff>132080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0918825" y="1607693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1820"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393680" y="159340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167005</xdr:colOff>
      <xdr:row>93</xdr:row>
      <xdr:rowOff>147955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0918825" y="157499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1820" cy="25146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393680" y="1560830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167005</xdr:colOff>
      <xdr:row>91</xdr:row>
      <xdr:rowOff>164465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0918825" y="154235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820" cy="2584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393680" y="152812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167005</xdr:colOff>
      <xdr:row>90</xdr:row>
      <xdr:rowOff>8255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0918825" y="150996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37465</xdr:rowOff>
    </xdr:from>
    <xdr:ext cx="685800" cy="25336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327005" y="14961235"/>
          <a:ext cx="685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88</xdr:row>
      <xdr:rowOff>24765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53340</xdr:rowOff>
    </xdr:from>
    <xdr:ext cx="685800" cy="24511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327005" y="1464183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134620</xdr:rowOff>
    </xdr:from>
    <xdr:to>
      <xdr:col>85</xdr:col>
      <xdr:colOff>126365</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320520" y="1522603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99</xdr:row>
      <xdr:rowOff>102870</xdr:rowOff>
    </xdr:from>
    <xdr:ext cx="249555" cy="259080"/>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4362430" y="1673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233525" y="167297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89</xdr:row>
      <xdr:rowOff>82550</xdr:rowOff>
    </xdr:from>
    <xdr:ext cx="598805" cy="25336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4362430" y="150063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dr:col>85</xdr:col>
      <xdr:colOff>38100</xdr:colOff>
      <xdr:row>90</xdr:row>
      <xdr:rowOff>134620</xdr:rowOff>
    </xdr:from>
    <xdr:to>
      <xdr:col>86</xdr:col>
      <xdr:colOff>25400</xdr:colOff>
      <xdr:row>90</xdr:row>
      <xdr:rowOff>134620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233525" y="152260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98425</xdr:rowOff>
    </xdr:from>
    <xdr:to>
      <xdr:col>85</xdr:col>
      <xdr:colOff>127000</xdr:colOff>
      <xdr:row>97</xdr:row>
      <xdr:rowOff>104140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578205" y="16386175"/>
          <a:ext cx="7442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97</xdr:row>
      <xdr:rowOff>124460</xdr:rowOff>
    </xdr:from>
    <xdr:ext cx="598805" cy="259080"/>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4362430" y="164122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167005</xdr:colOff>
      <xdr:row>98</xdr:row>
      <xdr:rowOff>76200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271625" y="1643380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104140</xdr:rowOff>
    </xdr:from>
    <xdr:to>
      <xdr:col>81</xdr:col>
      <xdr:colOff>50800</xdr:colOff>
      <xdr:row>97</xdr:row>
      <xdr:rowOff>107315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06680" y="16391890"/>
          <a:ext cx="7715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37465</xdr:rowOff>
    </xdr:from>
    <xdr:to>
      <xdr:col>81</xdr:col>
      <xdr:colOff>101600</xdr:colOff>
      <xdr:row>98</xdr:row>
      <xdr:rowOff>139065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527405"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130175</xdr:rowOff>
    </xdr:from>
    <xdr:ext cx="59055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325475" y="165893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97</xdr:row>
      <xdr:rowOff>107315</xdr:rowOff>
    </xdr:from>
    <xdr:to>
      <xdr:col>76</xdr:col>
      <xdr:colOff>114300</xdr:colOff>
      <xdr:row>97</xdr:row>
      <xdr:rowOff>114935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024360" y="16395065"/>
          <a:ext cx="7823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34925</xdr:rowOff>
    </xdr:from>
    <xdr:to>
      <xdr:col>76</xdr:col>
      <xdr:colOff>165100</xdr:colOff>
      <xdr:row>98</xdr:row>
      <xdr:rowOff>136525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5588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127635</xdr:rowOff>
    </xdr:from>
    <xdr:ext cx="59055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30455" y="1658683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114935</xdr:rowOff>
    </xdr:from>
    <xdr:to>
      <xdr:col>71</xdr:col>
      <xdr:colOff>167005</xdr:colOff>
      <xdr:row>97</xdr:row>
      <xdr:rowOff>128905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1240135" y="16402685"/>
          <a:ext cx="7842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41910</xdr:rowOff>
    </xdr:from>
    <xdr:to>
      <xdr:col>72</xdr:col>
      <xdr:colOff>38100</xdr:colOff>
      <xdr:row>98</xdr:row>
      <xdr:rowOff>143510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1984355" y="165011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134620</xdr:rowOff>
    </xdr:from>
    <xdr:ext cx="590550" cy="25082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758930" y="1659382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48895</xdr:rowOff>
    </xdr:from>
    <xdr:to>
      <xdr:col>67</xdr:col>
      <xdr:colOff>101600</xdr:colOff>
      <xdr:row>98</xdr:row>
      <xdr:rowOff>150495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1189335"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141605</xdr:rowOff>
    </xdr:from>
    <xdr:ext cx="59055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0987405" y="166008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374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112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19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39675" y="17053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374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107313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47625</xdr:rowOff>
    </xdr:from>
    <xdr:to>
      <xdr:col>85</xdr:col>
      <xdr:colOff>167005</xdr:colOff>
      <xdr:row>97</xdr:row>
      <xdr:rowOff>149225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271625" y="1633537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96</xdr:row>
      <xdr:rowOff>70485</xdr:rowOff>
    </xdr:from>
    <xdr:ext cx="598805" cy="259080"/>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4362430" y="16186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210,164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53340</xdr:rowOff>
    </xdr:from>
    <xdr:to>
      <xdr:col>81</xdr:col>
      <xdr:colOff>101600</xdr:colOff>
      <xdr:row>97</xdr:row>
      <xdr:rowOff>154940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527405"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171450</xdr:rowOff>
    </xdr:from>
    <xdr:ext cx="59055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325475" y="1611630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56515</xdr:rowOff>
    </xdr:from>
    <xdr:to>
      <xdr:col>76</xdr:col>
      <xdr:colOff>165100</xdr:colOff>
      <xdr:row>97</xdr:row>
      <xdr:rowOff>158115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5588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3175</xdr:rowOff>
    </xdr:from>
    <xdr:ext cx="59055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30455" y="161194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64135</xdr:rowOff>
    </xdr:from>
    <xdr:to>
      <xdr:col>72</xdr:col>
      <xdr:colOff>38100</xdr:colOff>
      <xdr:row>97</xdr:row>
      <xdr:rowOff>166370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1984355" y="16351885"/>
          <a:ext cx="781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10795</xdr:rowOff>
    </xdr:from>
    <xdr:ext cx="590550" cy="2584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1758930" y="1612709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78105</xdr:rowOff>
    </xdr:from>
    <xdr:to>
      <xdr:col>67</xdr:col>
      <xdr:colOff>101600</xdr:colOff>
      <xdr:row>98</xdr:row>
      <xdr:rowOff>8255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1189335"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24765</xdr:rowOff>
    </xdr:from>
    <xdr:ext cx="59055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0987405" y="161410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5440" cy="21971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6017875" y="45358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0665" cy="2457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830550" y="6446520"/>
          <a:ext cx="240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34925</xdr:rowOff>
    </xdr:from>
    <xdr:ext cx="527685" cy="2457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571470" y="607377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165100</xdr:rowOff>
    </xdr:from>
    <xdr:ext cx="527685" cy="24511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571470" y="570103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128270</xdr:rowOff>
    </xdr:from>
    <xdr:ext cx="527685" cy="2457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571470" y="532892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90805</xdr:rowOff>
    </xdr:from>
    <xdr:ext cx="527685" cy="2457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571470" y="495617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27685" cy="24511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571470" y="4583430"/>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49530</xdr:rowOff>
    </xdr:from>
    <xdr:to>
      <xdr:col>116</xdr:col>
      <xdr:colOff>62865</xdr:colOff>
      <xdr:row>39</xdr:row>
      <xdr:rowOff>43180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19434175" y="508254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77470</xdr:rowOff>
    </xdr:from>
    <xdr:ext cx="245745" cy="252730"/>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19486880" y="6619240"/>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164465</xdr:rowOff>
    </xdr:from>
    <xdr:ext cx="530860" cy="245110"/>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19486880" y="4862195"/>
          <a:ext cx="5308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dr:col>115</xdr:col>
      <xdr:colOff>165100</xdr:colOff>
      <xdr:row>30</xdr:row>
      <xdr:rowOff>49530</xdr:rowOff>
    </xdr:from>
    <xdr:to>
      <xdr:col>116</xdr:col>
      <xdr:colOff>152400</xdr:colOff>
      <xdr:row>30</xdr:row>
      <xdr:rowOff>49530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370675" y="50825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39</xdr:row>
      <xdr:rowOff>43180</xdr:rowOff>
    </xdr:from>
    <xdr:to>
      <xdr:col>116</xdr:col>
      <xdr:colOff>63500</xdr:colOff>
      <xdr:row>39</xdr:row>
      <xdr:rowOff>43180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704560" y="658495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164465</xdr:rowOff>
    </xdr:from>
    <xdr:ext cx="374650" cy="245110"/>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19486880" y="6370955"/>
          <a:ext cx="37465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73660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385280" y="6516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43180</xdr:rowOff>
    </xdr:from>
    <xdr:to>
      <xdr:col>111</xdr:col>
      <xdr:colOff>167005</xdr:colOff>
      <xdr:row>39</xdr:row>
      <xdr:rowOff>43180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920335" y="65849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128905</xdr:rowOff>
    </xdr:from>
    <xdr:to>
      <xdr:col>112</xdr:col>
      <xdr:colOff>38100</xdr:colOff>
      <xdr:row>39</xdr:row>
      <xdr:rowOff>60325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64555" y="65030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167005</xdr:colOff>
      <xdr:row>37</xdr:row>
      <xdr:rowOff>76200</xdr:rowOff>
    </xdr:from>
    <xdr:ext cx="378460" cy="25273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7555" y="628269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43180</xdr:rowOff>
    </xdr:from>
    <xdr:to>
      <xdr:col>107</xdr:col>
      <xdr:colOff>50800</xdr:colOff>
      <xdr:row>39</xdr:row>
      <xdr:rowOff>43180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714881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151765</xdr:rowOff>
    </xdr:from>
    <xdr:to>
      <xdr:col>107</xdr:col>
      <xdr:colOff>101600</xdr:colOff>
      <xdr:row>39</xdr:row>
      <xdr:rowOff>84455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7869535" y="65258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99695</xdr:rowOff>
    </xdr:from>
    <xdr:ext cx="378460" cy="25273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4600" y="630618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39</xdr:row>
      <xdr:rowOff>43180</xdr:rowOff>
    </xdr:from>
    <xdr:to>
      <xdr:col>102</xdr:col>
      <xdr:colOff>114300</xdr:colOff>
      <xdr:row>39</xdr:row>
      <xdr:rowOff>43180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6366490" y="658495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88900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7098010" y="65309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105410</xdr:rowOff>
    </xdr:from>
    <xdr:ext cx="378460" cy="2457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6983075" y="631190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159385</xdr:rowOff>
    </xdr:from>
    <xdr:to>
      <xdr:col>98</xdr:col>
      <xdr:colOff>38100</xdr:colOff>
      <xdr:row>39</xdr:row>
      <xdr:rowOff>90805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6326485" y="65335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106680</xdr:rowOff>
    </xdr:from>
    <xdr:ext cx="305435" cy="24511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6220440" y="6313170"/>
          <a:ext cx="30543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78105</xdr:rowOff>
    </xdr:from>
    <xdr:ext cx="762000" cy="25336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3745" cy="25336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75333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58190" cy="25336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6981805" y="69551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78105</xdr:rowOff>
    </xdr:from>
    <xdr:ext cx="762000" cy="25336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93345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38528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5745" cy="252730"/>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19486880" y="6494780"/>
          <a:ext cx="245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161925</xdr:rowOff>
    </xdr:from>
    <xdr:to>
      <xdr:col>112</xdr:col>
      <xdr:colOff>38100</xdr:colOff>
      <xdr:row>39</xdr:row>
      <xdr:rowOff>93345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6455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84455</xdr:rowOff>
    </xdr:from>
    <xdr:ext cx="245110" cy="24511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90895" y="6626225"/>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161925</xdr:rowOff>
    </xdr:from>
    <xdr:to>
      <xdr:col>107</xdr:col>
      <xdr:colOff>101600</xdr:colOff>
      <xdr:row>39</xdr:row>
      <xdr:rowOff>93345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786953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84455</xdr:rowOff>
    </xdr:from>
    <xdr:ext cx="245110" cy="24511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819370" y="6626225"/>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93345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709801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39</xdr:row>
      <xdr:rowOff>84455</xdr:rowOff>
    </xdr:from>
    <xdr:ext cx="249555" cy="24511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034510" y="662622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93345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632648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84455</xdr:rowOff>
    </xdr:from>
    <xdr:ext cx="245110" cy="24511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6252825" y="6626225"/>
          <a:ext cx="2451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5440" cy="21971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6017875" y="7888605"/>
          <a:ext cx="3454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0665" cy="24511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5830550" y="90538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0665" cy="24511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5830550" y="79362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5745" cy="2457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19486880" y="9234170"/>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5745" cy="2457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19486880" y="8898890"/>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54</xdr:row>
      <xdr:rowOff>136525</xdr:rowOff>
    </xdr:from>
    <xdr:to>
      <xdr:col>116</xdr:col>
      <xdr:colOff>63500</xdr:colOff>
      <xdr:row>54</xdr:row>
      <xdr:rowOff>136525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704560" y="9192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5745" cy="2457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19486880" y="9122410"/>
          <a:ext cx="24574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167005</xdr:colOff>
      <xdr:row>54</xdr:row>
      <xdr:rowOff>136525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9203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457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90895" y="9234170"/>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457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19370" y="9234170"/>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54</xdr:row>
      <xdr:rowOff>136525</xdr:rowOff>
    </xdr:from>
    <xdr:to>
      <xdr:col>102</xdr:col>
      <xdr:colOff>114300</xdr:colOff>
      <xdr:row>54</xdr:row>
      <xdr:rowOff>136525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636649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709801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55</xdr:row>
      <xdr:rowOff>10160</xdr:rowOff>
    </xdr:from>
    <xdr:ext cx="249555" cy="2457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034510" y="923417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457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6252825" y="9234170"/>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78105</xdr:rowOff>
    </xdr:from>
    <xdr:ext cx="762000" cy="25336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3745" cy="25336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333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58190" cy="25336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6981805" y="1030795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78105</xdr:rowOff>
    </xdr:from>
    <xdr:ext cx="762000" cy="25336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5745" cy="2457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19486880" y="9010650"/>
          <a:ext cx="2457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5110" cy="2457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90895" y="8923655"/>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5110" cy="2457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819370" y="8923655"/>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709801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53</xdr:row>
      <xdr:rowOff>34925</xdr:rowOff>
    </xdr:from>
    <xdr:ext cx="249555" cy="2457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7034510" y="892365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5110" cy="2457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6252825" y="8923655"/>
          <a:ext cx="2451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全体的に一人当たりのコストが高い要因として、少子高齢化の進行や生産年齢人口の流出による人口減少が挙げられる。</a:t>
          </a:r>
          <a:endParaRPr kumimoji="1" lang="en-US" altLang="ja-JP" sz="1400">
            <a:latin typeface="ＭＳ Ｐゴシック"/>
            <a:ea typeface="ＭＳ Ｐゴシック"/>
          </a:endParaRPr>
        </a:p>
        <a:p>
          <a:r>
            <a:rPr kumimoji="1" lang="ja-JP" altLang="en-US" sz="1400">
              <a:latin typeface="ＭＳ Ｐゴシック"/>
              <a:ea typeface="ＭＳ Ｐゴシック"/>
            </a:rPr>
            <a:t>　総務費の増加は、特別定額給付金、ふるさと応援寄附金の伸びに伴う返礼品や業務代行手数料などの経費増、森林環境譲与税基金積立金やふるさと応援基金積立金の増によるものである。</a:t>
          </a:r>
        </a:p>
        <a:p>
          <a:r>
            <a:rPr kumimoji="1" lang="ja-JP" altLang="en-US" sz="1400">
              <a:latin typeface="ＭＳ Ｐゴシック"/>
              <a:ea typeface="ＭＳ Ｐゴシック"/>
            </a:rPr>
            <a:t>　民生費の値が年々緩やかに増加しているのは高齢化の影響と考えられる。</a:t>
          </a:r>
        </a:p>
        <a:p>
          <a:r>
            <a:rPr kumimoji="1" lang="ja-JP" altLang="en-US" sz="1400">
              <a:latin typeface="ＭＳ Ｐゴシック"/>
              <a:ea typeface="ＭＳ Ｐゴシック"/>
            </a:rPr>
            <a:t>　衛生費増加の要因として、新型コロナウイルス感染症対応地方創生臨時交付金事業に係る特別会計（診療所・簡水）への繰出金が挙げられる。　</a:t>
          </a:r>
        </a:p>
        <a:p>
          <a:r>
            <a:rPr kumimoji="1" lang="ja-JP" altLang="en-US" sz="1400">
              <a:latin typeface="ＭＳ Ｐゴシック"/>
              <a:ea typeface="ＭＳ Ｐゴシック"/>
            </a:rPr>
            <a:t>　教育費の増加は、義務教育学校整備工事に伴い普通建設事業費が増加したことによるものである。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390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390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3905" y="11800840"/>
          <a:ext cx="695325"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105410</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105410</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932180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32900" y="285750"/>
          <a:ext cx="23145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0</xdr:col>
      <xdr:colOff>466725</xdr:colOff>
      <xdr:row>4</xdr:row>
      <xdr:rowOff>0</xdr:rowOff>
    </xdr:from>
    <xdr:to>
      <xdr:col>3</xdr:col>
      <xdr:colOff>732790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543560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96500" y="9933940"/>
          <a:ext cx="50831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は、決算剰余金等の積立を行い取り崩しを回避したことにより前年度とほぼ同額を維持したが、普通交付税や標準税収入額等（固定資産税・地方消費税交付金）の増により、標準財政規模が大幅増となったことから、標準財政規模に占める財政調整基金残高の割合が2.4ポイントの減となった。</a:t>
          </a:r>
        </a:p>
        <a:p>
          <a:r>
            <a:rPr kumimoji="1" lang="ja-JP" altLang="en-US" sz="1300">
              <a:latin typeface="ＭＳ ゴシック"/>
              <a:ea typeface="ＭＳ ゴシック"/>
            </a:rPr>
            <a:t>　今後も、事務事業の見直しや統廃合を行い、財政の健全化に努める。</a:t>
          </a:r>
        </a:p>
        <a:p>
          <a:r>
            <a:rPr lang="ja-JP" altLang="en-US" sz="1300"/>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80503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旧</a:t>
          </a:r>
          <a:r>
            <a:rPr kumimoji="1" lang="ja-JP" altLang="en-US" sz="1400">
              <a:solidFill>
                <a:sysClr val="windowText" lastClr="000000"/>
              </a:solidFill>
              <a:latin typeface="ＭＳ ゴシック"/>
              <a:ea typeface="ＭＳ ゴシック"/>
            </a:rPr>
            <a:t>３自治体の医療機関を引継いだため、小規模自治体にもかかわらず３つの医療機関があり、現形態での維持は将来的に町の財政に大きな</a:t>
          </a:r>
          <a:r>
            <a:rPr kumimoji="1" lang="ja-JP" altLang="en-US" sz="1400">
              <a:latin typeface="ＭＳ ゴシック"/>
              <a:ea typeface="ＭＳ ゴシック"/>
            </a:rPr>
            <a:t>影響を与える恐れがある。そのため、平成30年度に地域医療提供体制あり方委員会で検討を行い、その答申を受けて、令和２年度から南郷診療所を無床化にするなど、新しい医療提供体制に取り組んでいる。今後も、病院改革プランに則り事業経営の改革を行う予定である。</a:t>
          </a:r>
          <a:endParaRPr kumimoji="1" lang="en-US" altLang="ja-JP" sz="1400">
            <a:latin typeface="ＭＳ ゴシック"/>
            <a:ea typeface="ＭＳ ゴシック"/>
          </a:endParaRPr>
        </a:p>
        <a:p>
          <a:r>
            <a:rPr kumimoji="1" lang="ja-JP" altLang="en-US" sz="1400">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77" t="s">
        <v>131</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3.4" x14ac:dyDescent="0.2">
      <c r="B2" s="3" t="s">
        <v>133</v>
      </c>
      <c r="C2" s="3"/>
      <c r="D2" s="12"/>
    </row>
    <row r="3" spans="1:119" ht="18.75" customHeight="1" x14ac:dyDescent="0.2">
      <c r="A3" s="2"/>
      <c r="B3" s="400" t="s">
        <v>134</v>
      </c>
      <c r="C3" s="401"/>
      <c r="D3" s="401"/>
      <c r="E3" s="402"/>
      <c r="F3" s="402"/>
      <c r="G3" s="402"/>
      <c r="H3" s="402"/>
      <c r="I3" s="402"/>
      <c r="J3" s="402"/>
      <c r="K3" s="402"/>
      <c r="L3" s="402" t="s">
        <v>137</v>
      </c>
      <c r="M3" s="402"/>
      <c r="N3" s="402"/>
      <c r="O3" s="402"/>
      <c r="P3" s="402"/>
      <c r="Q3" s="402"/>
      <c r="R3" s="408"/>
      <c r="S3" s="408"/>
      <c r="T3" s="408"/>
      <c r="U3" s="408"/>
      <c r="V3" s="409"/>
      <c r="W3" s="364" t="s">
        <v>139</v>
      </c>
      <c r="X3" s="365"/>
      <c r="Y3" s="365"/>
      <c r="Z3" s="365"/>
      <c r="AA3" s="365"/>
      <c r="AB3" s="401"/>
      <c r="AC3" s="408" t="s">
        <v>140</v>
      </c>
      <c r="AD3" s="365"/>
      <c r="AE3" s="365"/>
      <c r="AF3" s="365"/>
      <c r="AG3" s="365"/>
      <c r="AH3" s="365"/>
      <c r="AI3" s="365"/>
      <c r="AJ3" s="365"/>
      <c r="AK3" s="365"/>
      <c r="AL3" s="416"/>
      <c r="AM3" s="364" t="s">
        <v>141</v>
      </c>
      <c r="AN3" s="365"/>
      <c r="AO3" s="365"/>
      <c r="AP3" s="365"/>
      <c r="AQ3" s="365"/>
      <c r="AR3" s="365"/>
      <c r="AS3" s="365"/>
      <c r="AT3" s="365"/>
      <c r="AU3" s="365"/>
      <c r="AV3" s="365"/>
      <c r="AW3" s="365"/>
      <c r="AX3" s="416"/>
      <c r="AY3" s="437" t="s">
        <v>8</v>
      </c>
      <c r="AZ3" s="438"/>
      <c r="BA3" s="438"/>
      <c r="BB3" s="438"/>
      <c r="BC3" s="438"/>
      <c r="BD3" s="438"/>
      <c r="BE3" s="438"/>
      <c r="BF3" s="438"/>
      <c r="BG3" s="438"/>
      <c r="BH3" s="438"/>
      <c r="BI3" s="438"/>
      <c r="BJ3" s="438"/>
      <c r="BK3" s="438"/>
      <c r="BL3" s="438"/>
      <c r="BM3" s="578"/>
      <c r="BN3" s="364" t="s">
        <v>111</v>
      </c>
      <c r="BO3" s="365"/>
      <c r="BP3" s="365"/>
      <c r="BQ3" s="365"/>
      <c r="BR3" s="365"/>
      <c r="BS3" s="365"/>
      <c r="BT3" s="365"/>
      <c r="BU3" s="416"/>
      <c r="BV3" s="364" t="s">
        <v>146</v>
      </c>
      <c r="BW3" s="365"/>
      <c r="BX3" s="365"/>
      <c r="BY3" s="365"/>
      <c r="BZ3" s="365"/>
      <c r="CA3" s="365"/>
      <c r="CB3" s="365"/>
      <c r="CC3" s="416"/>
      <c r="CD3" s="437" t="s">
        <v>8</v>
      </c>
      <c r="CE3" s="438"/>
      <c r="CF3" s="438"/>
      <c r="CG3" s="438"/>
      <c r="CH3" s="438"/>
      <c r="CI3" s="438"/>
      <c r="CJ3" s="438"/>
      <c r="CK3" s="438"/>
      <c r="CL3" s="438"/>
      <c r="CM3" s="438"/>
      <c r="CN3" s="438"/>
      <c r="CO3" s="438"/>
      <c r="CP3" s="438"/>
      <c r="CQ3" s="438"/>
      <c r="CR3" s="438"/>
      <c r="CS3" s="578"/>
      <c r="CT3" s="364" t="s">
        <v>147</v>
      </c>
      <c r="CU3" s="365"/>
      <c r="CV3" s="365"/>
      <c r="CW3" s="365"/>
      <c r="CX3" s="365"/>
      <c r="CY3" s="365"/>
      <c r="CZ3" s="365"/>
      <c r="DA3" s="416"/>
      <c r="DB3" s="364" t="s">
        <v>151</v>
      </c>
      <c r="DC3" s="365"/>
      <c r="DD3" s="365"/>
      <c r="DE3" s="365"/>
      <c r="DF3" s="365"/>
      <c r="DG3" s="365"/>
      <c r="DH3" s="365"/>
      <c r="DI3" s="416"/>
    </row>
    <row r="4" spans="1:119" ht="18.75" customHeight="1" x14ac:dyDescent="0.2">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153</v>
      </c>
      <c r="AZ4" s="490"/>
      <c r="BA4" s="490"/>
      <c r="BB4" s="490"/>
      <c r="BC4" s="490"/>
      <c r="BD4" s="490"/>
      <c r="BE4" s="490"/>
      <c r="BF4" s="490"/>
      <c r="BG4" s="490"/>
      <c r="BH4" s="490"/>
      <c r="BI4" s="490"/>
      <c r="BJ4" s="490"/>
      <c r="BK4" s="490"/>
      <c r="BL4" s="490"/>
      <c r="BM4" s="491"/>
      <c r="BN4" s="473">
        <v>9657283</v>
      </c>
      <c r="BO4" s="474"/>
      <c r="BP4" s="474"/>
      <c r="BQ4" s="474"/>
      <c r="BR4" s="474"/>
      <c r="BS4" s="474"/>
      <c r="BT4" s="474"/>
      <c r="BU4" s="475"/>
      <c r="BV4" s="473">
        <v>8055883</v>
      </c>
      <c r="BW4" s="474"/>
      <c r="BX4" s="474"/>
      <c r="BY4" s="474"/>
      <c r="BZ4" s="474"/>
      <c r="CA4" s="474"/>
      <c r="CB4" s="474"/>
      <c r="CC4" s="475"/>
      <c r="CD4" s="545" t="s">
        <v>155</v>
      </c>
      <c r="CE4" s="546"/>
      <c r="CF4" s="546"/>
      <c r="CG4" s="546"/>
      <c r="CH4" s="546"/>
      <c r="CI4" s="546"/>
      <c r="CJ4" s="546"/>
      <c r="CK4" s="546"/>
      <c r="CL4" s="546"/>
      <c r="CM4" s="546"/>
      <c r="CN4" s="546"/>
      <c r="CO4" s="546"/>
      <c r="CP4" s="546"/>
      <c r="CQ4" s="546"/>
      <c r="CR4" s="546"/>
      <c r="CS4" s="547"/>
      <c r="CT4" s="579">
        <v>3.3</v>
      </c>
      <c r="CU4" s="580"/>
      <c r="CV4" s="580"/>
      <c r="CW4" s="580"/>
      <c r="CX4" s="580"/>
      <c r="CY4" s="580"/>
      <c r="CZ4" s="580"/>
      <c r="DA4" s="581"/>
      <c r="DB4" s="579">
        <v>3.3</v>
      </c>
      <c r="DC4" s="580"/>
      <c r="DD4" s="580"/>
      <c r="DE4" s="580"/>
      <c r="DF4" s="580"/>
      <c r="DG4" s="580"/>
      <c r="DH4" s="580"/>
      <c r="DI4" s="581"/>
    </row>
    <row r="5" spans="1:119" ht="18.75" customHeight="1" x14ac:dyDescent="0.2">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156</v>
      </c>
      <c r="AN5" s="477"/>
      <c r="AO5" s="477"/>
      <c r="AP5" s="477"/>
      <c r="AQ5" s="477"/>
      <c r="AR5" s="477"/>
      <c r="AS5" s="477"/>
      <c r="AT5" s="478"/>
      <c r="AU5" s="517" t="s">
        <v>62</v>
      </c>
      <c r="AV5" s="518"/>
      <c r="AW5" s="518"/>
      <c r="AX5" s="518"/>
      <c r="AY5" s="483" t="s">
        <v>142</v>
      </c>
      <c r="AZ5" s="484"/>
      <c r="BA5" s="484"/>
      <c r="BB5" s="484"/>
      <c r="BC5" s="484"/>
      <c r="BD5" s="484"/>
      <c r="BE5" s="484"/>
      <c r="BF5" s="484"/>
      <c r="BG5" s="484"/>
      <c r="BH5" s="484"/>
      <c r="BI5" s="484"/>
      <c r="BJ5" s="484"/>
      <c r="BK5" s="484"/>
      <c r="BL5" s="484"/>
      <c r="BM5" s="485"/>
      <c r="BN5" s="486">
        <v>9363926</v>
      </c>
      <c r="BO5" s="487"/>
      <c r="BP5" s="487"/>
      <c r="BQ5" s="487"/>
      <c r="BR5" s="487"/>
      <c r="BS5" s="487"/>
      <c r="BT5" s="487"/>
      <c r="BU5" s="488"/>
      <c r="BV5" s="486">
        <v>7840744</v>
      </c>
      <c r="BW5" s="487"/>
      <c r="BX5" s="487"/>
      <c r="BY5" s="487"/>
      <c r="BZ5" s="487"/>
      <c r="CA5" s="487"/>
      <c r="CB5" s="487"/>
      <c r="CC5" s="488"/>
      <c r="CD5" s="497" t="s">
        <v>158</v>
      </c>
      <c r="CE5" s="498"/>
      <c r="CF5" s="498"/>
      <c r="CG5" s="498"/>
      <c r="CH5" s="498"/>
      <c r="CI5" s="498"/>
      <c r="CJ5" s="498"/>
      <c r="CK5" s="498"/>
      <c r="CL5" s="498"/>
      <c r="CM5" s="498"/>
      <c r="CN5" s="498"/>
      <c r="CO5" s="498"/>
      <c r="CP5" s="498"/>
      <c r="CQ5" s="498"/>
      <c r="CR5" s="498"/>
      <c r="CS5" s="499"/>
      <c r="CT5" s="352">
        <v>89.6</v>
      </c>
      <c r="CU5" s="353"/>
      <c r="CV5" s="353"/>
      <c r="CW5" s="353"/>
      <c r="CX5" s="353"/>
      <c r="CY5" s="353"/>
      <c r="CZ5" s="353"/>
      <c r="DA5" s="354"/>
      <c r="DB5" s="352">
        <v>93.3</v>
      </c>
      <c r="DC5" s="353"/>
      <c r="DD5" s="353"/>
      <c r="DE5" s="353"/>
      <c r="DF5" s="353"/>
      <c r="DG5" s="353"/>
      <c r="DH5" s="353"/>
      <c r="DI5" s="354"/>
    </row>
    <row r="6" spans="1:119" ht="18.75" customHeight="1" x14ac:dyDescent="0.2">
      <c r="A6" s="2"/>
      <c r="B6" s="419" t="s">
        <v>159</v>
      </c>
      <c r="C6" s="370"/>
      <c r="D6" s="370"/>
      <c r="E6" s="420"/>
      <c r="F6" s="420"/>
      <c r="G6" s="420"/>
      <c r="H6" s="420"/>
      <c r="I6" s="420"/>
      <c r="J6" s="420"/>
      <c r="K6" s="420"/>
      <c r="L6" s="420" t="s">
        <v>162</v>
      </c>
      <c r="M6" s="420"/>
      <c r="N6" s="420"/>
      <c r="O6" s="420"/>
      <c r="P6" s="420"/>
      <c r="Q6" s="420"/>
      <c r="R6" s="368"/>
      <c r="S6" s="368"/>
      <c r="T6" s="368"/>
      <c r="U6" s="368"/>
      <c r="V6" s="424"/>
      <c r="W6" s="427" t="s">
        <v>165</v>
      </c>
      <c r="X6" s="369"/>
      <c r="Y6" s="369"/>
      <c r="Z6" s="369"/>
      <c r="AA6" s="369"/>
      <c r="AB6" s="370"/>
      <c r="AC6" s="428" t="s">
        <v>166</v>
      </c>
      <c r="AD6" s="429"/>
      <c r="AE6" s="429"/>
      <c r="AF6" s="429"/>
      <c r="AG6" s="429"/>
      <c r="AH6" s="429"/>
      <c r="AI6" s="429"/>
      <c r="AJ6" s="429"/>
      <c r="AK6" s="429"/>
      <c r="AL6" s="430"/>
      <c r="AM6" s="516" t="s">
        <v>71</v>
      </c>
      <c r="AN6" s="477"/>
      <c r="AO6" s="477"/>
      <c r="AP6" s="477"/>
      <c r="AQ6" s="477"/>
      <c r="AR6" s="477"/>
      <c r="AS6" s="477"/>
      <c r="AT6" s="478"/>
      <c r="AU6" s="517" t="s">
        <v>62</v>
      </c>
      <c r="AV6" s="518"/>
      <c r="AW6" s="518"/>
      <c r="AX6" s="518"/>
      <c r="AY6" s="483" t="s">
        <v>170</v>
      </c>
      <c r="AZ6" s="484"/>
      <c r="BA6" s="484"/>
      <c r="BB6" s="484"/>
      <c r="BC6" s="484"/>
      <c r="BD6" s="484"/>
      <c r="BE6" s="484"/>
      <c r="BF6" s="484"/>
      <c r="BG6" s="484"/>
      <c r="BH6" s="484"/>
      <c r="BI6" s="484"/>
      <c r="BJ6" s="484"/>
      <c r="BK6" s="484"/>
      <c r="BL6" s="484"/>
      <c r="BM6" s="485"/>
      <c r="BN6" s="486">
        <v>293357</v>
      </c>
      <c r="BO6" s="487"/>
      <c r="BP6" s="487"/>
      <c r="BQ6" s="487"/>
      <c r="BR6" s="487"/>
      <c r="BS6" s="487"/>
      <c r="BT6" s="487"/>
      <c r="BU6" s="488"/>
      <c r="BV6" s="486">
        <v>215139</v>
      </c>
      <c r="BW6" s="487"/>
      <c r="BX6" s="487"/>
      <c r="BY6" s="487"/>
      <c r="BZ6" s="487"/>
      <c r="CA6" s="487"/>
      <c r="CB6" s="487"/>
      <c r="CC6" s="488"/>
      <c r="CD6" s="497" t="s">
        <v>171</v>
      </c>
      <c r="CE6" s="498"/>
      <c r="CF6" s="498"/>
      <c r="CG6" s="498"/>
      <c r="CH6" s="498"/>
      <c r="CI6" s="498"/>
      <c r="CJ6" s="498"/>
      <c r="CK6" s="498"/>
      <c r="CL6" s="498"/>
      <c r="CM6" s="498"/>
      <c r="CN6" s="498"/>
      <c r="CO6" s="498"/>
      <c r="CP6" s="498"/>
      <c r="CQ6" s="498"/>
      <c r="CR6" s="498"/>
      <c r="CS6" s="499"/>
      <c r="CT6" s="574">
        <v>91.7</v>
      </c>
      <c r="CU6" s="575"/>
      <c r="CV6" s="575"/>
      <c r="CW6" s="575"/>
      <c r="CX6" s="575"/>
      <c r="CY6" s="575"/>
      <c r="CZ6" s="575"/>
      <c r="DA6" s="576"/>
      <c r="DB6" s="574">
        <v>95.7</v>
      </c>
      <c r="DC6" s="575"/>
      <c r="DD6" s="575"/>
      <c r="DE6" s="575"/>
      <c r="DF6" s="575"/>
      <c r="DG6" s="575"/>
      <c r="DH6" s="575"/>
      <c r="DI6" s="576"/>
    </row>
    <row r="7" spans="1:119" ht="18.75" customHeight="1" x14ac:dyDescent="0.2">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172</v>
      </c>
      <c r="AN7" s="477"/>
      <c r="AO7" s="477"/>
      <c r="AP7" s="477"/>
      <c r="AQ7" s="477"/>
      <c r="AR7" s="477"/>
      <c r="AS7" s="477"/>
      <c r="AT7" s="478"/>
      <c r="AU7" s="517" t="s">
        <v>62</v>
      </c>
      <c r="AV7" s="518"/>
      <c r="AW7" s="518"/>
      <c r="AX7" s="518"/>
      <c r="AY7" s="483" t="s">
        <v>173</v>
      </c>
      <c r="AZ7" s="484"/>
      <c r="BA7" s="484"/>
      <c r="BB7" s="484"/>
      <c r="BC7" s="484"/>
      <c r="BD7" s="484"/>
      <c r="BE7" s="484"/>
      <c r="BF7" s="484"/>
      <c r="BG7" s="484"/>
      <c r="BH7" s="484"/>
      <c r="BI7" s="484"/>
      <c r="BJ7" s="484"/>
      <c r="BK7" s="484"/>
      <c r="BL7" s="484"/>
      <c r="BM7" s="485"/>
      <c r="BN7" s="486">
        <v>135056</v>
      </c>
      <c r="BO7" s="487"/>
      <c r="BP7" s="487"/>
      <c r="BQ7" s="487"/>
      <c r="BR7" s="487"/>
      <c r="BS7" s="487"/>
      <c r="BT7" s="487"/>
      <c r="BU7" s="488"/>
      <c r="BV7" s="486">
        <v>61657</v>
      </c>
      <c r="BW7" s="487"/>
      <c r="BX7" s="487"/>
      <c r="BY7" s="487"/>
      <c r="BZ7" s="487"/>
      <c r="CA7" s="487"/>
      <c r="CB7" s="487"/>
      <c r="CC7" s="488"/>
      <c r="CD7" s="497" t="s">
        <v>174</v>
      </c>
      <c r="CE7" s="498"/>
      <c r="CF7" s="498"/>
      <c r="CG7" s="498"/>
      <c r="CH7" s="498"/>
      <c r="CI7" s="498"/>
      <c r="CJ7" s="498"/>
      <c r="CK7" s="498"/>
      <c r="CL7" s="498"/>
      <c r="CM7" s="498"/>
      <c r="CN7" s="498"/>
      <c r="CO7" s="498"/>
      <c r="CP7" s="498"/>
      <c r="CQ7" s="498"/>
      <c r="CR7" s="498"/>
      <c r="CS7" s="499"/>
      <c r="CT7" s="486">
        <v>4799584</v>
      </c>
      <c r="CU7" s="487"/>
      <c r="CV7" s="487"/>
      <c r="CW7" s="487"/>
      <c r="CX7" s="487"/>
      <c r="CY7" s="487"/>
      <c r="CZ7" s="487"/>
      <c r="DA7" s="488"/>
      <c r="DB7" s="486">
        <v>4623084</v>
      </c>
      <c r="DC7" s="487"/>
      <c r="DD7" s="487"/>
      <c r="DE7" s="487"/>
      <c r="DF7" s="487"/>
      <c r="DG7" s="487"/>
      <c r="DH7" s="487"/>
      <c r="DI7" s="488"/>
    </row>
    <row r="8" spans="1:119" ht="18.75" customHeight="1" x14ac:dyDescent="0.2">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175</v>
      </c>
      <c r="AN8" s="477"/>
      <c r="AO8" s="477"/>
      <c r="AP8" s="477"/>
      <c r="AQ8" s="477"/>
      <c r="AR8" s="477"/>
      <c r="AS8" s="477"/>
      <c r="AT8" s="478"/>
      <c r="AU8" s="517" t="s">
        <v>62</v>
      </c>
      <c r="AV8" s="518"/>
      <c r="AW8" s="518"/>
      <c r="AX8" s="518"/>
      <c r="AY8" s="483" t="s">
        <v>178</v>
      </c>
      <c r="AZ8" s="484"/>
      <c r="BA8" s="484"/>
      <c r="BB8" s="484"/>
      <c r="BC8" s="484"/>
      <c r="BD8" s="484"/>
      <c r="BE8" s="484"/>
      <c r="BF8" s="484"/>
      <c r="BG8" s="484"/>
      <c r="BH8" s="484"/>
      <c r="BI8" s="484"/>
      <c r="BJ8" s="484"/>
      <c r="BK8" s="484"/>
      <c r="BL8" s="484"/>
      <c r="BM8" s="485"/>
      <c r="BN8" s="486">
        <v>158301</v>
      </c>
      <c r="BO8" s="487"/>
      <c r="BP8" s="487"/>
      <c r="BQ8" s="487"/>
      <c r="BR8" s="487"/>
      <c r="BS8" s="487"/>
      <c r="BT8" s="487"/>
      <c r="BU8" s="488"/>
      <c r="BV8" s="486">
        <v>153482</v>
      </c>
      <c r="BW8" s="487"/>
      <c r="BX8" s="487"/>
      <c r="BY8" s="487"/>
      <c r="BZ8" s="487"/>
      <c r="CA8" s="487"/>
      <c r="CB8" s="487"/>
      <c r="CC8" s="488"/>
      <c r="CD8" s="497" t="s">
        <v>179</v>
      </c>
      <c r="CE8" s="498"/>
      <c r="CF8" s="498"/>
      <c r="CG8" s="498"/>
      <c r="CH8" s="498"/>
      <c r="CI8" s="498"/>
      <c r="CJ8" s="498"/>
      <c r="CK8" s="498"/>
      <c r="CL8" s="498"/>
      <c r="CM8" s="498"/>
      <c r="CN8" s="498"/>
      <c r="CO8" s="498"/>
      <c r="CP8" s="498"/>
      <c r="CQ8" s="498"/>
      <c r="CR8" s="498"/>
      <c r="CS8" s="499"/>
      <c r="CT8" s="550">
        <v>0.17</v>
      </c>
      <c r="CU8" s="551"/>
      <c r="CV8" s="551"/>
      <c r="CW8" s="551"/>
      <c r="CX8" s="551"/>
      <c r="CY8" s="551"/>
      <c r="CZ8" s="551"/>
      <c r="DA8" s="552"/>
      <c r="DB8" s="550">
        <v>0.16</v>
      </c>
      <c r="DC8" s="551"/>
      <c r="DD8" s="551"/>
      <c r="DE8" s="551"/>
      <c r="DF8" s="551"/>
      <c r="DG8" s="551"/>
      <c r="DH8" s="551"/>
      <c r="DI8" s="552"/>
    </row>
    <row r="9" spans="1:119" ht="18.75" customHeight="1" x14ac:dyDescent="0.2">
      <c r="A9" s="2"/>
      <c r="B9" s="437" t="s">
        <v>19</v>
      </c>
      <c r="C9" s="438"/>
      <c r="D9" s="438"/>
      <c r="E9" s="438"/>
      <c r="F9" s="438"/>
      <c r="G9" s="438"/>
      <c r="H9" s="438"/>
      <c r="I9" s="438"/>
      <c r="J9" s="438"/>
      <c r="K9" s="439"/>
      <c r="L9" s="568" t="s">
        <v>12</v>
      </c>
      <c r="M9" s="569"/>
      <c r="N9" s="569"/>
      <c r="O9" s="569"/>
      <c r="P9" s="569"/>
      <c r="Q9" s="570"/>
      <c r="R9" s="571">
        <v>4826</v>
      </c>
      <c r="S9" s="572"/>
      <c r="T9" s="572"/>
      <c r="U9" s="572"/>
      <c r="V9" s="573"/>
      <c r="W9" s="364" t="s">
        <v>181</v>
      </c>
      <c r="X9" s="365"/>
      <c r="Y9" s="365"/>
      <c r="Z9" s="365"/>
      <c r="AA9" s="365"/>
      <c r="AB9" s="365"/>
      <c r="AC9" s="365"/>
      <c r="AD9" s="365"/>
      <c r="AE9" s="365"/>
      <c r="AF9" s="365"/>
      <c r="AG9" s="365"/>
      <c r="AH9" s="365"/>
      <c r="AI9" s="365"/>
      <c r="AJ9" s="365"/>
      <c r="AK9" s="365"/>
      <c r="AL9" s="416"/>
      <c r="AM9" s="516" t="s">
        <v>182</v>
      </c>
      <c r="AN9" s="477"/>
      <c r="AO9" s="477"/>
      <c r="AP9" s="477"/>
      <c r="AQ9" s="477"/>
      <c r="AR9" s="477"/>
      <c r="AS9" s="477"/>
      <c r="AT9" s="478"/>
      <c r="AU9" s="517" t="s">
        <v>62</v>
      </c>
      <c r="AV9" s="518"/>
      <c r="AW9" s="518"/>
      <c r="AX9" s="518"/>
      <c r="AY9" s="483" t="s">
        <v>64</v>
      </c>
      <c r="AZ9" s="484"/>
      <c r="BA9" s="484"/>
      <c r="BB9" s="484"/>
      <c r="BC9" s="484"/>
      <c r="BD9" s="484"/>
      <c r="BE9" s="484"/>
      <c r="BF9" s="484"/>
      <c r="BG9" s="484"/>
      <c r="BH9" s="484"/>
      <c r="BI9" s="484"/>
      <c r="BJ9" s="484"/>
      <c r="BK9" s="484"/>
      <c r="BL9" s="484"/>
      <c r="BM9" s="485"/>
      <c r="BN9" s="486">
        <v>4819</v>
      </c>
      <c r="BO9" s="487"/>
      <c r="BP9" s="487"/>
      <c r="BQ9" s="487"/>
      <c r="BR9" s="487"/>
      <c r="BS9" s="487"/>
      <c r="BT9" s="487"/>
      <c r="BU9" s="488"/>
      <c r="BV9" s="486">
        <v>3518</v>
      </c>
      <c r="BW9" s="487"/>
      <c r="BX9" s="487"/>
      <c r="BY9" s="487"/>
      <c r="BZ9" s="487"/>
      <c r="CA9" s="487"/>
      <c r="CB9" s="487"/>
      <c r="CC9" s="488"/>
      <c r="CD9" s="497" t="s">
        <v>60</v>
      </c>
      <c r="CE9" s="498"/>
      <c r="CF9" s="498"/>
      <c r="CG9" s="498"/>
      <c r="CH9" s="498"/>
      <c r="CI9" s="498"/>
      <c r="CJ9" s="498"/>
      <c r="CK9" s="498"/>
      <c r="CL9" s="498"/>
      <c r="CM9" s="498"/>
      <c r="CN9" s="498"/>
      <c r="CO9" s="498"/>
      <c r="CP9" s="498"/>
      <c r="CQ9" s="498"/>
      <c r="CR9" s="498"/>
      <c r="CS9" s="499"/>
      <c r="CT9" s="352">
        <v>18.399999999999999</v>
      </c>
      <c r="CU9" s="353"/>
      <c r="CV9" s="353"/>
      <c r="CW9" s="353"/>
      <c r="CX9" s="353"/>
      <c r="CY9" s="353"/>
      <c r="CZ9" s="353"/>
      <c r="DA9" s="354"/>
      <c r="DB9" s="352">
        <v>19.8</v>
      </c>
      <c r="DC9" s="353"/>
      <c r="DD9" s="353"/>
      <c r="DE9" s="353"/>
      <c r="DF9" s="353"/>
      <c r="DG9" s="353"/>
      <c r="DH9" s="353"/>
      <c r="DI9" s="354"/>
    </row>
    <row r="10" spans="1:119" ht="18.75" customHeight="1" x14ac:dyDescent="0.2">
      <c r="A10" s="2"/>
      <c r="B10" s="437"/>
      <c r="C10" s="438"/>
      <c r="D10" s="438"/>
      <c r="E10" s="438"/>
      <c r="F10" s="438"/>
      <c r="G10" s="438"/>
      <c r="H10" s="438"/>
      <c r="I10" s="438"/>
      <c r="J10" s="438"/>
      <c r="K10" s="439"/>
      <c r="L10" s="476" t="s">
        <v>185</v>
      </c>
      <c r="M10" s="477"/>
      <c r="N10" s="477"/>
      <c r="O10" s="477"/>
      <c r="P10" s="477"/>
      <c r="Q10" s="478"/>
      <c r="R10" s="479">
        <v>5480</v>
      </c>
      <c r="S10" s="480"/>
      <c r="T10" s="480"/>
      <c r="U10" s="480"/>
      <c r="V10" s="482"/>
      <c r="W10" s="413"/>
      <c r="X10" s="414"/>
      <c r="Y10" s="414"/>
      <c r="Z10" s="414"/>
      <c r="AA10" s="414"/>
      <c r="AB10" s="414"/>
      <c r="AC10" s="414"/>
      <c r="AD10" s="414"/>
      <c r="AE10" s="414"/>
      <c r="AF10" s="414"/>
      <c r="AG10" s="414"/>
      <c r="AH10" s="414"/>
      <c r="AI10" s="414"/>
      <c r="AJ10" s="414"/>
      <c r="AK10" s="414"/>
      <c r="AL10" s="417"/>
      <c r="AM10" s="516" t="s">
        <v>186</v>
      </c>
      <c r="AN10" s="477"/>
      <c r="AO10" s="477"/>
      <c r="AP10" s="477"/>
      <c r="AQ10" s="477"/>
      <c r="AR10" s="477"/>
      <c r="AS10" s="477"/>
      <c r="AT10" s="478"/>
      <c r="AU10" s="517" t="s">
        <v>189</v>
      </c>
      <c r="AV10" s="518"/>
      <c r="AW10" s="518"/>
      <c r="AX10" s="518"/>
      <c r="AY10" s="483" t="s">
        <v>190</v>
      </c>
      <c r="AZ10" s="484"/>
      <c r="BA10" s="484"/>
      <c r="BB10" s="484"/>
      <c r="BC10" s="484"/>
      <c r="BD10" s="484"/>
      <c r="BE10" s="484"/>
      <c r="BF10" s="484"/>
      <c r="BG10" s="484"/>
      <c r="BH10" s="484"/>
      <c r="BI10" s="484"/>
      <c r="BJ10" s="484"/>
      <c r="BK10" s="484"/>
      <c r="BL10" s="484"/>
      <c r="BM10" s="485"/>
      <c r="BN10" s="486">
        <v>346</v>
      </c>
      <c r="BO10" s="487"/>
      <c r="BP10" s="487"/>
      <c r="BQ10" s="487"/>
      <c r="BR10" s="487"/>
      <c r="BS10" s="487"/>
      <c r="BT10" s="487"/>
      <c r="BU10" s="488"/>
      <c r="BV10" s="486">
        <v>694</v>
      </c>
      <c r="BW10" s="487"/>
      <c r="BX10" s="487"/>
      <c r="BY10" s="487"/>
      <c r="BZ10" s="487"/>
      <c r="CA10" s="487"/>
      <c r="CB10" s="487"/>
      <c r="CC10" s="488"/>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37"/>
      <c r="C11" s="438"/>
      <c r="D11" s="438"/>
      <c r="E11" s="438"/>
      <c r="F11" s="438"/>
      <c r="G11" s="438"/>
      <c r="H11" s="438"/>
      <c r="I11" s="438"/>
      <c r="J11" s="438"/>
      <c r="K11" s="439"/>
      <c r="L11" s="450" t="s">
        <v>194</v>
      </c>
      <c r="M11" s="451"/>
      <c r="N11" s="451"/>
      <c r="O11" s="451"/>
      <c r="P11" s="451"/>
      <c r="Q11" s="452"/>
      <c r="R11" s="565" t="s">
        <v>195</v>
      </c>
      <c r="S11" s="566"/>
      <c r="T11" s="566"/>
      <c r="U11" s="566"/>
      <c r="V11" s="567"/>
      <c r="W11" s="413"/>
      <c r="X11" s="414"/>
      <c r="Y11" s="414"/>
      <c r="Z11" s="414"/>
      <c r="AA11" s="414"/>
      <c r="AB11" s="414"/>
      <c r="AC11" s="414"/>
      <c r="AD11" s="414"/>
      <c r="AE11" s="414"/>
      <c r="AF11" s="414"/>
      <c r="AG11" s="414"/>
      <c r="AH11" s="414"/>
      <c r="AI11" s="414"/>
      <c r="AJ11" s="414"/>
      <c r="AK11" s="414"/>
      <c r="AL11" s="417"/>
      <c r="AM11" s="516" t="s">
        <v>198</v>
      </c>
      <c r="AN11" s="477"/>
      <c r="AO11" s="477"/>
      <c r="AP11" s="477"/>
      <c r="AQ11" s="477"/>
      <c r="AR11" s="477"/>
      <c r="AS11" s="477"/>
      <c r="AT11" s="478"/>
      <c r="AU11" s="517" t="s">
        <v>189</v>
      </c>
      <c r="AV11" s="518"/>
      <c r="AW11" s="518"/>
      <c r="AX11" s="518"/>
      <c r="AY11" s="483" t="s">
        <v>199</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202</v>
      </c>
      <c r="CE11" s="498"/>
      <c r="CF11" s="498"/>
      <c r="CG11" s="498"/>
      <c r="CH11" s="498"/>
      <c r="CI11" s="498"/>
      <c r="CJ11" s="498"/>
      <c r="CK11" s="498"/>
      <c r="CL11" s="498"/>
      <c r="CM11" s="498"/>
      <c r="CN11" s="498"/>
      <c r="CO11" s="498"/>
      <c r="CP11" s="498"/>
      <c r="CQ11" s="498"/>
      <c r="CR11" s="498"/>
      <c r="CS11" s="499"/>
      <c r="CT11" s="550" t="s">
        <v>203</v>
      </c>
      <c r="CU11" s="551"/>
      <c r="CV11" s="551"/>
      <c r="CW11" s="551"/>
      <c r="CX11" s="551"/>
      <c r="CY11" s="551"/>
      <c r="CZ11" s="551"/>
      <c r="DA11" s="552"/>
      <c r="DB11" s="550" t="s">
        <v>203</v>
      </c>
      <c r="DC11" s="551"/>
      <c r="DD11" s="551"/>
      <c r="DE11" s="551"/>
      <c r="DF11" s="551"/>
      <c r="DG11" s="551"/>
      <c r="DH11" s="551"/>
      <c r="DI11" s="552"/>
    </row>
    <row r="12" spans="1:119" ht="18.75" customHeight="1" x14ac:dyDescent="0.2">
      <c r="A12" s="2"/>
      <c r="B12" s="440" t="s">
        <v>205</v>
      </c>
      <c r="C12" s="441"/>
      <c r="D12" s="441"/>
      <c r="E12" s="441"/>
      <c r="F12" s="441"/>
      <c r="G12" s="441"/>
      <c r="H12" s="441"/>
      <c r="I12" s="441"/>
      <c r="J12" s="441"/>
      <c r="K12" s="442"/>
      <c r="L12" s="553" t="s">
        <v>206</v>
      </c>
      <c r="M12" s="554"/>
      <c r="N12" s="554"/>
      <c r="O12" s="554"/>
      <c r="P12" s="554"/>
      <c r="Q12" s="555"/>
      <c r="R12" s="556">
        <v>5123</v>
      </c>
      <c r="S12" s="557"/>
      <c r="T12" s="557"/>
      <c r="U12" s="557"/>
      <c r="V12" s="558"/>
      <c r="W12" s="559" t="s">
        <v>8</v>
      </c>
      <c r="X12" s="518"/>
      <c r="Y12" s="518"/>
      <c r="Z12" s="518"/>
      <c r="AA12" s="518"/>
      <c r="AB12" s="560"/>
      <c r="AC12" s="561" t="s">
        <v>208</v>
      </c>
      <c r="AD12" s="562"/>
      <c r="AE12" s="562"/>
      <c r="AF12" s="562"/>
      <c r="AG12" s="563"/>
      <c r="AH12" s="561" t="s">
        <v>210</v>
      </c>
      <c r="AI12" s="562"/>
      <c r="AJ12" s="562"/>
      <c r="AK12" s="562"/>
      <c r="AL12" s="564"/>
      <c r="AM12" s="516" t="s">
        <v>212</v>
      </c>
      <c r="AN12" s="477"/>
      <c r="AO12" s="477"/>
      <c r="AP12" s="477"/>
      <c r="AQ12" s="477"/>
      <c r="AR12" s="477"/>
      <c r="AS12" s="477"/>
      <c r="AT12" s="478"/>
      <c r="AU12" s="517" t="s">
        <v>62</v>
      </c>
      <c r="AV12" s="518"/>
      <c r="AW12" s="518"/>
      <c r="AX12" s="518"/>
      <c r="AY12" s="483" t="s">
        <v>215</v>
      </c>
      <c r="AZ12" s="484"/>
      <c r="BA12" s="484"/>
      <c r="BB12" s="484"/>
      <c r="BC12" s="484"/>
      <c r="BD12" s="484"/>
      <c r="BE12" s="484"/>
      <c r="BF12" s="484"/>
      <c r="BG12" s="484"/>
      <c r="BH12" s="484"/>
      <c r="BI12" s="484"/>
      <c r="BJ12" s="484"/>
      <c r="BK12" s="484"/>
      <c r="BL12" s="484"/>
      <c r="BM12" s="485"/>
      <c r="BN12" s="486">
        <v>0</v>
      </c>
      <c r="BO12" s="487"/>
      <c r="BP12" s="487"/>
      <c r="BQ12" s="487"/>
      <c r="BR12" s="487"/>
      <c r="BS12" s="487"/>
      <c r="BT12" s="487"/>
      <c r="BU12" s="488"/>
      <c r="BV12" s="486">
        <v>0</v>
      </c>
      <c r="BW12" s="487"/>
      <c r="BX12" s="487"/>
      <c r="BY12" s="487"/>
      <c r="BZ12" s="487"/>
      <c r="CA12" s="487"/>
      <c r="CB12" s="487"/>
      <c r="CC12" s="488"/>
      <c r="CD12" s="497" t="s">
        <v>216</v>
      </c>
      <c r="CE12" s="498"/>
      <c r="CF12" s="498"/>
      <c r="CG12" s="498"/>
      <c r="CH12" s="498"/>
      <c r="CI12" s="498"/>
      <c r="CJ12" s="498"/>
      <c r="CK12" s="498"/>
      <c r="CL12" s="498"/>
      <c r="CM12" s="498"/>
      <c r="CN12" s="498"/>
      <c r="CO12" s="498"/>
      <c r="CP12" s="498"/>
      <c r="CQ12" s="498"/>
      <c r="CR12" s="498"/>
      <c r="CS12" s="499"/>
      <c r="CT12" s="550" t="s">
        <v>203</v>
      </c>
      <c r="CU12" s="551"/>
      <c r="CV12" s="551"/>
      <c r="CW12" s="551"/>
      <c r="CX12" s="551"/>
      <c r="CY12" s="551"/>
      <c r="CZ12" s="551"/>
      <c r="DA12" s="552"/>
      <c r="DB12" s="550" t="s">
        <v>203</v>
      </c>
      <c r="DC12" s="551"/>
      <c r="DD12" s="551"/>
      <c r="DE12" s="551"/>
      <c r="DF12" s="551"/>
      <c r="DG12" s="551"/>
      <c r="DH12" s="551"/>
      <c r="DI12" s="552"/>
    </row>
    <row r="13" spans="1:119" ht="18.75" customHeight="1" x14ac:dyDescent="0.2">
      <c r="A13" s="2"/>
      <c r="B13" s="443"/>
      <c r="C13" s="444"/>
      <c r="D13" s="444"/>
      <c r="E13" s="444"/>
      <c r="F13" s="444"/>
      <c r="G13" s="444"/>
      <c r="H13" s="444"/>
      <c r="I13" s="444"/>
      <c r="J13" s="444"/>
      <c r="K13" s="445"/>
      <c r="L13" s="16"/>
      <c r="M13" s="539" t="s">
        <v>218</v>
      </c>
      <c r="N13" s="540"/>
      <c r="O13" s="540"/>
      <c r="P13" s="540"/>
      <c r="Q13" s="541"/>
      <c r="R13" s="542">
        <v>5111</v>
      </c>
      <c r="S13" s="543"/>
      <c r="T13" s="543"/>
      <c r="U13" s="543"/>
      <c r="V13" s="544"/>
      <c r="W13" s="427" t="s">
        <v>148</v>
      </c>
      <c r="X13" s="369"/>
      <c r="Y13" s="369"/>
      <c r="Z13" s="369"/>
      <c r="AA13" s="369"/>
      <c r="AB13" s="370"/>
      <c r="AC13" s="479">
        <v>865</v>
      </c>
      <c r="AD13" s="480"/>
      <c r="AE13" s="480"/>
      <c r="AF13" s="480"/>
      <c r="AG13" s="481"/>
      <c r="AH13" s="479">
        <v>1025</v>
      </c>
      <c r="AI13" s="480"/>
      <c r="AJ13" s="480"/>
      <c r="AK13" s="480"/>
      <c r="AL13" s="482"/>
      <c r="AM13" s="516" t="s">
        <v>220</v>
      </c>
      <c r="AN13" s="477"/>
      <c r="AO13" s="477"/>
      <c r="AP13" s="477"/>
      <c r="AQ13" s="477"/>
      <c r="AR13" s="477"/>
      <c r="AS13" s="477"/>
      <c r="AT13" s="478"/>
      <c r="AU13" s="517" t="s">
        <v>189</v>
      </c>
      <c r="AV13" s="518"/>
      <c r="AW13" s="518"/>
      <c r="AX13" s="518"/>
      <c r="AY13" s="483" t="s">
        <v>222</v>
      </c>
      <c r="AZ13" s="484"/>
      <c r="BA13" s="484"/>
      <c r="BB13" s="484"/>
      <c r="BC13" s="484"/>
      <c r="BD13" s="484"/>
      <c r="BE13" s="484"/>
      <c r="BF13" s="484"/>
      <c r="BG13" s="484"/>
      <c r="BH13" s="484"/>
      <c r="BI13" s="484"/>
      <c r="BJ13" s="484"/>
      <c r="BK13" s="484"/>
      <c r="BL13" s="484"/>
      <c r="BM13" s="485"/>
      <c r="BN13" s="486">
        <v>5165</v>
      </c>
      <c r="BO13" s="487"/>
      <c r="BP13" s="487"/>
      <c r="BQ13" s="487"/>
      <c r="BR13" s="487"/>
      <c r="BS13" s="487"/>
      <c r="BT13" s="487"/>
      <c r="BU13" s="488"/>
      <c r="BV13" s="486">
        <v>4212</v>
      </c>
      <c r="BW13" s="487"/>
      <c r="BX13" s="487"/>
      <c r="BY13" s="487"/>
      <c r="BZ13" s="487"/>
      <c r="CA13" s="487"/>
      <c r="CB13" s="487"/>
      <c r="CC13" s="488"/>
      <c r="CD13" s="497" t="s">
        <v>223</v>
      </c>
      <c r="CE13" s="498"/>
      <c r="CF13" s="498"/>
      <c r="CG13" s="498"/>
      <c r="CH13" s="498"/>
      <c r="CI13" s="498"/>
      <c r="CJ13" s="498"/>
      <c r="CK13" s="498"/>
      <c r="CL13" s="498"/>
      <c r="CM13" s="498"/>
      <c r="CN13" s="498"/>
      <c r="CO13" s="498"/>
      <c r="CP13" s="498"/>
      <c r="CQ13" s="498"/>
      <c r="CR13" s="498"/>
      <c r="CS13" s="499"/>
      <c r="CT13" s="352">
        <v>7.2</v>
      </c>
      <c r="CU13" s="353"/>
      <c r="CV13" s="353"/>
      <c r="CW13" s="353"/>
      <c r="CX13" s="353"/>
      <c r="CY13" s="353"/>
      <c r="CZ13" s="353"/>
      <c r="DA13" s="354"/>
      <c r="DB13" s="352">
        <v>7.6</v>
      </c>
      <c r="DC13" s="353"/>
      <c r="DD13" s="353"/>
      <c r="DE13" s="353"/>
      <c r="DF13" s="353"/>
      <c r="DG13" s="353"/>
      <c r="DH13" s="353"/>
      <c r="DI13" s="354"/>
    </row>
    <row r="14" spans="1:119" ht="18.75" customHeight="1" x14ac:dyDescent="0.2">
      <c r="A14" s="2"/>
      <c r="B14" s="443"/>
      <c r="C14" s="444"/>
      <c r="D14" s="444"/>
      <c r="E14" s="444"/>
      <c r="F14" s="444"/>
      <c r="G14" s="444"/>
      <c r="H14" s="444"/>
      <c r="I14" s="444"/>
      <c r="J14" s="444"/>
      <c r="K14" s="445"/>
      <c r="L14" s="529" t="s">
        <v>224</v>
      </c>
      <c r="M14" s="548"/>
      <c r="N14" s="548"/>
      <c r="O14" s="548"/>
      <c r="P14" s="548"/>
      <c r="Q14" s="549"/>
      <c r="R14" s="542">
        <v>5312</v>
      </c>
      <c r="S14" s="543"/>
      <c r="T14" s="543"/>
      <c r="U14" s="543"/>
      <c r="V14" s="544"/>
      <c r="W14" s="415"/>
      <c r="X14" s="372"/>
      <c r="Y14" s="372"/>
      <c r="Z14" s="372"/>
      <c r="AA14" s="372"/>
      <c r="AB14" s="373"/>
      <c r="AC14" s="532">
        <v>33.1</v>
      </c>
      <c r="AD14" s="533"/>
      <c r="AE14" s="533"/>
      <c r="AF14" s="533"/>
      <c r="AG14" s="534"/>
      <c r="AH14" s="532">
        <v>35.1</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227</v>
      </c>
      <c r="CE14" s="493"/>
      <c r="CF14" s="493"/>
      <c r="CG14" s="493"/>
      <c r="CH14" s="493"/>
      <c r="CI14" s="493"/>
      <c r="CJ14" s="493"/>
      <c r="CK14" s="493"/>
      <c r="CL14" s="493"/>
      <c r="CM14" s="493"/>
      <c r="CN14" s="493"/>
      <c r="CO14" s="493"/>
      <c r="CP14" s="493"/>
      <c r="CQ14" s="493"/>
      <c r="CR14" s="493"/>
      <c r="CS14" s="494"/>
      <c r="CT14" s="536" t="s">
        <v>203</v>
      </c>
      <c r="CU14" s="537"/>
      <c r="CV14" s="537"/>
      <c r="CW14" s="537"/>
      <c r="CX14" s="537"/>
      <c r="CY14" s="537"/>
      <c r="CZ14" s="537"/>
      <c r="DA14" s="538"/>
      <c r="DB14" s="536" t="s">
        <v>203</v>
      </c>
      <c r="DC14" s="537"/>
      <c r="DD14" s="537"/>
      <c r="DE14" s="537"/>
      <c r="DF14" s="537"/>
      <c r="DG14" s="537"/>
      <c r="DH14" s="537"/>
      <c r="DI14" s="538"/>
    </row>
    <row r="15" spans="1:119" ht="18.75" customHeight="1" x14ac:dyDescent="0.2">
      <c r="A15" s="2"/>
      <c r="B15" s="443"/>
      <c r="C15" s="444"/>
      <c r="D15" s="444"/>
      <c r="E15" s="444"/>
      <c r="F15" s="444"/>
      <c r="G15" s="444"/>
      <c r="H15" s="444"/>
      <c r="I15" s="444"/>
      <c r="J15" s="444"/>
      <c r="K15" s="445"/>
      <c r="L15" s="16"/>
      <c r="M15" s="539" t="s">
        <v>218</v>
      </c>
      <c r="N15" s="540"/>
      <c r="O15" s="540"/>
      <c r="P15" s="540"/>
      <c r="Q15" s="541"/>
      <c r="R15" s="542">
        <v>5300</v>
      </c>
      <c r="S15" s="543"/>
      <c r="T15" s="543"/>
      <c r="U15" s="543"/>
      <c r="V15" s="544"/>
      <c r="W15" s="427" t="s">
        <v>5</v>
      </c>
      <c r="X15" s="369"/>
      <c r="Y15" s="369"/>
      <c r="Z15" s="369"/>
      <c r="AA15" s="369"/>
      <c r="AB15" s="370"/>
      <c r="AC15" s="479">
        <v>420</v>
      </c>
      <c r="AD15" s="480"/>
      <c r="AE15" s="480"/>
      <c r="AF15" s="480"/>
      <c r="AG15" s="481"/>
      <c r="AH15" s="479">
        <v>505</v>
      </c>
      <c r="AI15" s="480"/>
      <c r="AJ15" s="480"/>
      <c r="AK15" s="480"/>
      <c r="AL15" s="482"/>
      <c r="AM15" s="516"/>
      <c r="AN15" s="477"/>
      <c r="AO15" s="477"/>
      <c r="AP15" s="477"/>
      <c r="AQ15" s="477"/>
      <c r="AR15" s="477"/>
      <c r="AS15" s="477"/>
      <c r="AT15" s="478"/>
      <c r="AU15" s="517"/>
      <c r="AV15" s="518"/>
      <c r="AW15" s="518"/>
      <c r="AX15" s="518"/>
      <c r="AY15" s="489" t="s">
        <v>228</v>
      </c>
      <c r="AZ15" s="490"/>
      <c r="BA15" s="490"/>
      <c r="BB15" s="490"/>
      <c r="BC15" s="490"/>
      <c r="BD15" s="490"/>
      <c r="BE15" s="490"/>
      <c r="BF15" s="490"/>
      <c r="BG15" s="490"/>
      <c r="BH15" s="490"/>
      <c r="BI15" s="490"/>
      <c r="BJ15" s="490"/>
      <c r="BK15" s="490"/>
      <c r="BL15" s="490"/>
      <c r="BM15" s="491"/>
      <c r="BN15" s="473">
        <v>840150</v>
      </c>
      <c r="BO15" s="474"/>
      <c r="BP15" s="474"/>
      <c r="BQ15" s="474"/>
      <c r="BR15" s="474"/>
      <c r="BS15" s="474"/>
      <c r="BT15" s="474"/>
      <c r="BU15" s="475"/>
      <c r="BV15" s="473">
        <v>748032</v>
      </c>
      <c r="BW15" s="474"/>
      <c r="BX15" s="474"/>
      <c r="BY15" s="474"/>
      <c r="BZ15" s="474"/>
      <c r="CA15" s="474"/>
      <c r="CB15" s="474"/>
      <c r="CC15" s="475"/>
      <c r="CD15" s="545" t="s">
        <v>217</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2">
      <c r="A16" s="2"/>
      <c r="B16" s="443"/>
      <c r="C16" s="444"/>
      <c r="D16" s="444"/>
      <c r="E16" s="444"/>
      <c r="F16" s="444"/>
      <c r="G16" s="444"/>
      <c r="H16" s="444"/>
      <c r="I16" s="444"/>
      <c r="J16" s="444"/>
      <c r="K16" s="445"/>
      <c r="L16" s="529" t="s">
        <v>48</v>
      </c>
      <c r="M16" s="530"/>
      <c r="N16" s="530"/>
      <c r="O16" s="530"/>
      <c r="P16" s="530"/>
      <c r="Q16" s="531"/>
      <c r="R16" s="526" t="s">
        <v>230</v>
      </c>
      <c r="S16" s="527"/>
      <c r="T16" s="527"/>
      <c r="U16" s="527"/>
      <c r="V16" s="528"/>
      <c r="W16" s="415"/>
      <c r="X16" s="372"/>
      <c r="Y16" s="372"/>
      <c r="Z16" s="372"/>
      <c r="AA16" s="372"/>
      <c r="AB16" s="373"/>
      <c r="AC16" s="532">
        <v>16.100000000000001</v>
      </c>
      <c r="AD16" s="533"/>
      <c r="AE16" s="533"/>
      <c r="AF16" s="533"/>
      <c r="AG16" s="534"/>
      <c r="AH16" s="532">
        <v>17.3</v>
      </c>
      <c r="AI16" s="533"/>
      <c r="AJ16" s="533"/>
      <c r="AK16" s="533"/>
      <c r="AL16" s="535"/>
      <c r="AM16" s="516"/>
      <c r="AN16" s="477"/>
      <c r="AO16" s="477"/>
      <c r="AP16" s="477"/>
      <c r="AQ16" s="477"/>
      <c r="AR16" s="477"/>
      <c r="AS16" s="477"/>
      <c r="AT16" s="478"/>
      <c r="AU16" s="517"/>
      <c r="AV16" s="518"/>
      <c r="AW16" s="518"/>
      <c r="AX16" s="518"/>
      <c r="AY16" s="483" t="s">
        <v>109</v>
      </c>
      <c r="AZ16" s="484"/>
      <c r="BA16" s="484"/>
      <c r="BB16" s="484"/>
      <c r="BC16" s="484"/>
      <c r="BD16" s="484"/>
      <c r="BE16" s="484"/>
      <c r="BF16" s="484"/>
      <c r="BG16" s="484"/>
      <c r="BH16" s="484"/>
      <c r="BI16" s="484"/>
      <c r="BJ16" s="484"/>
      <c r="BK16" s="484"/>
      <c r="BL16" s="484"/>
      <c r="BM16" s="485"/>
      <c r="BN16" s="486">
        <v>4498971</v>
      </c>
      <c r="BO16" s="487"/>
      <c r="BP16" s="487"/>
      <c r="BQ16" s="487"/>
      <c r="BR16" s="487"/>
      <c r="BS16" s="487"/>
      <c r="BT16" s="487"/>
      <c r="BU16" s="488"/>
      <c r="BV16" s="486">
        <v>4306484</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2">
      <c r="A17" s="2"/>
      <c r="B17" s="446"/>
      <c r="C17" s="447"/>
      <c r="D17" s="447"/>
      <c r="E17" s="447"/>
      <c r="F17" s="447"/>
      <c r="G17" s="447"/>
      <c r="H17" s="447"/>
      <c r="I17" s="447"/>
      <c r="J17" s="447"/>
      <c r="K17" s="448"/>
      <c r="L17" s="17"/>
      <c r="M17" s="523" t="s">
        <v>102</v>
      </c>
      <c r="N17" s="524"/>
      <c r="O17" s="524"/>
      <c r="P17" s="524"/>
      <c r="Q17" s="525"/>
      <c r="R17" s="526" t="s">
        <v>230</v>
      </c>
      <c r="S17" s="527"/>
      <c r="T17" s="527"/>
      <c r="U17" s="527"/>
      <c r="V17" s="528"/>
      <c r="W17" s="427" t="s">
        <v>96</v>
      </c>
      <c r="X17" s="369"/>
      <c r="Y17" s="369"/>
      <c r="Z17" s="369"/>
      <c r="AA17" s="369"/>
      <c r="AB17" s="370"/>
      <c r="AC17" s="479">
        <v>1328</v>
      </c>
      <c r="AD17" s="480"/>
      <c r="AE17" s="480"/>
      <c r="AF17" s="480"/>
      <c r="AG17" s="481"/>
      <c r="AH17" s="479">
        <v>1391</v>
      </c>
      <c r="AI17" s="480"/>
      <c r="AJ17" s="480"/>
      <c r="AK17" s="480"/>
      <c r="AL17" s="482"/>
      <c r="AM17" s="516"/>
      <c r="AN17" s="477"/>
      <c r="AO17" s="477"/>
      <c r="AP17" s="477"/>
      <c r="AQ17" s="477"/>
      <c r="AR17" s="477"/>
      <c r="AS17" s="477"/>
      <c r="AT17" s="478"/>
      <c r="AU17" s="517"/>
      <c r="AV17" s="518"/>
      <c r="AW17" s="518"/>
      <c r="AX17" s="518"/>
      <c r="AY17" s="483" t="s">
        <v>231</v>
      </c>
      <c r="AZ17" s="484"/>
      <c r="BA17" s="484"/>
      <c r="BB17" s="484"/>
      <c r="BC17" s="484"/>
      <c r="BD17" s="484"/>
      <c r="BE17" s="484"/>
      <c r="BF17" s="484"/>
      <c r="BG17" s="484"/>
      <c r="BH17" s="484"/>
      <c r="BI17" s="484"/>
      <c r="BJ17" s="484"/>
      <c r="BK17" s="484"/>
      <c r="BL17" s="484"/>
      <c r="BM17" s="485"/>
      <c r="BN17" s="486">
        <v>1010945</v>
      </c>
      <c r="BO17" s="487"/>
      <c r="BP17" s="487"/>
      <c r="BQ17" s="487"/>
      <c r="BR17" s="487"/>
      <c r="BS17" s="487"/>
      <c r="BT17" s="487"/>
      <c r="BU17" s="488"/>
      <c r="BV17" s="486">
        <v>914932</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2">
      <c r="A18" s="2"/>
      <c r="B18" s="503" t="s">
        <v>196</v>
      </c>
      <c r="C18" s="439"/>
      <c r="D18" s="439"/>
      <c r="E18" s="504"/>
      <c r="F18" s="504"/>
      <c r="G18" s="504"/>
      <c r="H18" s="504"/>
      <c r="I18" s="504"/>
      <c r="J18" s="504"/>
      <c r="K18" s="504"/>
      <c r="L18" s="519">
        <v>448.84</v>
      </c>
      <c r="M18" s="519"/>
      <c r="N18" s="519"/>
      <c r="O18" s="519"/>
      <c r="P18" s="519"/>
      <c r="Q18" s="519"/>
      <c r="R18" s="520"/>
      <c r="S18" s="520"/>
      <c r="T18" s="520"/>
      <c r="U18" s="520"/>
      <c r="V18" s="521"/>
      <c r="W18" s="366"/>
      <c r="X18" s="367"/>
      <c r="Y18" s="367"/>
      <c r="Z18" s="367"/>
      <c r="AA18" s="367"/>
      <c r="AB18" s="422"/>
      <c r="AC18" s="459">
        <v>50.8</v>
      </c>
      <c r="AD18" s="460"/>
      <c r="AE18" s="460"/>
      <c r="AF18" s="460"/>
      <c r="AG18" s="522"/>
      <c r="AH18" s="459">
        <v>47.6</v>
      </c>
      <c r="AI18" s="460"/>
      <c r="AJ18" s="460"/>
      <c r="AK18" s="460"/>
      <c r="AL18" s="461"/>
      <c r="AM18" s="516"/>
      <c r="AN18" s="477"/>
      <c r="AO18" s="477"/>
      <c r="AP18" s="477"/>
      <c r="AQ18" s="477"/>
      <c r="AR18" s="477"/>
      <c r="AS18" s="477"/>
      <c r="AT18" s="478"/>
      <c r="AU18" s="517"/>
      <c r="AV18" s="518"/>
      <c r="AW18" s="518"/>
      <c r="AX18" s="518"/>
      <c r="AY18" s="483" t="s">
        <v>232</v>
      </c>
      <c r="AZ18" s="484"/>
      <c r="BA18" s="484"/>
      <c r="BB18" s="484"/>
      <c r="BC18" s="484"/>
      <c r="BD18" s="484"/>
      <c r="BE18" s="484"/>
      <c r="BF18" s="484"/>
      <c r="BG18" s="484"/>
      <c r="BH18" s="484"/>
      <c r="BI18" s="484"/>
      <c r="BJ18" s="484"/>
      <c r="BK18" s="484"/>
      <c r="BL18" s="484"/>
      <c r="BM18" s="485"/>
      <c r="BN18" s="486">
        <v>4408213</v>
      </c>
      <c r="BO18" s="487"/>
      <c r="BP18" s="487"/>
      <c r="BQ18" s="487"/>
      <c r="BR18" s="487"/>
      <c r="BS18" s="487"/>
      <c r="BT18" s="487"/>
      <c r="BU18" s="488"/>
      <c r="BV18" s="486">
        <v>4428528</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2">
      <c r="A19" s="2"/>
      <c r="B19" s="503" t="s">
        <v>69</v>
      </c>
      <c r="C19" s="439"/>
      <c r="D19" s="439"/>
      <c r="E19" s="504"/>
      <c r="F19" s="504"/>
      <c r="G19" s="504"/>
      <c r="H19" s="504"/>
      <c r="I19" s="504"/>
      <c r="J19" s="504"/>
      <c r="K19" s="504"/>
      <c r="L19" s="505">
        <v>11</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234</v>
      </c>
      <c r="AZ19" s="484"/>
      <c r="BA19" s="484"/>
      <c r="BB19" s="484"/>
      <c r="BC19" s="484"/>
      <c r="BD19" s="484"/>
      <c r="BE19" s="484"/>
      <c r="BF19" s="484"/>
      <c r="BG19" s="484"/>
      <c r="BH19" s="484"/>
      <c r="BI19" s="484"/>
      <c r="BJ19" s="484"/>
      <c r="BK19" s="484"/>
      <c r="BL19" s="484"/>
      <c r="BM19" s="485"/>
      <c r="BN19" s="486">
        <v>5813036</v>
      </c>
      <c r="BO19" s="487"/>
      <c r="BP19" s="487"/>
      <c r="BQ19" s="487"/>
      <c r="BR19" s="487"/>
      <c r="BS19" s="487"/>
      <c r="BT19" s="487"/>
      <c r="BU19" s="488"/>
      <c r="BV19" s="486">
        <v>5527314</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2">
      <c r="A20" s="2"/>
      <c r="B20" s="503" t="s">
        <v>238</v>
      </c>
      <c r="C20" s="439"/>
      <c r="D20" s="439"/>
      <c r="E20" s="504"/>
      <c r="F20" s="504"/>
      <c r="G20" s="504"/>
      <c r="H20" s="504"/>
      <c r="I20" s="504"/>
      <c r="J20" s="504"/>
      <c r="K20" s="504"/>
      <c r="L20" s="505">
        <v>2137</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2">
      <c r="A21" s="2"/>
      <c r="B21" s="500" t="s">
        <v>240</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2">
      <c r="A22" s="2"/>
      <c r="B22" s="468" t="s">
        <v>241</v>
      </c>
      <c r="C22" s="389"/>
      <c r="D22" s="390"/>
      <c r="E22" s="368" t="s">
        <v>8</v>
      </c>
      <c r="F22" s="369"/>
      <c r="G22" s="369"/>
      <c r="H22" s="369"/>
      <c r="I22" s="369"/>
      <c r="J22" s="369"/>
      <c r="K22" s="370"/>
      <c r="L22" s="368" t="s">
        <v>243</v>
      </c>
      <c r="M22" s="369"/>
      <c r="N22" s="369"/>
      <c r="O22" s="369"/>
      <c r="P22" s="370"/>
      <c r="Q22" s="374" t="s">
        <v>245</v>
      </c>
      <c r="R22" s="375"/>
      <c r="S22" s="375"/>
      <c r="T22" s="375"/>
      <c r="U22" s="375"/>
      <c r="V22" s="376"/>
      <c r="W22" s="388" t="s">
        <v>246</v>
      </c>
      <c r="X22" s="389"/>
      <c r="Y22" s="390"/>
      <c r="Z22" s="368" t="s">
        <v>8</v>
      </c>
      <c r="AA22" s="369"/>
      <c r="AB22" s="369"/>
      <c r="AC22" s="369"/>
      <c r="AD22" s="369"/>
      <c r="AE22" s="369"/>
      <c r="AF22" s="369"/>
      <c r="AG22" s="370"/>
      <c r="AH22" s="380" t="s">
        <v>183</v>
      </c>
      <c r="AI22" s="369"/>
      <c r="AJ22" s="369"/>
      <c r="AK22" s="369"/>
      <c r="AL22" s="370"/>
      <c r="AM22" s="380" t="s">
        <v>247</v>
      </c>
      <c r="AN22" s="381"/>
      <c r="AO22" s="381"/>
      <c r="AP22" s="381"/>
      <c r="AQ22" s="381"/>
      <c r="AR22" s="382"/>
      <c r="AS22" s="374" t="s">
        <v>245</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2">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249</v>
      </c>
      <c r="AZ23" s="490"/>
      <c r="BA23" s="490"/>
      <c r="BB23" s="490"/>
      <c r="BC23" s="490"/>
      <c r="BD23" s="490"/>
      <c r="BE23" s="490"/>
      <c r="BF23" s="490"/>
      <c r="BG23" s="490"/>
      <c r="BH23" s="490"/>
      <c r="BI23" s="490"/>
      <c r="BJ23" s="490"/>
      <c r="BK23" s="490"/>
      <c r="BL23" s="490"/>
      <c r="BM23" s="491"/>
      <c r="BN23" s="486">
        <v>8005841</v>
      </c>
      <c r="BO23" s="487"/>
      <c r="BP23" s="487"/>
      <c r="BQ23" s="487"/>
      <c r="BR23" s="487"/>
      <c r="BS23" s="487"/>
      <c r="BT23" s="487"/>
      <c r="BU23" s="488"/>
      <c r="BV23" s="486">
        <v>8341454</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2">
      <c r="A24" s="2"/>
      <c r="B24" s="469"/>
      <c r="C24" s="392"/>
      <c r="D24" s="393"/>
      <c r="E24" s="476" t="s">
        <v>252</v>
      </c>
      <c r="F24" s="477"/>
      <c r="G24" s="477"/>
      <c r="H24" s="477"/>
      <c r="I24" s="477"/>
      <c r="J24" s="477"/>
      <c r="K24" s="478"/>
      <c r="L24" s="479">
        <v>1</v>
      </c>
      <c r="M24" s="480"/>
      <c r="N24" s="480"/>
      <c r="O24" s="480"/>
      <c r="P24" s="481"/>
      <c r="Q24" s="479">
        <v>6870</v>
      </c>
      <c r="R24" s="480"/>
      <c r="S24" s="480"/>
      <c r="T24" s="480"/>
      <c r="U24" s="480"/>
      <c r="V24" s="481"/>
      <c r="W24" s="391"/>
      <c r="X24" s="392"/>
      <c r="Y24" s="393"/>
      <c r="Z24" s="476" t="s">
        <v>253</v>
      </c>
      <c r="AA24" s="477"/>
      <c r="AB24" s="477"/>
      <c r="AC24" s="477"/>
      <c r="AD24" s="477"/>
      <c r="AE24" s="477"/>
      <c r="AF24" s="477"/>
      <c r="AG24" s="478"/>
      <c r="AH24" s="479">
        <v>113</v>
      </c>
      <c r="AI24" s="480"/>
      <c r="AJ24" s="480"/>
      <c r="AK24" s="480"/>
      <c r="AL24" s="481"/>
      <c r="AM24" s="479">
        <v>359566</v>
      </c>
      <c r="AN24" s="480"/>
      <c r="AO24" s="480"/>
      <c r="AP24" s="480"/>
      <c r="AQ24" s="480"/>
      <c r="AR24" s="481"/>
      <c r="AS24" s="479">
        <v>3182</v>
      </c>
      <c r="AT24" s="480"/>
      <c r="AU24" s="480"/>
      <c r="AV24" s="480"/>
      <c r="AW24" s="480"/>
      <c r="AX24" s="482"/>
      <c r="AY24" s="462" t="s">
        <v>254</v>
      </c>
      <c r="AZ24" s="463"/>
      <c r="BA24" s="463"/>
      <c r="BB24" s="463"/>
      <c r="BC24" s="463"/>
      <c r="BD24" s="463"/>
      <c r="BE24" s="463"/>
      <c r="BF24" s="463"/>
      <c r="BG24" s="463"/>
      <c r="BH24" s="463"/>
      <c r="BI24" s="463"/>
      <c r="BJ24" s="463"/>
      <c r="BK24" s="463"/>
      <c r="BL24" s="463"/>
      <c r="BM24" s="464"/>
      <c r="BN24" s="486">
        <v>5837184</v>
      </c>
      <c r="BO24" s="487"/>
      <c r="BP24" s="487"/>
      <c r="BQ24" s="487"/>
      <c r="BR24" s="487"/>
      <c r="BS24" s="487"/>
      <c r="BT24" s="487"/>
      <c r="BU24" s="488"/>
      <c r="BV24" s="486">
        <v>6219888</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2">
      <c r="A25" s="2"/>
      <c r="B25" s="469"/>
      <c r="C25" s="392"/>
      <c r="D25" s="393"/>
      <c r="E25" s="476" t="s">
        <v>256</v>
      </c>
      <c r="F25" s="477"/>
      <c r="G25" s="477"/>
      <c r="H25" s="477"/>
      <c r="I25" s="477"/>
      <c r="J25" s="477"/>
      <c r="K25" s="478"/>
      <c r="L25" s="479">
        <v>1</v>
      </c>
      <c r="M25" s="480"/>
      <c r="N25" s="480"/>
      <c r="O25" s="480"/>
      <c r="P25" s="481"/>
      <c r="Q25" s="479">
        <v>5900</v>
      </c>
      <c r="R25" s="480"/>
      <c r="S25" s="480"/>
      <c r="T25" s="480"/>
      <c r="U25" s="480"/>
      <c r="V25" s="481"/>
      <c r="W25" s="391"/>
      <c r="X25" s="392"/>
      <c r="Y25" s="393"/>
      <c r="Z25" s="476" t="s">
        <v>257</v>
      </c>
      <c r="AA25" s="477"/>
      <c r="AB25" s="477"/>
      <c r="AC25" s="477"/>
      <c r="AD25" s="477"/>
      <c r="AE25" s="477"/>
      <c r="AF25" s="477"/>
      <c r="AG25" s="478"/>
      <c r="AH25" s="479" t="s">
        <v>203</v>
      </c>
      <c r="AI25" s="480"/>
      <c r="AJ25" s="480"/>
      <c r="AK25" s="480"/>
      <c r="AL25" s="481"/>
      <c r="AM25" s="479" t="s">
        <v>203</v>
      </c>
      <c r="AN25" s="480"/>
      <c r="AO25" s="480"/>
      <c r="AP25" s="480"/>
      <c r="AQ25" s="480"/>
      <c r="AR25" s="481"/>
      <c r="AS25" s="479" t="s">
        <v>203</v>
      </c>
      <c r="AT25" s="480"/>
      <c r="AU25" s="480"/>
      <c r="AV25" s="480"/>
      <c r="AW25" s="480"/>
      <c r="AX25" s="482"/>
      <c r="AY25" s="489" t="s">
        <v>37</v>
      </c>
      <c r="AZ25" s="490"/>
      <c r="BA25" s="490"/>
      <c r="BB25" s="490"/>
      <c r="BC25" s="490"/>
      <c r="BD25" s="490"/>
      <c r="BE25" s="490"/>
      <c r="BF25" s="490"/>
      <c r="BG25" s="490"/>
      <c r="BH25" s="490"/>
      <c r="BI25" s="490"/>
      <c r="BJ25" s="490"/>
      <c r="BK25" s="490"/>
      <c r="BL25" s="490"/>
      <c r="BM25" s="491"/>
      <c r="BN25" s="473">
        <v>194390</v>
      </c>
      <c r="BO25" s="474"/>
      <c r="BP25" s="474"/>
      <c r="BQ25" s="474"/>
      <c r="BR25" s="474"/>
      <c r="BS25" s="474"/>
      <c r="BT25" s="474"/>
      <c r="BU25" s="475"/>
      <c r="BV25" s="473">
        <v>122428</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2">
      <c r="A26" s="2"/>
      <c r="B26" s="469"/>
      <c r="C26" s="392"/>
      <c r="D26" s="393"/>
      <c r="E26" s="476" t="s">
        <v>258</v>
      </c>
      <c r="F26" s="477"/>
      <c r="G26" s="477"/>
      <c r="H26" s="477"/>
      <c r="I26" s="477"/>
      <c r="J26" s="477"/>
      <c r="K26" s="478"/>
      <c r="L26" s="479">
        <v>1</v>
      </c>
      <c r="M26" s="480"/>
      <c r="N26" s="480"/>
      <c r="O26" s="480"/>
      <c r="P26" s="481"/>
      <c r="Q26" s="479">
        <v>5530</v>
      </c>
      <c r="R26" s="480"/>
      <c r="S26" s="480"/>
      <c r="T26" s="480"/>
      <c r="U26" s="480"/>
      <c r="V26" s="481"/>
      <c r="W26" s="391"/>
      <c r="X26" s="392"/>
      <c r="Y26" s="393"/>
      <c r="Z26" s="476" t="s">
        <v>259</v>
      </c>
      <c r="AA26" s="495"/>
      <c r="AB26" s="495"/>
      <c r="AC26" s="495"/>
      <c r="AD26" s="495"/>
      <c r="AE26" s="495"/>
      <c r="AF26" s="495"/>
      <c r="AG26" s="496"/>
      <c r="AH26" s="479">
        <v>1</v>
      </c>
      <c r="AI26" s="480"/>
      <c r="AJ26" s="480"/>
      <c r="AK26" s="480"/>
      <c r="AL26" s="481"/>
      <c r="AM26" s="479" t="s">
        <v>262</v>
      </c>
      <c r="AN26" s="480"/>
      <c r="AO26" s="480"/>
      <c r="AP26" s="480"/>
      <c r="AQ26" s="480"/>
      <c r="AR26" s="481"/>
      <c r="AS26" s="479" t="s">
        <v>262</v>
      </c>
      <c r="AT26" s="480"/>
      <c r="AU26" s="480"/>
      <c r="AV26" s="480"/>
      <c r="AW26" s="480"/>
      <c r="AX26" s="482"/>
      <c r="AY26" s="497" t="s">
        <v>263</v>
      </c>
      <c r="AZ26" s="498"/>
      <c r="BA26" s="498"/>
      <c r="BB26" s="498"/>
      <c r="BC26" s="498"/>
      <c r="BD26" s="498"/>
      <c r="BE26" s="498"/>
      <c r="BF26" s="498"/>
      <c r="BG26" s="498"/>
      <c r="BH26" s="498"/>
      <c r="BI26" s="498"/>
      <c r="BJ26" s="498"/>
      <c r="BK26" s="498"/>
      <c r="BL26" s="498"/>
      <c r="BM26" s="499"/>
      <c r="BN26" s="486" t="s">
        <v>203</v>
      </c>
      <c r="BO26" s="487"/>
      <c r="BP26" s="487"/>
      <c r="BQ26" s="487"/>
      <c r="BR26" s="487"/>
      <c r="BS26" s="487"/>
      <c r="BT26" s="487"/>
      <c r="BU26" s="488"/>
      <c r="BV26" s="486" t="s">
        <v>203</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2">
      <c r="A27" s="2"/>
      <c r="B27" s="469"/>
      <c r="C27" s="392"/>
      <c r="D27" s="393"/>
      <c r="E27" s="476" t="s">
        <v>264</v>
      </c>
      <c r="F27" s="477"/>
      <c r="G27" s="477"/>
      <c r="H27" s="477"/>
      <c r="I27" s="477"/>
      <c r="J27" s="477"/>
      <c r="K27" s="478"/>
      <c r="L27" s="479">
        <v>1</v>
      </c>
      <c r="M27" s="480"/>
      <c r="N27" s="480"/>
      <c r="O27" s="480"/>
      <c r="P27" s="481"/>
      <c r="Q27" s="479">
        <v>2890</v>
      </c>
      <c r="R27" s="480"/>
      <c r="S27" s="480"/>
      <c r="T27" s="480"/>
      <c r="U27" s="480"/>
      <c r="V27" s="481"/>
      <c r="W27" s="391"/>
      <c r="X27" s="392"/>
      <c r="Y27" s="393"/>
      <c r="Z27" s="476" t="s">
        <v>266</v>
      </c>
      <c r="AA27" s="477"/>
      <c r="AB27" s="477"/>
      <c r="AC27" s="477"/>
      <c r="AD27" s="477"/>
      <c r="AE27" s="477"/>
      <c r="AF27" s="477"/>
      <c r="AG27" s="478"/>
      <c r="AH27" s="479">
        <v>8</v>
      </c>
      <c r="AI27" s="480"/>
      <c r="AJ27" s="480"/>
      <c r="AK27" s="480"/>
      <c r="AL27" s="481"/>
      <c r="AM27" s="479">
        <v>23381</v>
      </c>
      <c r="AN27" s="480"/>
      <c r="AO27" s="480"/>
      <c r="AP27" s="480"/>
      <c r="AQ27" s="480"/>
      <c r="AR27" s="481"/>
      <c r="AS27" s="479">
        <v>2923</v>
      </c>
      <c r="AT27" s="480"/>
      <c r="AU27" s="480"/>
      <c r="AV27" s="480"/>
      <c r="AW27" s="480"/>
      <c r="AX27" s="482"/>
      <c r="AY27" s="492" t="s">
        <v>269</v>
      </c>
      <c r="AZ27" s="493"/>
      <c r="BA27" s="493"/>
      <c r="BB27" s="493"/>
      <c r="BC27" s="493"/>
      <c r="BD27" s="493"/>
      <c r="BE27" s="493"/>
      <c r="BF27" s="493"/>
      <c r="BG27" s="493"/>
      <c r="BH27" s="493"/>
      <c r="BI27" s="493"/>
      <c r="BJ27" s="493"/>
      <c r="BK27" s="493"/>
      <c r="BL27" s="493"/>
      <c r="BM27" s="494"/>
      <c r="BN27" s="465">
        <v>96000</v>
      </c>
      <c r="BO27" s="466"/>
      <c r="BP27" s="466"/>
      <c r="BQ27" s="466"/>
      <c r="BR27" s="466"/>
      <c r="BS27" s="466"/>
      <c r="BT27" s="466"/>
      <c r="BU27" s="467"/>
      <c r="BV27" s="465">
        <v>96000</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2">
      <c r="A28" s="2"/>
      <c r="B28" s="469"/>
      <c r="C28" s="392"/>
      <c r="D28" s="393"/>
      <c r="E28" s="476" t="s">
        <v>270</v>
      </c>
      <c r="F28" s="477"/>
      <c r="G28" s="477"/>
      <c r="H28" s="477"/>
      <c r="I28" s="477"/>
      <c r="J28" s="477"/>
      <c r="K28" s="478"/>
      <c r="L28" s="479">
        <v>1</v>
      </c>
      <c r="M28" s="480"/>
      <c r="N28" s="480"/>
      <c r="O28" s="480"/>
      <c r="P28" s="481"/>
      <c r="Q28" s="479">
        <v>2170</v>
      </c>
      <c r="R28" s="480"/>
      <c r="S28" s="480"/>
      <c r="T28" s="480"/>
      <c r="U28" s="480"/>
      <c r="V28" s="481"/>
      <c r="W28" s="391"/>
      <c r="X28" s="392"/>
      <c r="Y28" s="393"/>
      <c r="Z28" s="476" t="s">
        <v>38</v>
      </c>
      <c r="AA28" s="477"/>
      <c r="AB28" s="477"/>
      <c r="AC28" s="477"/>
      <c r="AD28" s="477"/>
      <c r="AE28" s="477"/>
      <c r="AF28" s="477"/>
      <c r="AG28" s="478"/>
      <c r="AH28" s="479" t="s">
        <v>203</v>
      </c>
      <c r="AI28" s="480"/>
      <c r="AJ28" s="480"/>
      <c r="AK28" s="480"/>
      <c r="AL28" s="481"/>
      <c r="AM28" s="479" t="s">
        <v>203</v>
      </c>
      <c r="AN28" s="480"/>
      <c r="AO28" s="480"/>
      <c r="AP28" s="480"/>
      <c r="AQ28" s="480"/>
      <c r="AR28" s="481"/>
      <c r="AS28" s="479" t="s">
        <v>203</v>
      </c>
      <c r="AT28" s="480"/>
      <c r="AU28" s="480"/>
      <c r="AV28" s="480"/>
      <c r="AW28" s="480"/>
      <c r="AX28" s="482"/>
      <c r="AY28" s="355" t="s">
        <v>273</v>
      </c>
      <c r="AZ28" s="356"/>
      <c r="BA28" s="356"/>
      <c r="BB28" s="357"/>
      <c r="BC28" s="489" t="s">
        <v>101</v>
      </c>
      <c r="BD28" s="490"/>
      <c r="BE28" s="490"/>
      <c r="BF28" s="490"/>
      <c r="BG28" s="490"/>
      <c r="BH28" s="490"/>
      <c r="BI28" s="490"/>
      <c r="BJ28" s="490"/>
      <c r="BK28" s="490"/>
      <c r="BL28" s="490"/>
      <c r="BM28" s="491"/>
      <c r="BN28" s="473">
        <v>3021784</v>
      </c>
      <c r="BO28" s="474"/>
      <c r="BP28" s="474"/>
      <c r="BQ28" s="474"/>
      <c r="BR28" s="474"/>
      <c r="BS28" s="474"/>
      <c r="BT28" s="474"/>
      <c r="BU28" s="475"/>
      <c r="BV28" s="473">
        <v>3021438</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2">
      <c r="A29" s="2"/>
      <c r="B29" s="469"/>
      <c r="C29" s="392"/>
      <c r="D29" s="393"/>
      <c r="E29" s="476" t="s">
        <v>274</v>
      </c>
      <c r="F29" s="477"/>
      <c r="G29" s="477"/>
      <c r="H29" s="477"/>
      <c r="I29" s="477"/>
      <c r="J29" s="477"/>
      <c r="K29" s="478"/>
      <c r="L29" s="479">
        <v>9</v>
      </c>
      <c r="M29" s="480"/>
      <c r="N29" s="480"/>
      <c r="O29" s="480"/>
      <c r="P29" s="481"/>
      <c r="Q29" s="479">
        <v>2020</v>
      </c>
      <c r="R29" s="480"/>
      <c r="S29" s="480"/>
      <c r="T29" s="480"/>
      <c r="U29" s="480"/>
      <c r="V29" s="481"/>
      <c r="W29" s="394"/>
      <c r="X29" s="395"/>
      <c r="Y29" s="396"/>
      <c r="Z29" s="476" t="s">
        <v>276</v>
      </c>
      <c r="AA29" s="477"/>
      <c r="AB29" s="477"/>
      <c r="AC29" s="477"/>
      <c r="AD29" s="477"/>
      <c r="AE29" s="477"/>
      <c r="AF29" s="477"/>
      <c r="AG29" s="478"/>
      <c r="AH29" s="479">
        <v>121</v>
      </c>
      <c r="AI29" s="480"/>
      <c r="AJ29" s="480"/>
      <c r="AK29" s="480"/>
      <c r="AL29" s="481"/>
      <c r="AM29" s="479">
        <v>382947</v>
      </c>
      <c r="AN29" s="480"/>
      <c r="AO29" s="480"/>
      <c r="AP29" s="480"/>
      <c r="AQ29" s="480"/>
      <c r="AR29" s="481"/>
      <c r="AS29" s="479">
        <v>3165</v>
      </c>
      <c r="AT29" s="480"/>
      <c r="AU29" s="480"/>
      <c r="AV29" s="480"/>
      <c r="AW29" s="480"/>
      <c r="AX29" s="482"/>
      <c r="AY29" s="358"/>
      <c r="AZ29" s="359"/>
      <c r="BA29" s="359"/>
      <c r="BB29" s="360"/>
      <c r="BC29" s="483" t="s">
        <v>278</v>
      </c>
      <c r="BD29" s="484"/>
      <c r="BE29" s="484"/>
      <c r="BF29" s="484"/>
      <c r="BG29" s="484"/>
      <c r="BH29" s="484"/>
      <c r="BI29" s="484"/>
      <c r="BJ29" s="484"/>
      <c r="BK29" s="484"/>
      <c r="BL29" s="484"/>
      <c r="BM29" s="485"/>
      <c r="BN29" s="486">
        <v>320616</v>
      </c>
      <c r="BO29" s="487"/>
      <c r="BP29" s="487"/>
      <c r="BQ29" s="487"/>
      <c r="BR29" s="487"/>
      <c r="BS29" s="487"/>
      <c r="BT29" s="487"/>
      <c r="BU29" s="488"/>
      <c r="BV29" s="486">
        <v>320576</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2">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280</v>
      </c>
      <c r="X30" s="457"/>
      <c r="Y30" s="457"/>
      <c r="Z30" s="457"/>
      <c r="AA30" s="457"/>
      <c r="AB30" s="457"/>
      <c r="AC30" s="457"/>
      <c r="AD30" s="457"/>
      <c r="AE30" s="457"/>
      <c r="AF30" s="457"/>
      <c r="AG30" s="458"/>
      <c r="AH30" s="459">
        <v>96.7</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61</v>
      </c>
      <c r="BD30" s="463"/>
      <c r="BE30" s="463"/>
      <c r="BF30" s="463"/>
      <c r="BG30" s="463"/>
      <c r="BH30" s="463"/>
      <c r="BI30" s="463"/>
      <c r="BJ30" s="463"/>
      <c r="BK30" s="463"/>
      <c r="BL30" s="463"/>
      <c r="BM30" s="464"/>
      <c r="BN30" s="465">
        <v>3603720</v>
      </c>
      <c r="BO30" s="466"/>
      <c r="BP30" s="466"/>
      <c r="BQ30" s="466"/>
      <c r="BR30" s="466"/>
      <c r="BS30" s="466"/>
      <c r="BT30" s="466"/>
      <c r="BU30" s="467"/>
      <c r="BV30" s="465">
        <v>3864899</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187</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2" t="s">
        <v>118</v>
      </c>
      <c r="D33" s="432"/>
      <c r="E33" s="414" t="s">
        <v>287</v>
      </c>
      <c r="F33" s="414"/>
      <c r="G33" s="414"/>
      <c r="H33" s="414"/>
      <c r="I33" s="414"/>
      <c r="J33" s="414"/>
      <c r="K33" s="414"/>
      <c r="L33" s="414"/>
      <c r="M33" s="414"/>
      <c r="N33" s="414"/>
      <c r="O33" s="414"/>
      <c r="P33" s="414"/>
      <c r="Q33" s="414"/>
      <c r="R33" s="414"/>
      <c r="S33" s="414"/>
      <c r="T33" s="14"/>
      <c r="U33" s="432" t="s">
        <v>118</v>
      </c>
      <c r="V33" s="432"/>
      <c r="W33" s="414" t="s">
        <v>287</v>
      </c>
      <c r="X33" s="414"/>
      <c r="Y33" s="414"/>
      <c r="Z33" s="414"/>
      <c r="AA33" s="414"/>
      <c r="AB33" s="414"/>
      <c r="AC33" s="414"/>
      <c r="AD33" s="414"/>
      <c r="AE33" s="414"/>
      <c r="AF33" s="414"/>
      <c r="AG33" s="414"/>
      <c r="AH33" s="414"/>
      <c r="AI33" s="414"/>
      <c r="AJ33" s="414"/>
      <c r="AK33" s="414"/>
      <c r="AL33" s="14"/>
      <c r="AM33" s="432" t="s">
        <v>118</v>
      </c>
      <c r="AN33" s="432"/>
      <c r="AO33" s="414" t="s">
        <v>287</v>
      </c>
      <c r="AP33" s="414"/>
      <c r="AQ33" s="414"/>
      <c r="AR33" s="414"/>
      <c r="AS33" s="414"/>
      <c r="AT33" s="414"/>
      <c r="AU33" s="414"/>
      <c r="AV33" s="414"/>
      <c r="AW33" s="414"/>
      <c r="AX33" s="414"/>
      <c r="AY33" s="414"/>
      <c r="AZ33" s="414"/>
      <c r="BA33" s="414"/>
      <c r="BB33" s="414"/>
      <c r="BC33" s="414"/>
      <c r="BD33" s="10"/>
      <c r="BE33" s="414" t="s">
        <v>290</v>
      </c>
      <c r="BF33" s="414"/>
      <c r="BG33" s="414" t="s">
        <v>168</v>
      </c>
      <c r="BH33" s="414"/>
      <c r="BI33" s="414"/>
      <c r="BJ33" s="414"/>
      <c r="BK33" s="414"/>
      <c r="BL33" s="414"/>
      <c r="BM33" s="414"/>
      <c r="BN33" s="414"/>
      <c r="BO33" s="414"/>
      <c r="BP33" s="414"/>
      <c r="BQ33" s="414"/>
      <c r="BR33" s="414"/>
      <c r="BS33" s="414"/>
      <c r="BT33" s="414"/>
      <c r="BU33" s="414"/>
      <c r="BV33" s="10"/>
      <c r="BW33" s="432" t="s">
        <v>290</v>
      </c>
      <c r="BX33" s="432"/>
      <c r="BY33" s="414" t="s">
        <v>110</v>
      </c>
      <c r="BZ33" s="414"/>
      <c r="CA33" s="414"/>
      <c r="CB33" s="414"/>
      <c r="CC33" s="414"/>
      <c r="CD33" s="414"/>
      <c r="CE33" s="414"/>
      <c r="CF33" s="414"/>
      <c r="CG33" s="414"/>
      <c r="CH33" s="414"/>
      <c r="CI33" s="414"/>
      <c r="CJ33" s="414"/>
      <c r="CK33" s="414"/>
      <c r="CL33" s="414"/>
      <c r="CM33" s="414"/>
      <c r="CN33" s="14"/>
      <c r="CO33" s="432" t="s">
        <v>118</v>
      </c>
      <c r="CP33" s="432"/>
      <c r="CQ33" s="414" t="s">
        <v>291</v>
      </c>
      <c r="CR33" s="414"/>
      <c r="CS33" s="414"/>
      <c r="CT33" s="414"/>
      <c r="CU33" s="414"/>
      <c r="CV33" s="414"/>
      <c r="CW33" s="414"/>
      <c r="CX33" s="414"/>
      <c r="CY33" s="414"/>
      <c r="CZ33" s="414"/>
      <c r="DA33" s="414"/>
      <c r="DB33" s="414"/>
      <c r="DC33" s="414"/>
      <c r="DD33" s="414"/>
      <c r="DE33" s="414"/>
      <c r="DF33" s="14"/>
      <c r="DG33" s="449" t="s">
        <v>78</v>
      </c>
      <c r="DH33" s="449"/>
      <c r="DI33" s="21"/>
    </row>
    <row r="34" spans="1:113" ht="32.25" customHeight="1" x14ac:dyDescent="0.2">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国民健康保険事業特別会計</v>
      </c>
      <c r="X34" s="397"/>
      <c r="Y34" s="397"/>
      <c r="Z34" s="397"/>
      <c r="AA34" s="397"/>
      <c r="AB34" s="397"/>
      <c r="AC34" s="397"/>
      <c r="AD34" s="397"/>
      <c r="AE34" s="397"/>
      <c r="AF34" s="397"/>
      <c r="AG34" s="397"/>
      <c r="AH34" s="397"/>
      <c r="AI34" s="397"/>
      <c r="AJ34" s="397"/>
      <c r="AK34" s="397"/>
      <c r="AL34" s="9"/>
      <c r="AM34" s="398">
        <f>IF(AO34="","",MAX(C34:D43,U34:V43)+1)</f>
        <v>6</v>
      </c>
      <c r="AN34" s="398"/>
      <c r="AO34" s="397" t="str">
        <f>IF('各会計、関係団体の財政状況及び健全化判断比率'!B32="","",'各会計、関係団体の財政状況及び健全化判断比率'!B32)</f>
        <v>国民健康保険病院事業会計</v>
      </c>
      <c r="AP34" s="397"/>
      <c r="AQ34" s="397"/>
      <c r="AR34" s="397"/>
      <c r="AS34" s="397"/>
      <c r="AT34" s="397"/>
      <c r="AU34" s="397"/>
      <c r="AV34" s="397"/>
      <c r="AW34" s="397"/>
      <c r="AX34" s="397"/>
      <c r="AY34" s="397"/>
      <c r="AZ34" s="397"/>
      <c r="BA34" s="397"/>
      <c r="BB34" s="397"/>
      <c r="BC34" s="397"/>
      <c r="BD34" s="9"/>
      <c r="BE34" s="398">
        <f>IF(BG34="","",MAX(C34:D43,U34:V43,AM34:AN43)+1)</f>
        <v>7</v>
      </c>
      <c r="BF34" s="398"/>
      <c r="BG34" s="397" t="str">
        <f>IF('各会計、関係団体の財政状況及び健全化判断比率'!B33="","",'各会計、関係団体の財政状況及び健全化判断比率'!B33)</f>
        <v>簡易水道事業特別会計</v>
      </c>
      <c r="BH34" s="397"/>
      <c r="BI34" s="397"/>
      <c r="BJ34" s="397"/>
      <c r="BK34" s="397"/>
      <c r="BL34" s="397"/>
      <c r="BM34" s="397"/>
      <c r="BN34" s="397"/>
      <c r="BO34" s="397"/>
      <c r="BP34" s="397"/>
      <c r="BQ34" s="397"/>
      <c r="BR34" s="397"/>
      <c r="BS34" s="397"/>
      <c r="BT34" s="397"/>
      <c r="BU34" s="397"/>
      <c r="BV34" s="9"/>
      <c r="BW34" s="398">
        <f>IF(BY34="","",MAX(C34:D43,U34:V43,AM34:AN43,BE34:BF43)+1)</f>
        <v>9</v>
      </c>
      <c r="BX34" s="398"/>
      <c r="BY34" s="397" t="str">
        <f>IF('各会計、関係団体の財政状況及び健全化判断比率'!B68="","",'各会計、関係団体の財政状況及び健全化判断比率'!B68)</f>
        <v>宮崎県北部広域行政事務組合</v>
      </c>
      <c r="BZ34" s="397"/>
      <c r="CA34" s="397"/>
      <c r="CB34" s="397"/>
      <c r="CC34" s="397"/>
      <c r="CD34" s="397"/>
      <c r="CE34" s="397"/>
      <c r="CF34" s="397"/>
      <c r="CG34" s="397"/>
      <c r="CH34" s="397"/>
      <c r="CI34" s="397"/>
      <c r="CJ34" s="397"/>
      <c r="CK34" s="397"/>
      <c r="CL34" s="397"/>
      <c r="CM34" s="397"/>
      <c r="CN34" s="9"/>
      <c r="CO34" s="398">
        <f>IF(CQ34="","",MAX(C34:D43,U34:V43,AM34:AN43,BE34:BF43,BW34:BX43)+1)</f>
        <v>18</v>
      </c>
      <c r="CP34" s="398"/>
      <c r="CQ34" s="397" t="str">
        <f>IF('各会計、関係団体の財政状況及び健全化判断比率'!BS7="","",'各会計、関係団体の財政状況及び健全化判断比率'!BS7)</f>
        <v>株式会社　南郷温泉</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2">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国民健康保険診療所事業特別会計</v>
      </c>
      <c r="X35" s="397"/>
      <c r="Y35" s="397"/>
      <c r="Z35" s="397"/>
      <c r="AA35" s="397"/>
      <c r="AB35" s="397"/>
      <c r="AC35" s="397"/>
      <c r="AD35" s="397"/>
      <c r="AE35" s="397"/>
      <c r="AF35" s="397"/>
      <c r="AG35" s="397"/>
      <c r="AH35" s="397"/>
      <c r="AI35" s="397"/>
      <c r="AJ35" s="397"/>
      <c r="AK35" s="397"/>
      <c r="AL35" s="9"/>
      <c r="AM35" s="398" t="str">
        <f t="shared" ref="AM35:AM43" si="2">IF(AO35="","",AM34+1)</f>
        <v/>
      </c>
      <c r="AN35" s="398"/>
      <c r="AO35" s="397"/>
      <c r="AP35" s="397"/>
      <c r="AQ35" s="397"/>
      <c r="AR35" s="397"/>
      <c r="AS35" s="397"/>
      <c r="AT35" s="397"/>
      <c r="AU35" s="397"/>
      <c r="AV35" s="397"/>
      <c r="AW35" s="397"/>
      <c r="AX35" s="397"/>
      <c r="AY35" s="397"/>
      <c r="AZ35" s="397"/>
      <c r="BA35" s="397"/>
      <c r="BB35" s="397"/>
      <c r="BC35" s="397"/>
      <c r="BD35" s="9"/>
      <c r="BE35" s="398">
        <f t="shared" ref="BE35:BE43" si="3">IF(BG35="","",BE34+1)</f>
        <v>8</v>
      </c>
      <c r="BF35" s="398"/>
      <c r="BG35" s="397" t="str">
        <f>IF('各会計、関係団体の財政状況及び健全化判断比率'!B34="","",'各会計、関係団体の財政状況及び健全化判断比率'!B34)</f>
        <v>農業集落排水事業特別会計</v>
      </c>
      <c r="BH35" s="397"/>
      <c r="BI35" s="397"/>
      <c r="BJ35" s="397"/>
      <c r="BK35" s="397"/>
      <c r="BL35" s="397"/>
      <c r="BM35" s="397"/>
      <c r="BN35" s="397"/>
      <c r="BO35" s="397"/>
      <c r="BP35" s="397"/>
      <c r="BQ35" s="397"/>
      <c r="BR35" s="397"/>
      <c r="BS35" s="397"/>
      <c r="BT35" s="397"/>
      <c r="BU35" s="397"/>
      <c r="BV35" s="9"/>
      <c r="BW35" s="398">
        <f t="shared" ref="BW35:BW43" si="4">IF(BY35="","",BW34+1)</f>
        <v>10</v>
      </c>
      <c r="BX35" s="398"/>
      <c r="BY35" s="397" t="str">
        <f>IF('各会計、関係団体の財政状況及び健全化判断比率'!B69="","",'各会計、関係団体の財政状況及び健全化判断比率'!B69)</f>
        <v>宮崎県北部広域行政事務組合（特別会計）</v>
      </c>
      <c r="BZ35" s="397"/>
      <c r="CA35" s="397"/>
      <c r="CB35" s="397"/>
      <c r="CC35" s="397"/>
      <c r="CD35" s="397"/>
      <c r="CE35" s="397"/>
      <c r="CF35" s="397"/>
      <c r="CG35" s="397"/>
      <c r="CH35" s="397"/>
      <c r="CI35" s="397"/>
      <c r="CJ35" s="397"/>
      <c r="CK35" s="397"/>
      <c r="CL35" s="397"/>
      <c r="CM35" s="397"/>
      <c r="CN35" s="9"/>
      <c r="CO35" s="398">
        <f t="shared" ref="CO35:CO43" si="5">IF(CQ35="","",CO34+1)</f>
        <v>19</v>
      </c>
      <c r="CP35" s="398"/>
      <c r="CQ35" s="397" t="str">
        <f>IF('各会計、関係団体の財政状況及び健全化判断比率'!BS8="","",'各会計、関係団体の財政状況及び健全化判断比率'!BS8)</f>
        <v>株式会社　レイクランド西郷</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2">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介護保険事業特別会計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11</v>
      </c>
      <c r="BX36" s="398"/>
      <c r="BY36" s="397" t="str">
        <f>IF('各会計、関係団体の財政状況及び健全化判断比率'!B70="","",'各会計、関係団体の財政状況及び健全化判断比率'!B70)</f>
        <v>入郷地区衛生組合</v>
      </c>
      <c r="BZ36" s="397"/>
      <c r="CA36" s="397"/>
      <c r="CB36" s="397"/>
      <c r="CC36" s="397"/>
      <c r="CD36" s="397"/>
      <c r="CE36" s="397"/>
      <c r="CF36" s="397"/>
      <c r="CG36" s="397"/>
      <c r="CH36" s="397"/>
      <c r="CI36" s="397"/>
      <c r="CJ36" s="397"/>
      <c r="CK36" s="397"/>
      <c r="CL36" s="397"/>
      <c r="CM36" s="397"/>
      <c r="CN36" s="9"/>
      <c r="CO36" s="398">
        <f t="shared" si="5"/>
        <v>20</v>
      </c>
      <c r="CP36" s="398"/>
      <c r="CQ36" s="397" t="str">
        <f>IF('各会計、関係団体の財政状況及び健全化判断比率'!BS9="","",'各会計、関係団体の財政状況及び健全化判断比率'!BS9)</f>
        <v>（一社）宮崎県林業公社</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2">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f t="shared" si="1"/>
        <v>5</v>
      </c>
      <c r="V37" s="398"/>
      <c r="W37" s="397" t="str">
        <f>IF('各会計、関係団体の財政状況及び健全化判断比率'!B31="","",'各会計、関係団体の財政状況及び健全化判断比率'!B31)</f>
        <v>後期高齢者医療事業特別会計</v>
      </c>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12</v>
      </c>
      <c r="BX37" s="398"/>
      <c r="BY37" s="397" t="str">
        <f>IF('各会計、関係団体の財政状況及び健全化判断比率'!B71="","",'各会計、関係団体の財政状況及び健全化判断比率'!B71)</f>
        <v>宮崎県市町村総合事務組合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2">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13</v>
      </c>
      <c r="BX38" s="398"/>
      <c r="BY38" s="397" t="str">
        <f>IF('各会計、関係団体の財政状況及び健全化判断比率'!B72="","",'各会計、関係団体の財政状況及び健全化判断比率'!B72)</f>
        <v>宮崎県市町村総合事務組合（交通災害）</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2">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14</v>
      </c>
      <c r="BX39" s="398"/>
      <c r="BY39" s="397" t="str">
        <f>IF('各会計、関係団体の財政状況及び健全化判断比率'!B73="","",'各会計、関係団体の財政状況及び健全化判断比率'!B73)</f>
        <v>宮崎県市町村総合事務組合（自治会館）</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2">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15</v>
      </c>
      <c r="BX40" s="398"/>
      <c r="BY40" s="397" t="str">
        <f>IF('各会計、関係団体の財政状況及び健全化判断比率'!B74="","",'各会計、関係団体の財政状況及び健全化判断比率'!B74)</f>
        <v>日向東臼杵広域連合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2">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16</v>
      </c>
      <c r="BX41" s="398"/>
      <c r="BY41" s="397" t="str">
        <f>IF('各会計、関係団体の財政状況及び健全化判断比率'!B75="","",'各会計、関係団体の財政状況及び健全化判断比率'!B75)</f>
        <v>宮崎県後期高齢者医療広域連合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2">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17</v>
      </c>
      <c r="BX42" s="398"/>
      <c r="BY42" s="397" t="str">
        <f>IF('各会計、関係団体の財政状況及び健全化判断比率'!B76="","",'各会計、関係団体の財政状況及び健全化判断比率'!B76)</f>
        <v>宮崎県後期高齢者医療広域連合（特別会計）</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2">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293</v>
      </c>
      <c r="E46" s="1" t="s">
        <v>149</v>
      </c>
    </row>
    <row r="47" spans="1:113" x14ac:dyDescent="0.2">
      <c r="E47" s="1" t="s">
        <v>295</v>
      </c>
    </row>
    <row r="48" spans="1:113" x14ac:dyDescent="0.2">
      <c r="E48" s="1" t="s">
        <v>297</v>
      </c>
    </row>
    <row r="49" spans="5:5" x14ac:dyDescent="0.2">
      <c r="E49" s="1" t="s">
        <v>298</v>
      </c>
    </row>
    <row r="50" spans="5:5" x14ac:dyDescent="0.2">
      <c r="E50" s="1" t="s">
        <v>200</v>
      </c>
    </row>
    <row r="51" spans="5:5" x14ac:dyDescent="0.2">
      <c r="E51" s="1" t="s">
        <v>301</v>
      </c>
    </row>
    <row r="52" spans="5:5" x14ac:dyDescent="0.2">
      <c r="E52" s="1" t="s">
        <v>152</v>
      </c>
    </row>
    <row r="53" spans="5:5" x14ac:dyDescent="0.2"/>
    <row r="54" spans="5:5" x14ac:dyDescent="0.2"/>
    <row r="55" spans="5:5" x14ac:dyDescent="0.2"/>
    <row r="56" spans="5:5" x14ac:dyDescent="0.2"/>
  </sheetData>
  <sheetProtection algorithmName="SHA-512" hashValue="0yO6nHOZaasgWngg4EbuoErHB8zDV/OS5yK8yXKxc+L/XHuM0t5ZKlP7RQxNAY2D3j8p1KOyygSo8QQWndlpww==" saltValue="zD1fD8SFG7m13PdG7ZfOO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527</v>
      </c>
      <c r="G33" s="219" t="s">
        <v>408</v>
      </c>
      <c r="H33" s="219" t="s">
        <v>528</v>
      </c>
      <c r="I33" s="219" t="s">
        <v>529</v>
      </c>
      <c r="J33" s="223" t="s">
        <v>530</v>
      </c>
      <c r="K33" s="204"/>
      <c r="L33" s="204"/>
      <c r="M33" s="204"/>
      <c r="N33" s="204"/>
      <c r="O33" s="204"/>
      <c r="P33" s="204"/>
    </row>
    <row r="34" spans="1:16" ht="39" customHeight="1" x14ac:dyDescent="0.2">
      <c r="A34" s="204"/>
      <c r="B34" s="206"/>
      <c r="C34" s="1067" t="s">
        <v>268</v>
      </c>
      <c r="D34" s="1067"/>
      <c r="E34" s="1068"/>
      <c r="F34" s="215">
        <v>10.38</v>
      </c>
      <c r="G34" s="220">
        <v>10.67</v>
      </c>
      <c r="H34" s="220">
        <v>10.49</v>
      </c>
      <c r="I34" s="220">
        <v>9.83</v>
      </c>
      <c r="J34" s="224">
        <v>8.1199999999999992</v>
      </c>
      <c r="K34" s="204"/>
      <c r="L34" s="204"/>
      <c r="M34" s="204"/>
      <c r="N34" s="204"/>
      <c r="O34" s="204"/>
      <c r="P34" s="204"/>
    </row>
    <row r="35" spans="1:16" ht="39" customHeight="1" x14ac:dyDescent="0.2">
      <c r="A35" s="204"/>
      <c r="B35" s="207"/>
      <c r="C35" s="1063" t="s">
        <v>260</v>
      </c>
      <c r="D35" s="1063"/>
      <c r="E35" s="1064"/>
      <c r="F35" s="216">
        <v>3.71</v>
      </c>
      <c r="G35" s="221">
        <v>2.88</v>
      </c>
      <c r="H35" s="221">
        <v>3.25</v>
      </c>
      <c r="I35" s="221">
        <v>3.31</v>
      </c>
      <c r="J35" s="225">
        <v>3.29</v>
      </c>
      <c r="K35" s="204"/>
      <c r="L35" s="204"/>
      <c r="M35" s="204"/>
      <c r="N35" s="204"/>
      <c r="O35" s="204"/>
      <c r="P35" s="204"/>
    </row>
    <row r="36" spans="1:16" ht="39" customHeight="1" x14ac:dyDescent="0.2">
      <c r="A36" s="204"/>
      <c r="B36" s="207"/>
      <c r="C36" s="1063" t="s">
        <v>288</v>
      </c>
      <c r="D36" s="1063"/>
      <c r="E36" s="1064"/>
      <c r="F36" s="216">
        <v>0.9</v>
      </c>
      <c r="G36" s="221">
        <v>1.3</v>
      </c>
      <c r="H36" s="221">
        <v>0.78</v>
      </c>
      <c r="I36" s="221">
        <v>0.93</v>
      </c>
      <c r="J36" s="225">
        <v>1.18</v>
      </c>
      <c r="K36" s="204"/>
      <c r="L36" s="204"/>
      <c r="M36" s="204"/>
      <c r="N36" s="204"/>
      <c r="O36" s="204"/>
      <c r="P36" s="204"/>
    </row>
    <row r="37" spans="1:16" ht="39" customHeight="1" x14ac:dyDescent="0.2">
      <c r="A37" s="204"/>
      <c r="B37" s="207"/>
      <c r="C37" s="1063" t="s">
        <v>460</v>
      </c>
      <c r="D37" s="1063"/>
      <c r="E37" s="1064"/>
      <c r="F37" s="216">
        <v>0.14000000000000001</v>
      </c>
      <c r="G37" s="221">
        <v>0.77</v>
      </c>
      <c r="H37" s="221">
        <v>0.75</v>
      </c>
      <c r="I37" s="221">
        <v>0.11</v>
      </c>
      <c r="J37" s="225">
        <v>0.42</v>
      </c>
      <c r="K37" s="204"/>
      <c r="L37" s="204"/>
      <c r="M37" s="204"/>
      <c r="N37" s="204"/>
      <c r="O37" s="204"/>
      <c r="P37" s="204"/>
    </row>
    <row r="38" spans="1:16" ht="39" customHeight="1" x14ac:dyDescent="0.2">
      <c r="A38" s="204"/>
      <c r="B38" s="207"/>
      <c r="C38" s="1063" t="s">
        <v>459</v>
      </c>
      <c r="D38" s="1063"/>
      <c r="E38" s="1064"/>
      <c r="F38" s="216">
        <v>0.22</v>
      </c>
      <c r="G38" s="221">
        <v>1.37</v>
      </c>
      <c r="H38" s="221">
        <v>0.28000000000000003</v>
      </c>
      <c r="I38" s="221">
        <v>0.24</v>
      </c>
      <c r="J38" s="225">
        <v>0.38</v>
      </c>
      <c r="K38" s="204"/>
      <c r="L38" s="204"/>
      <c r="M38" s="204"/>
      <c r="N38" s="204"/>
      <c r="O38" s="204"/>
      <c r="P38" s="204"/>
    </row>
    <row r="39" spans="1:16" ht="39" customHeight="1" x14ac:dyDescent="0.2">
      <c r="A39" s="204"/>
      <c r="B39" s="207"/>
      <c r="C39" s="1063" t="s">
        <v>52</v>
      </c>
      <c r="D39" s="1063"/>
      <c r="E39" s="1064"/>
      <c r="F39" s="216">
        <v>0.65</v>
      </c>
      <c r="G39" s="221">
        <v>0.55000000000000004</v>
      </c>
      <c r="H39" s="221">
        <v>0.84</v>
      </c>
      <c r="I39" s="221">
        <v>0.05</v>
      </c>
      <c r="J39" s="225">
        <v>0.24</v>
      </c>
      <c r="K39" s="204"/>
      <c r="L39" s="204"/>
      <c r="M39" s="204"/>
      <c r="N39" s="204"/>
      <c r="O39" s="204"/>
      <c r="P39" s="204"/>
    </row>
    <row r="40" spans="1:16" ht="39" customHeight="1" x14ac:dyDescent="0.2">
      <c r="A40" s="204"/>
      <c r="B40" s="207"/>
      <c r="C40" s="1063" t="s">
        <v>461</v>
      </c>
      <c r="D40" s="1063"/>
      <c r="E40" s="1064"/>
      <c r="F40" s="216">
        <v>0.01</v>
      </c>
      <c r="G40" s="221">
        <v>0</v>
      </c>
      <c r="H40" s="221">
        <v>0.05</v>
      </c>
      <c r="I40" s="221">
        <v>0.04</v>
      </c>
      <c r="J40" s="225">
        <v>0.16</v>
      </c>
      <c r="K40" s="204"/>
      <c r="L40" s="204"/>
      <c r="M40" s="204"/>
      <c r="N40" s="204"/>
      <c r="O40" s="204"/>
      <c r="P40" s="204"/>
    </row>
    <row r="41" spans="1:16" ht="39" customHeight="1" x14ac:dyDescent="0.2">
      <c r="A41" s="204"/>
      <c r="B41" s="207"/>
      <c r="C41" s="1063" t="s">
        <v>463</v>
      </c>
      <c r="D41" s="1063"/>
      <c r="E41" s="1064"/>
      <c r="F41" s="216">
        <v>0.23</v>
      </c>
      <c r="G41" s="221">
        <v>0.08</v>
      </c>
      <c r="H41" s="221">
        <v>0.02</v>
      </c>
      <c r="I41" s="221">
        <v>0.06</v>
      </c>
      <c r="J41" s="225">
        <v>0.1</v>
      </c>
      <c r="K41" s="204"/>
      <c r="L41" s="204"/>
      <c r="M41" s="204"/>
      <c r="N41" s="204"/>
      <c r="O41" s="204"/>
      <c r="P41" s="204"/>
    </row>
    <row r="42" spans="1:16" ht="39" customHeight="1" x14ac:dyDescent="0.2">
      <c r="A42" s="204"/>
      <c r="B42" s="208"/>
      <c r="C42" s="1063" t="s">
        <v>532</v>
      </c>
      <c r="D42" s="1063"/>
      <c r="E42" s="1064"/>
      <c r="F42" s="216" t="s">
        <v>203</v>
      </c>
      <c r="G42" s="221" t="s">
        <v>203</v>
      </c>
      <c r="H42" s="221" t="s">
        <v>203</v>
      </c>
      <c r="I42" s="221" t="s">
        <v>203</v>
      </c>
      <c r="J42" s="225" t="s">
        <v>203</v>
      </c>
      <c r="K42" s="204"/>
      <c r="L42" s="204"/>
      <c r="M42" s="204"/>
      <c r="N42" s="204"/>
      <c r="O42" s="204"/>
      <c r="P42" s="204"/>
    </row>
    <row r="43" spans="1:16" ht="39" customHeight="1" x14ac:dyDescent="0.2">
      <c r="A43" s="204"/>
      <c r="B43" s="209"/>
      <c r="C43" s="1065" t="s">
        <v>491</v>
      </c>
      <c r="D43" s="1065"/>
      <c r="E43" s="1066"/>
      <c r="F43" s="217" t="s">
        <v>203</v>
      </c>
      <c r="G43" s="222" t="s">
        <v>203</v>
      </c>
      <c r="H43" s="222" t="s">
        <v>203</v>
      </c>
      <c r="I43" s="222" t="s">
        <v>203</v>
      </c>
      <c r="J43" s="226" t="s">
        <v>203</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HGknVsQ5T+TjDociss6OFlBQ3ZvOrL7JJ11Y7KQJWVUh++jvIXniD31GieCq4Jd9PFj0smkEUNmCVpv5lHdwqQ==" saltValue="1FsW/cCxa6lIvW2GpqWuA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
      <c r="A44" s="104"/>
      <c r="B44" s="227" t="s">
        <v>25</v>
      </c>
      <c r="C44" s="233"/>
      <c r="D44" s="233"/>
      <c r="E44" s="241"/>
      <c r="F44" s="241"/>
      <c r="G44" s="241"/>
      <c r="H44" s="241"/>
      <c r="I44" s="241"/>
      <c r="J44" s="244" t="s">
        <v>14</v>
      </c>
      <c r="K44" s="246" t="s">
        <v>527</v>
      </c>
      <c r="L44" s="254" t="s">
        <v>408</v>
      </c>
      <c r="M44" s="254" t="s">
        <v>528</v>
      </c>
      <c r="N44" s="254" t="s">
        <v>529</v>
      </c>
      <c r="O44" s="262" t="s">
        <v>530</v>
      </c>
      <c r="P44" s="104"/>
      <c r="Q44" s="104"/>
      <c r="R44" s="104"/>
      <c r="S44" s="104"/>
      <c r="T44" s="104"/>
      <c r="U44" s="104"/>
    </row>
    <row r="45" spans="1:21" ht="30.75" customHeight="1" x14ac:dyDescent="0.2">
      <c r="A45" s="104"/>
      <c r="B45" s="1079" t="s">
        <v>27</v>
      </c>
      <c r="C45" s="1080"/>
      <c r="D45" s="236"/>
      <c r="E45" s="1093" t="s">
        <v>24</v>
      </c>
      <c r="F45" s="1093"/>
      <c r="G45" s="1093"/>
      <c r="H45" s="1093"/>
      <c r="I45" s="1093"/>
      <c r="J45" s="1094"/>
      <c r="K45" s="247">
        <v>1109</v>
      </c>
      <c r="L45" s="255">
        <v>1130</v>
      </c>
      <c r="M45" s="255">
        <v>1118</v>
      </c>
      <c r="N45" s="255">
        <v>1099</v>
      </c>
      <c r="O45" s="263">
        <v>1077</v>
      </c>
      <c r="P45" s="104"/>
      <c r="Q45" s="104"/>
      <c r="R45" s="104"/>
      <c r="S45" s="104"/>
      <c r="T45" s="104"/>
      <c r="U45" s="104"/>
    </row>
    <row r="46" spans="1:21" ht="30.75" customHeight="1" x14ac:dyDescent="0.2">
      <c r="A46" s="104"/>
      <c r="B46" s="1081"/>
      <c r="C46" s="1082"/>
      <c r="D46" s="237"/>
      <c r="E46" s="1085" t="s">
        <v>31</v>
      </c>
      <c r="F46" s="1085"/>
      <c r="G46" s="1085"/>
      <c r="H46" s="1085"/>
      <c r="I46" s="1085"/>
      <c r="J46" s="1086"/>
      <c r="K46" s="248" t="s">
        <v>203</v>
      </c>
      <c r="L46" s="256" t="s">
        <v>203</v>
      </c>
      <c r="M46" s="256" t="s">
        <v>203</v>
      </c>
      <c r="N46" s="256" t="s">
        <v>203</v>
      </c>
      <c r="O46" s="264" t="s">
        <v>203</v>
      </c>
      <c r="P46" s="104"/>
      <c r="Q46" s="104"/>
      <c r="R46" s="104"/>
      <c r="S46" s="104"/>
      <c r="T46" s="104"/>
      <c r="U46" s="104"/>
    </row>
    <row r="47" spans="1:21" ht="30.75" customHeight="1" x14ac:dyDescent="0.2">
      <c r="A47" s="104"/>
      <c r="B47" s="1081"/>
      <c r="C47" s="1082"/>
      <c r="D47" s="237"/>
      <c r="E47" s="1085" t="s">
        <v>34</v>
      </c>
      <c r="F47" s="1085"/>
      <c r="G47" s="1085"/>
      <c r="H47" s="1085"/>
      <c r="I47" s="1085"/>
      <c r="J47" s="1086"/>
      <c r="K47" s="248" t="s">
        <v>203</v>
      </c>
      <c r="L47" s="256" t="s">
        <v>203</v>
      </c>
      <c r="M47" s="256" t="s">
        <v>203</v>
      </c>
      <c r="N47" s="256" t="s">
        <v>203</v>
      </c>
      <c r="O47" s="264" t="s">
        <v>203</v>
      </c>
      <c r="P47" s="104"/>
      <c r="Q47" s="104"/>
      <c r="R47" s="104"/>
      <c r="S47" s="104"/>
      <c r="T47" s="104"/>
      <c r="U47" s="104"/>
    </row>
    <row r="48" spans="1:21" ht="30.75" customHeight="1" x14ac:dyDescent="0.2">
      <c r="A48" s="104"/>
      <c r="B48" s="1081"/>
      <c r="C48" s="1082"/>
      <c r="D48" s="237"/>
      <c r="E48" s="1085" t="s">
        <v>40</v>
      </c>
      <c r="F48" s="1085"/>
      <c r="G48" s="1085"/>
      <c r="H48" s="1085"/>
      <c r="I48" s="1085"/>
      <c r="J48" s="1086"/>
      <c r="K48" s="248">
        <v>113</v>
      </c>
      <c r="L48" s="256">
        <v>149</v>
      </c>
      <c r="M48" s="256">
        <v>139</v>
      </c>
      <c r="N48" s="256">
        <v>104</v>
      </c>
      <c r="O48" s="264">
        <v>125</v>
      </c>
      <c r="P48" s="104"/>
      <c r="Q48" s="104"/>
      <c r="R48" s="104"/>
      <c r="S48" s="104"/>
      <c r="T48" s="104"/>
      <c r="U48" s="104"/>
    </row>
    <row r="49" spans="1:21" ht="30.75" customHeight="1" x14ac:dyDescent="0.2">
      <c r="A49" s="104"/>
      <c r="B49" s="1081"/>
      <c r="C49" s="1082"/>
      <c r="D49" s="237"/>
      <c r="E49" s="1085" t="s">
        <v>0</v>
      </c>
      <c r="F49" s="1085"/>
      <c r="G49" s="1085"/>
      <c r="H49" s="1085"/>
      <c r="I49" s="1085"/>
      <c r="J49" s="1086"/>
      <c r="K49" s="248">
        <v>67</v>
      </c>
      <c r="L49" s="256">
        <v>39</v>
      </c>
      <c r="M49" s="256">
        <v>10</v>
      </c>
      <c r="N49" s="256">
        <v>9</v>
      </c>
      <c r="O49" s="264">
        <v>6</v>
      </c>
      <c r="P49" s="104"/>
      <c r="Q49" s="104"/>
      <c r="R49" s="104"/>
      <c r="S49" s="104"/>
      <c r="T49" s="104"/>
      <c r="U49" s="104"/>
    </row>
    <row r="50" spans="1:21" ht="30.75" customHeight="1" x14ac:dyDescent="0.2">
      <c r="A50" s="104"/>
      <c r="B50" s="1081"/>
      <c r="C50" s="1082"/>
      <c r="D50" s="237"/>
      <c r="E50" s="1085" t="s">
        <v>42</v>
      </c>
      <c r="F50" s="1085"/>
      <c r="G50" s="1085"/>
      <c r="H50" s="1085"/>
      <c r="I50" s="1085"/>
      <c r="J50" s="1086"/>
      <c r="K50" s="248">
        <v>21</v>
      </c>
      <c r="L50" s="256">
        <v>18</v>
      </c>
      <c r="M50" s="256">
        <v>17</v>
      </c>
      <c r="N50" s="256">
        <v>15</v>
      </c>
      <c r="O50" s="264">
        <v>13</v>
      </c>
      <c r="P50" s="104"/>
      <c r="Q50" s="104"/>
      <c r="R50" s="104"/>
      <c r="S50" s="104"/>
      <c r="T50" s="104"/>
      <c r="U50" s="104"/>
    </row>
    <row r="51" spans="1:21" ht="30.75" customHeight="1" x14ac:dyDescent="0.2">
      <c r="A51" s="104"/>
      <c r="B51" s="1083"/>
      <c r="C51" s="1084"/>
      <c r="D51" s="238"/>
      <c r="E51" s="1085" t="s">
        <v>49</v>
      </c>
      <c r="F51" s="1085"/>
      <c r="G51" s="1085"/>
      <c r="H51" s="1085"/>
      <c r="I51" s="1085"/>
      <c r="J51" s="1086"/>
      <c r="K51" s="248" t="s">
        <v>203</v>
      </c>
      <c r="L51" s="256" t="s">
        <v>203</v>
      </c>
      <c r="M51" s="256" t="s">
        <v>203</v>
      </c>
      <c r="N51" s="256" t="s">
        <v>203</v>
      </c>
      <c r="O51" s="264" t="s">
        <v>203</v>
      </c>
      <c r="P51" s="104"/>
      <c r="Q51" s="104"/>
      <c r="R51" s="104"/>
      <c r="S51" s="104"/>
      <c r="T51" s="104"/>
      <c r="U51" s="104"/>
    </row>
    <row r="52" spans="1:21" ht="30.75" customHeight="1" x14ac:dyDescent="0.2">
      <c r="A52" s="104"/>
      <c r="B52" s="1087" t="s">
        <v>51</v>
      </c>
      <c r="C52" s="1088"/>
      <c r="D52" s="238"/>
      <c r="E52" s="1085" t="s">
        <v>53</v>
      </c>
      <c r="F52" s="1085"/>
      <c r="G52" s="1085"/>
      <c r="H52" s="1085"/>
      <c r="I52" s="1085"/>
      <c r="J52" s="1086"/>
      <c r="K52" s="248">
        <v>1029</v>
      </c>
      <c r="L52" s="256">
        <v>1023</v>
      </c>
      <c r="M52" s="256">
        <v>1003</v>
      </c>
      <c r="N52" s="256">
        <v>977</v>
      </c>
      <c r="O52" s="264">
        <v>950</v>
      </c>
      <c r="P52" s="104"/>
      <c r="Q52" s="104"/>
      <c r="R52" s="104"/>
      <c r="S52" s="104"/>
      <c r="T52" s="104"/>
      <c r="U52" s="104"/>
    </row>
    <row r="53" spans="1:21" ht="30.75" customHeight="1" x14ac:dyDescent="0.2">
      <c r="A53" s="104"/>
      <c r="B53" s="1089" t="s">
        <v>54</v>
      </c>
      <c r="C53" s="1090"/>
      <c r="D53" s="239"/>
      <c r="E53" s="1091" t="s">
        <v>57</v>
      </c>
      <c r="F53" s="1091"/>
      <c r="G53" s="1091"/>
      <c r="H53" s="1091"/>
      <c r="I53" s="1091"/>
      <c r="J53" s="1092"/>
      <c r="K53" s="249">
        <v>281</v>
      </c>
      <c r="L53" s="257">
        <v>313</v>
      </c>
      <c r="M53" s="257">
        <v>281</v>
      </c>
      <c r="N53" s="257">
        <v>250</v>
      </c>
      <c r="O53" s="265">
        <v>271</v>
      </c>
      <c r="P53" s="104"/>
      <c r="Q53" s="104"/>
      <c r="R53" s="104"/>
      <c r="S53" s="104"/>
      <c r="T53" s="104"/>
      <c r="U53" s="104"/>
    </row>
    <row r="54" spans="1:21" ht="24" customHeight="1" x14ac:dyDescent="0.2">
      <c r="A54" s="104"/>
      <c r="B54" s="228" t="s">
        <v>66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4</v>
      </c>
      <c r="C55" s="234"/>
      <c r="D55" s="234"/>
      <c r="E55" s="234"/>
      <c r="F55" s="234"/>
      <c r="G55" s="234"/>
      <c r="H55" s="234"/>
      <c r="I55" s="234"/>
      <c r="J55" s="234"/>
      <c r="K55" s="250"/>
      <c r="L55" s="250"/>
      <c r="M55" s="250"/>
      <c r="N55" s="250"/>
      <c r="O55" s="266" t="s">
        <v>533</v>
      </c>
      <c r="P55" s="104"/>
      <c r="Q55" s="104"/>
      <c r="R55" s="104"/>
      <c r="S55" s="104"/>
      <c r="T55" s="104"/>
      <c r="U55" s="104"/>
    </row>
    <row r="56" spans="1:21" ht="31.5" customHeight="1" x14ac:dyDescent="0.2">
      <c r="A56" s="104"/>
      <c r="B56" s="230"/>
      <c r="C56" s="235"/>
      <c r="D56" s="235"/>
      <c r="E56" s="242"/>
      <c r="F56" s="242"/>
      <c r="G56" s="242"/>
      <c r="H56" s="242"/>
      <c r="I56" s="242"/>
      <c r="J56" s="245" t="s">
        <v>14</v>
      </c>
      <c r="K56" s="251" t="s">
        <v>534</v>
      </c>
      <c r="L56" s="258" t="s">
        <v>535</v>
      </c>
      <c r="M56" s="258" t="s">
        <v>536</v>
      </c>
      <c r="N56" s="258" t="s">
        <v>537</v>
      </c>
      <c r="O56" s="267" t="s">
        <v>538</v>
      </c>
      <c r="P56" s="104"/>
      <c r="Q56" s="104"/>
      <c r="R56" s="104"/>
      <c r="S56" s="104"/>
      <c r="T56" s="104"/>
      <c r="U56" s="104"/>
    </row>
    <row r="57" spans="1:21" ht="31.5" customHeight="1" x14ac:dyDescent="0.2">
      <c r="B57" s="1075" t="s">
        <v>50</v>
      </c>
      <c r="C57" s="1076"/>
      <c r="D57" s="1069" t="s">
        <v>67</v>
      </c>
      <c r="E57" s="1070"/>
      <c r="F57" s="1070"/>
      <c r="G57" s="1070"/>
      <c r="H57" s="1070"/>
      <c r="I57" s="1070"/>
      <c r="J57" s="1071"/>
      <c r="K57" s="252"/>
      <c r="L57" s="259"/>
      <c r="M57" s="259"/>
      <c r="N57" s="259"/>
      <c r="O57" s="268"/>
    </row>
    <row r="58" spans="1:21" ht="31.5" customHeight="1" x14ac:dyDescent="0.2">
      <c r="B58" s="1077"/>
      <c r="C58" s="1078"/>
      <c r="D58" s="1072" t="s">
        <v>17</v>
      </c>
      <c r="E58" s="1073"/>
      <c r="F58" s="1073"/>
      <c r="G58" s="1073"/>
      <c r="H58" s="1073"/>
      <c r="I58" s="1073"/>
      <c r="J58" s="1074"/>
      <c r="K58" s="253"/>
      <c r="L58" s="260"/>
      <c r="M58" s="260"/>
      <c r="N58" s="260"/>
      <c r="O58" s="269"/>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41</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AtiBlV7i2FmdAvL5MId/7DlOg8lyiakQMPLSQXJa7Ggf1STX6h717y1JVDA0u1lEBBpZBrlaZqio/N5iZk2rsA==" saltValue="vh5NzaGvfmK4V/LVCbyxN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80" zoomScaleNormal="8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
      <c r="B40" s="227" t="s">
        <v>25</v>
      </c>
      <c r="C40" s="233"/>
      <c r="D40" s="233"/>
      <c r="E40" s="241"/>
      <c r="F40" s="241"/>
      <c r="G40" s="241"/>
      <c r="H40" s="244" t="s">
        <v>14</v>
      </c>
      <c r="I40" s="246" t="s">
        <v>527</v>
      </c>
      <c r="J40" s="254" t="s">
        <v>408</v>
      </c>
      <c r="K40" s="254" t="s">
        <v>528</v>
      </c>
      <c r="L40" s="254" t="s">
        <v>529</v>
      </c>
      <c r="M40" s="275" t="s">
        <v>530</v>
      </c>
    </row>
    <row r="41" spans="2:13" ht="27.75" customHeight="1" x14ac:dyDescent="0.2">
      <c r="B41" s="1079" t="s">
        <v>36</v>
      </c>
      <c r="C41" s="1080"/>
      <c r="D41" s="236"/>
      <c r="E41" s="1104" t="s">
        <v>68</v>
      </c>
      <c r="F41" s="1104"/>
      <c r="G41" s="1104"/>
      <c r="H41" s="1105"/>
      <c r="I41" s="247">
        <v>9318</v>
      </c>
      <c r="J41" s="255">
        <v>9071</v>
      </c>
      <c r="K41" s="255">
        <v>8637</v>
      </c>
      <c r="L41" s="255">
        <v>8341</v>
      </c>
      <c r="M41" s="263">
        <v>8006</v>
      </c>
    </row>
    <row r="42" spans="2:13" ht="27.75" customHeight="1" x14ac:dyDescent="0.2">
      <c r="B42" s="1081"/>
      <c r="C42" s="1082"/>
      <c r="D42" s="237"/>
      <c r="E42" s="1095" t="s">
        <v>63</v>
      </c>
      <c r="F42" s="1095"/>
      <c r="G42" s="1095"/>
      <c r="H42" s="1096"/>
      <c r="I42" s="248">
        <v>109</v>
      </c>
      <c r="J42" s="256">
        <v>75</v>
      </c>
      <c r="K42" s="256">
        <v>60</v>
      </c>
      <c r="L42" s="256">
        <v>47</v>
      </c>
      <c r="M42" s="264">
        <v>35</v>
      </c>
    </row>
    <row r="43" spans="2:13" ht="27.75" customHeight="1" x14ac:dyDescent="0.2">
      <c r="B43" s="1081"/>
      <c r="C43" s="1082"/>
      <c r="D43" s="237"/>
      <c r="E43" s="1095" t="s">
        <v>70</v>
      </c>
      <c r="F43" s="1095"/>
      <c r="G43" s="1095"/>
      <c r="H43" s="1096"/>
      <c r="I43" s="248">
        <v>1193</v>
      </c>
      <c r="J43" s="256">
        <v>1167</v>
      </c>
      <c r="K43" s="256">
        <v>1204</v>
      </c>
      <c r="L43" s="256">
        <v>1039</v>
      </c>
      <c r="M43" s="264">
        <v>926</v>
      </c>
    </row>
    <row r="44" spans="2:13" ht="27.75" customHeight="1" x14ac:dyDescent="0.2">
      <c r="B44" s="1081"/>
      <c r="C44" s="1082"/>
      <c r="D44" s="237"/>
      <c r="E44" s="1095" t="s">
        <v>72</v>
      </c>
      <c r="F44" s="1095"/>
      <c r="G44" s="1095"/>
      <c r="H44" s="1096"/>
      <c r="I44" s="248">
        <v>79</v>
      </c>
      <c r="J44" s="256">
        <v>68</v>
      </c>
      <c r="K44" s="256">
        <v>28</v>
      </c>
      <c r="L44" s="256">
        <v>19</v>
      </c>
      <c r="M44" s="264">
        <v>13</v>
      </c>
    </row>
    <row r="45" spans="2:13" ht="27.75" customHeight="1" x14ac:dyDescent="0.2">
      <c r="B45" s="1081"/>
      <c r="C45" s="1082"/>
      <c r="D45" s="237"/>
      <c r="E45" s="1095" t="s">
        <v>74</v>
      </c>
      <c r="F45" s="1095"/>
      <c r="G45" s="1095"/>
      <c r="H45" s="1096"/>
      <c r="I45" s="248">
        <v>733</v>
      </c>
      <c r="J45" s="256">
        <v>627</v>
      </c>
      <c r="K45" s="256">
        <v>714</v>
      </c>
      <c r="L45" s="256">
        <v>1008</v>
      </c>
      <c r="M45" s="264">
        <v>1016</v>
      </c>
    </row>
    <row r="46" spans="2:13" ht="27.75" customHeight="1" x14ac:dyDescent="0.2">
      <c r="B46" s="1081"/>
      <c r="C46" s="1082"/>
      <c r="D46" s="238"/>
      <c r="E46" s="1095" t="s">
        <v>73</v>
      </c>
      <c r="F46" s="1095"/>
      <c r="G46" s="1095"/>
      <c r="H46" s="1096"/>
      <c r="I46" s="248">
        <v>9</v>
      </c>
      <c r="J46" s="256">
        <v>9</v>
      </c>
      <c r="K46" s="256">
        <v>9</v>
      </c>
      <c r="L46" s="256">
        <v>8</v>
      </c>
      <c r="M46" s="264" t="s">
        <v>203</v>
      </c>
    </row>
    <row r="47" spans="2:13" ht="27.75" customHeight="1" x14ac:dyDescent="0.2">
      <c r="B47" s="1081"/>
      <c r="C47" s="1082"/>
      <c r="D47" s="271"/>
      <c r="E47" s="1101" t="s">
        <v>77</v>
      </c>
      <c r="F47" s="1102"/>
      <c r="G47" s="1102"/>
      <c r="H47" s="1103"/>
      <c r="I47" s="248" t="s">
        <v>203</v>
      </c>
      <c r="J47" s="256" t="s">
        <v>203</v>
      </c>
      <c r="K47" s="256" t="s">
        <v>203</v>
      </c>
      <c r="L47" s="256" t="s">
        <v>203</v>
      </c>
      <c r="M47" s="264" t="s">
        <v>203</v>
      </c>
    </row>
    <row r="48" spans="2:13" ht="27.75" customHeight="1" x14ac:dyDescent="0.2">
      <c r="B48" s="1081"/>
      <c r="C48" s="1082"/>
      <c r="D48" s="237"/>
      <c r="E48" s="1095" t="s">
        <v>82</v>
      </c>
      <c r="F48" s="1095"/>
      <c r="G48" s="1095"/>
      <c r="H48" s="1096"/>
      <c r="I48" s="248" t="s">
        <v>203</v>
      </c>
      <c r="J48" s="256" t="s">
        <v>203</v>
      </c>
      <c r="K48" s="256" t="s">
        <v>203</v>
      </c>
      <c r="L48" s="256" t="s">
        <v>203</v>
      </c>
      <c r="M48" s="264" t="s">
        <v>203</v>
      </c>
    </row>
    <row r="49" spans="2:13" ht="27.75" customHeight="1" x14ac:dyDescent="0.2">
      <c r="B49" s="1083"/>
      <c r="C49" s="1084"/>
      <c r="D49" s="237"/>
      <c r="E49" s="1095" t="s">
        <v>88</v>
      </c>
      <c r="F49" s="1095"/>
      <c r="G49" s="1095"/>
      <c r="H49" s="1096"/>
      <c r="I49" s="248" t="s">
        <v>203</v>
      </c>
      <c r="J49" s="256" t="s">
        <v>203</v>
      </c>
      <c r="K49" s="256" t="s">
        <v>203</v>
      </c>
      <c r="L49" s="256" t="s">
        <v>203</v>
      </c>
      <c r="M49" s="264" t="s">
        <v>203</v>
      </c>
    </row>
    <row r="50" spans="2:13" ht="27.75" customHeight="1" x14ac:dyDescent="0.2">
      <c r="B50" s="1099" t="s">
        <v>90</v>
      </c>
      <c r="C50" s="1100"/>
      <c r="D50" s="272"/>
      <c r="E50" s="1095" t="s">
        <v>92</v>
      </c>
      <c r="F50" s="1095"/>
      <c r="G50" s="1095"/>
      <c r="H50" s="1096"/>
      <c r="I50" s="248">
        <v>6522</v>
      </c>
      <c r="J50" s="256">
        <v>5898</v>
      </c>
      <c r="K50" s="256">
        <v>5891</v>
      </c>
      <c r="L50" s="256">
        <v>5727</v>
      </c>
      <c r="M50" s="264">
        <v>5754</v>
      </c>
    </row>
    <row r="51" spans="2:13" ht="27.75" customHeight="1" x14ac:dyDescent="0.2">
      <c r="B51" s="1081"/>
      <c r="C51" s="1082"/>
      <c r="D51" s="237"/>
      <c r="E51" s="1095" t="s">
        <v>95</v>
      </c>
      <c r="F51" s="1095"/>
      <c r="G51" s="1095"/>
      <c r="H51" s="1096"/>
      <c r="I51" s="248">
        <v>44</v>
      </c>
      <c r="J51" s="256">
        <v>35</v>
      </c>
      <c r="K51" s="256">
        <v>27</v>
      </c>
      <c r="L51" s="256">
        <v>20</v>
      </c>
      <c r="M51" s="264">
        <v>12</v>
      </c>
    </row>
    <row r="52" spans="2:13" ht="27.75" customHeight="1" x14ac:dyDescent="0.2">
      <c r="B52" s="1083"/>
      <c r="C52" s="1084"/>
      <c r="D52" s="237"/>
      <c r="E52" s="1095" t="s">
        <v>44</v>
      </c>
      <c r="F52" s="1095"/>
      <c r="G52" s="1095"/>
      <c r="H52" s="1096"/>
      <c r="I52" s="248">
        <v>8294</v>
      </c>
      <c r="J52" s="256">
        <v>7974</v>
      </c>
      <c r="K52" s="256">
        <v>7585</v>
      </c>
      <c r="L52" s="256">
        <v>7167</v>
      </c>
      <c r="M52" s="264">
        <v>6812</v>
      </c>
    </row>
    <row r="53" spans="2:13" ht="27.75" customHeight="1" x14ac:dyDescent="0.2">
      <c r="B53" s="1089" t="s">
        <v>54</v>
      </c>
      <c r="C53" s="1090"/>
      <c r="D53" s="239"/>
      <c r="E53" s="1097" t="s">
        <v>97</v>
      </c>
      <c r="F53" s="1097"/>
      <c r="G53" s="1097"/>
      <c r="H53" s="1098"/>
      <c r="I53" s="249">
        <v>-3418</v>
      </c>
      <c r="J53" s="257">
        <v>-2889</v>
      </c>
      <c r="K53" s="257">
        <v>-2851</v>
      </c>
      <c r="L53" s="257">
        <v>-2451</v>
      </c>
      <c r="M53" s="265">
        <v>-2582</v>
      </c>
    </row>
    <row r="54" spans="2:13" ht="27.75" customHeight="1" x14ac:dyDescent="0.2">
      <c r="B54" s="270" t="s">
        <v>80</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5sKk9hiACiGDckb0pSitpZY2TMVqC52AejNR2wDJzV/mnZ/86RH4MvjZeYcslC2QsSWYZ6uKS25IqVo9vsyflQ==" saltValue="XR1iaz6m28w5zzQzz5hPt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93</v>
      </c>
    </row>
    <row r="54" spans="2:8" ht="29.25" customHeight="1" x14ac:dyDescent="0.25">
      <c r="B54" s="276" t="s">
        <v>8</v>
      </c>
      <c r="C54" s="282"/>
      <c r="D54" s="282"/>
      <c r="E54" s="283" t="s">
        <v>14</v>
      </c>
      <c r="F54" s="284" t="s">
        <v>528</v>
      </c>
      <c r="G54" s="284" t="s">
        <v>529</v>
      </c>
      <c r="H54" s="292" t="s">
        <v>530</v>
      </c>
    </row>
    <row r="55" spans="2:8" ht="52.5" customHeight="1" x14ac:dyDescent="0.2">
      <c r="B55" s="277"/>
      <c r="C55" s="1114" t="s">
        <v>101</v>
      </c>
      <c r="D55" s="1114"/>
      <c r="E55" s="1115"/>
      <c r="F55" s="285">
        <v>3021</v>
      </c>
      <c r="G55" s="285">
        <v>3021</v>
      </c>
      <c r="H55" s="293">
        <v>3022</v>
      </c>
    </row>
    <row r="56" spans="2:8" ht="52.5" customHeight="1" x14ac:dyDescent="0.2">
      <c r="B56" s="278"/>
      <c r="C56" s="1116" t="s">
        <v>104</v>
      </c>
      <c r="D56" s="1116"/>
      <c r="E56" s="1117"/>
      <c r="F56" s="286">
        <v>320</v>
      </c>
      <c r="G56" s="286">
        <v>321</v>
      </c>
      <c r="H56" s="294">
        <v>321</v>
      </c>
    </row>
    <row r="57" spans="2:8" ht="53.25" customHeight="1" x14ac:dyDescent="0.2">
      <c r="B57" s="278"/>
      <c r="C57" s="1118" t="s">
        <v>61</v>
      </c>
      <c r="D57" s="1118"/>
      <c r="E57" s="1119"/>
      <c r="F57" s="287">
        <v>3727</v>
      </c>
      <c r="G57" s="287">
        <v>3865</v>
      </c>
      <c r="H57" s="295">
        <v>3604</v>
      </c>
    </row>
    <row r="58" spans="2:8" ht="45.75" customHeight="1" x14ac:dyDescent="0.2">
      <c r="B58" s="279"/>
      <c r="C58" s="1106" t="s">
        <v>548</v>
      </c>
      <c r="D58" s="1107"/>
      <c r="E58" s="1108"/>
      <c r="F58" s="288">
        <v>1403</v>
      </c>
      <c r="G58" s="288">
        <v>1403</v>
      </c>
      <c r="H58" s="296">
        <v>1404</v>
      </c>
    </row>
    <row r="59" spans="2:8" ht="45.75" customHeight="1" x14ac:dyDescent="0.2">
      <c r="B59" s="279"/>
      <c r="C59" s="1106" t="s">
        <v>549</v>
      </c>
      <c r="D59" s="1107"/>
      <c r="E59" s="1108"/>
      <c r="F59" s="288">
        <v>1260</v>
      </c>
      <c r="G59" s="288">
        <v>1260</v>
      </c>
      <c r="H59" s="296">
        <v>1260</v>
      </c>
    </row>
    <row r="60" spans="2:8" ht="45.75" customHeight="1" x14ac:dyDescent="0.2">
      <c r="B60" s="279"/>
      <c r="C60" s="1106" t="s">
        <v>550</v>
      </c>
      <c r="D60" s="1107"/>
      <c r="E60" s="1108"/>
      <c r="F60" s="288">
        <v>343</v>
      </c>
      <c r="G60" s="288">
        <v>343</v>
      </c>
      <c r="H60" s="296">
        <v>329</v>
      </c>
    </row>
    <row r="61" spans="2:8" ht="45.75" customHeight="1" x14ac:dyDescent="0.2">
      <c r="B61" s="279"/>
      <c r="C61" s="1106" t="s">
        <v>551</v>
      </c>
      <c r="D61" s="1107"/>
      <c r="E61" s="1108"/>
      <c r="F61" s="288">
        <v>0</v>
      </c>
      <c r="G61" s="288">
        <v>99</v>
      </c>
      <c r="H61" s="296">
        <v>262</v>
      </c>
    </row>
    <row r="62" spans="2:8" ht="45.75" customHeight="1" x14ac:dyDescent="0.2">
      <c r="B62" s="280"/>
      <c r="C62" s="1109" t="s">
        <v>239</v>
      </c>
      <c r="D62" s="1110"/>
      <c r="E62" s="1111"/>
      <c r="F62" s="289">
        <v>675</v>
      </c>
      <c r="G62" s="289">
        <v>675</v>
      </c>
      <c r="H62" s="297">
        <v>259</v>
      </c>
    </row>
    <row r="63" spans="2:8" ht="52.5" customHeight="1" x14ac:dyDescent="0.2">
      <c r="B63" s="281"/>
      <c r="C63" s="1112" t="s">
        <v>108</v>
      </c>
      <c r="D63" s="1112"/>
      <c r="E63" s="1113"/>
      <c r="F63" s="290">
        <v>7068</v>
      </c>
      <c r="G63" s="290">
        <v>7207</v>
      </c>
      <c r="H63" s="298">
        <v>6946</v>
      </c>
    </row>
    <row r="64" spans="2:8" ht="15" customHeight="1" x14ac:dyDescent="0.2"/>
  </sheetData>
  <sheetProtection algorithmName="SHA-512" hashValue="c2imRJrmntar/1CA0Gir6vB+8Ks1SgOgUCrhSvjCNlSi8ZMfYbO6XuJtNbmko9LJ2Umh9esoPzAYcwTV4g9l+g==" saltValue="5C/lKMFmzped6AGeOmyM4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79</v>
      </c>
      <c r="E2" s="142"/>
      <c r="F2" s="314" t="s">
        <v>526</v>
      </c>
      <c r="G2" s="166"/>
      <c r="H2" s="176"/>
    </row>
    <row r="3" spans="1:8" x14ac:dyDescent="0.2">
      <c r="A3" s="132" t="s">
        <v>132</v>
      </c>
      <c r="B3" s="124"/>
      <c r="C3" s="307"/>
      <c r="D3" s="310">
        <v>289271</v>
      </c>
      <c r="E3" s="312"/>
      <c r="F3" s="315">
        <v>168868</v>
      </c>
      <c r="G3" s="317"/>
      <c r="H3" s="320"/>
    </row>
    <row r="4" spans="1:8" x14ac:dyDescent="0.2">
      <c r="A4" s="117"/>
      <c r="B4" s="123"/>
      <c r="C4" s="308"/>
      <c r="D4" s="311">
        <v>167197</v>
      </c>
      <c r="E4" s="313"/>
      <c r="F4" s="316">
        <v>79360</v>
      </c>
      <c r="G4" s="318"/>
      <c r="H4" s="321"/>
    </row>
    <row r="5" spans="1:8" x14ac:dyDescent="0.2">
      <c r="A5" s="132" t="s">
        <v>197</v>
      </c>
      <c r="B5" s="124"/>
      <c r="C5" s="307"/>
      <c r="D5" s="310">
        <v>297750</v>
      </c>
      <c r="E5" s="312"/>
      <c r="F5" s="315">
        <v>202870</v>
      </c>
      <c r="G5" s="317"/>
      <c r="H5" s="320"/>
    </row>
    <row r="6" spans="1:8" x14ac:dyDescent="0.2">
      <c r="A6" s="117"/>
      <c r="B6" s="123"/>
      <c r="C6" s="308"/>
      <c r="D6" s="311">
        <v>187682</v>
      </c>
      <c r="E6" s="313"/>
      <c r="F6" s="316">
        <v>79735</v>
      </c>
      <c r="G6" s="318"/>
      <c r="H6" s="321"/>
    </row>
    <row r="7" spans="1:8" x14ac:dyDescent="0.2">
      <c r="A7" s="132" t="s">
        <v>506</v>
      </c>
      <c r="B7" s="124"/>
      <c r="C7" s="307"/>
      <c r="D7" s="310">
        <v>206214</v>
      </c>
      <c r="E7" s="312"/>
      <c r="F7" s="315">
        <v>167497</v>
      </c>
      <c r="G7" s="317"/>
      <c r="H7" s="320"/>
    </row>
    <row r="8" spans="1:8" x14ac:dyDescent="0.2">
      <c r="A8" s="117"/>
      <c r="B8" s="123"/>
      <c r="C8" s="308"/>
      <c r="D8" s="311">
        <v>109176</v>
      </c>
      <c r="E8" s="313"/>
      <c r="F8" s="316">
        <v>82571</v>
      </c>
      <c r="G8" s="318"/>
      <c r="H8" s="321"/>
    </row>
    <row r="9" spans="1:8" x14ac:dyDescent="0.2">
      <c r="A9" s="132" t="s">
        <v>525</v>
      </c>
      <c r="B9" s="124"/>
      <c r="C9" s="307"/>
      <c r="D9" s="310">
        <v>260247</v>
      </c>
      <c r="E9" s="312"/>
      <c r="F9" s="315">
        <v>190274</v>
      </c>
      <c r="G9" s="317"/>
      <c r="H9" s="320"/>
    </row>
    <row r="10" spans="1:8" x14ac:dyDescent="0.2">
      <c r="A10" s="117"/>
      <c r="B10" s="123"/>
      <c r="C10" s="308"/>
      <c r="D10" s="311">
        <v>88609</v>
      </c>
      <c r="E10" s="313"/>
      <c r="F10" s="316">
        <v>88584</v>
      </c>
      <c r="G10" s="318"/>
      <c r="H10" s="321"/>
    </row>
    <row r="11" spans="1:8" x14ac:dyDescent="0.2">
      <c r="A11" s="132" t="s">
        <v>479</v>
      </c>
      <c r="B11" s="124"/>
      <c r="C11" s="307"/>
      <c r="D11" s="310">
        <v>386486</v>
      </c>
      <c r="E11" s="312"/>
      <c r="F11" s="315">
        <v>301035</v>
      </c>
      <c r="G11" s="317"/>
      <c r="H11" s="320"/>
    </row>
    <row r="12" spans="1:8" x14ac:dyDescent="0.2">
      <c r="A12" s="117"/>
      <c r="B12" s="123"/>
      <c r="C12" s="309"/>
      <c r="D12" s="311">
        <v>125807</v>
      </c>
      <c r="E12" s="313"/>
      <c r="F12" s="316">
        <v>154376</v>
      </c>
      <c r="G12" s="318"/>
      <c r="H12" s="321"/>
    </row>
    <row r="13" spans="1:8" x14ac:dyDescent="0.2">
      <c r="A13" s="132"/>
      <c r="B13" s="124"/>
      <c r="C13" s="307"/>
      <c r="D13" s="310">
        <v>287994</v>
      </c>
      <c r="E13" s="312"/>
      <c r="F13" s="315">
        <v>206109</v>
      </c>
      <c r="G13" s="319"/>
      <c r="H13" s="320"/>
    </row>
    <row r="14" spans="1:8" x14ac:dyDescent="0.2">
      <c r="A14" s="117"/>
      <c r="B14" s="123"/>
      <c r="C14" s="308"/>
      <c r="D14" s="311">
        <v>135694</v>
      </c>
      <c r="E14" s="313"/>
      <c r="F14" s="316">
        <v>96925</v>
      </c>
      <c r="G14" s="318"/>
      <c r="H14" s="321"/>
    </row>
    <row r="17" spans="1:11" x14ac:dyDescent="0.2">
      <c r="A17" s="299" t="s">
        <v>22</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87</v>
      </c>
      <c r="B19" s="300">
        <f>ROUND(VALUE(SUBSTITUTE(実質収支比率等に係る経年分析!F$48,"▲","-")),2)</f>
        <v>3.71</v>
      </c>
      <c r="C19" s="300">
        <f>ROUND(VALUE(SUBSTITUTE(実質収支比率等に係る経年分析!G$48,"▲","-")),2)</f>
        <v>2.89</v>
      </c>
      <c r="D19" s="300">
        <f>ROUND(VALUE(SUBSTITUTE(実質収支比率等に係る経年分析!H$48,"▲","-")),2)</f>
        <v>3.25</v>
      </c>
      <c r="E19" s="300">
        <f>ROUND(VALUE(SUBSTITUTE(実質収支比率等に係る経年分析!I$48,"▲","-")),2)</f>
        <v>3.32</v>
      </c>
      <c r="F19" s="300">
        <f>ROUND(VALUE(SUBSTITUTE(実質収支比率等に係る経年分析!J$48,"▲","-")),2)</f>
        <v>3.3</v>
      </c>
    </row>
    <row r="20" spans="1:11" x14ac:dyDescent="0.2">
      <c r="A20" s="300" t="s">
        <v>35</v>
      </c>
      <c r="B20" s="300">
        <f>ROUND(VALUE(SUBSTITUTE(実質収支比率等に係る経年分析!F$47,"▲","-")),2)</f>
        <v>64.19</v>
      </c>
      <c r="C20" s="300">
        <f>ROUND(VALUE(SUBSTITUTE(実質収支比率等に係る経年分析!G$47,"▲","-")),2)</f>
        <v>63.02</v>
      </c>
      <c r="D20" s="300">
        <f>ROUND(VALUE(SUBSTITUTE(実質収支比率等に係る経年分析!H$47,"▲","-")),2)</f>
        <v>65.56</v>
      </c>
      <c r="E20" s="300">
        <f>ROUND(VALUE(SUBSTITUTE(実質収支比率等に係る経年分析!I$47,"▲","-")),2)</f>
        <v>65.36</v>
      </c>
      <c r="F20" s="300">
        <f>ROUND(VALUE(SUBSTITUTE(実質収支比率等に係る経年分析!J$47,"▲","-")),2)</f>
        <v>62.96</v>
      </c>
    </row>
    <row r="21" spans="1:11" x14ac:dyDescent="0.2">
      <c r="A21" s="300" t="s">
        <v>112</v>
      </c>
      <c r="B21" s="300">
        <f>IF(ISNUMBER(VALUE(SUBSTITUTE(実質収支比率等に係る経年分析!F$49,"▲","-"))),ROUND(VALUE(SUBSTITUTE(実質収支比率等に係る経年分析!F$49,"▲","-")),2),NA())</f>
        <v>3.62</v>
      </c>
      <c r="C21" s="300">
        <f>IF(ISNUMBER(VALUE(SUBSTITUTE(実質収支比率等に係る経年分析!G$49,"▲","-"))),ROUND(VALUE(SUBSTITUTE(実質収支比率等に係る経年分析!G$49,"▲","-")),2),NA())</f>
        <v>-5.14</v>
      </c>
      <c r="D21" s="300">
        <f>IF(ISNUMBER(VALUE(SUBSTITUTE(実質収支比率等に係る経年分析!H$49,"▲","-"))),ROUND(VALUE(SUBSTITUTE(実質収支比率等に係る経年分析!H$49,"▲","-")),2),NA())</f>
        <v>0.28000000000000003</v>
      </c>
      <c r="E21" s="300">
        <f>IF(ISNUMBER(VALUE(SUBSTITUTE(実質収支比率等に係る経年分析!I$49,"▲","-"))),ROUND(VALUE(SUBSTITUTE(実質収支比率等に係る経年分析!I$49,"▲","-")),2),NA())</f>
        <v>0.09</v>
      </c>
      <c r="F21" s="300">
        <f>IF(ISNUMBER(VALUE(SUBSTITUTE(実質収支比率等に係る経年分析!J$49,"▲","-"))),ROUND(VALUE(SUBSTITUTE(実質収支比率等に係る経年分析!J$49,"▲","-")),2),NA())</f>
        <v>0.11</v>
      </c>
    </row>
    <row r="24" spans="1:11" x14ac:dyDescent="0.2">
      <c r="A24" s="299" t="s">
        <v>99</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113</v>
      </c>
      <c r="C26" s="301" t="s">
        <v>59</v>
      </c>
      <c r="D26" s="301" t="s">
        <v>113</v>
      </c>
      <c r="E26" s="301" t="s">
        <v>59</v>
      </c>
      <c r="F26" s="301" t="s">
        <v>113</v>
      </c>
      <c r="G26" s="301" t="s">
        <v>59</v>
      </c>
      <c r="H26" s="301" t="s">
        <v>113</v>
      </c>
      <c r="I26" s="301" t="s">
        <v>59</v>
      </c>
      <c r="J26" s="301" t="s">
        <v>113</v>
      </c>
      <c r="K26" s="301" t="s">
        <v>59</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農業集落排水事業特別会計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0.23</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0.08</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0.02</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0.06</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0.1</v>
      </c>
    </row>
    <row r="30" spans="1:11" x14ac:dyDescent="0.2">
      <c r="A30" s="301" t="str">
        <f>IF(連結実質赤字比率に係る赤字・黒字の構成分析!C$40="",NA(),連結実質赤字比率に係る赤字・黒字の構成分析!C$40)</f>
        <v>後期高齢者医療事業特別会計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0.05</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0.04</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0.16</v>
      </c>
    </row>
    <row r="31" spans="1:11" x14ac:dyDescent="0.2">
      <c r="A31" s="301" t="str">
        <f>IF(連結実質赤字比率に係る赤字・黒字の構成分析!C$39="",NA(),連結実質赤字比率に係る赤字・黒字の構成分析!C$39)</f>
        <v>簡易水道事業特別会計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0.65</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0.55000000000000004</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0.84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0.05</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0.24</v>
      </c>
    </row>
    <row r="32" spans="1:11" x14ac:dyDescent="0.2">
      <c r="A32" s="301" t="str">
        <f>IF(連結実質赤字比率に係る赤字・黒字の構成分析!C$38="",NA(),連結実質赤字比率に係る赤字・黒字の構成分析!C$38)</f>
        <v>国民健康保険事業特別会計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0.22</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1.37</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0.28000000000000003</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0.24</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0.38</v>
      </c>
    </row>
    <row r="33" spans="1:16" x14ac:dyDescent="0.2">
      <c r="A33" s="301" t="str">
        <f>IF(連結実質赤字比率に係る赤字・黒字の構成分析!C$37="",NA(),連結実質赤字比率に係る赤字・黒字の構成分析!C$37)</f>
        <v>国民健康保険診療所事業特別会計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0.14000000000000001</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0.77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0.75</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0.11</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0.42</v>
      </c>
    </row>
    <row r="34" spans="1:16" x14ac:dyDescent="0.2">
      <c r="A34" s="301" t="str">
        <f>IF(連結実質赤字比率に係る赤字・黒字の構成分析!C$36="",NA(),連結実質赤字比率に係る赤字・黒字の構成分析!C$36)</f>
        <v>介護保険事業特別会計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1.3</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0.78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0.93</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1.18</v>
      </c>
    </row>
    <row r="35" spans="1:16" x14ac:dyDescent="0.2">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3.71</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2.88</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3.25</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3.31</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3.29</v>
      </c>
    </row>
    <row r="36" spans="1:16" x14ac:dyDescent="0.2">
      <c r="A36" s="301" t="str">
        <f>IF(連結実質赤字比率に係る赤字・黒字の構成分析!C$34="",NA(),連結実質赤字比率に係る赤字・黒字の構成分析!C$34)</f>
        <v>国民健康保険病院事業会計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10.38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10.67</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10.49</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9.83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8.1199999999999992</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2">
      <c r="A42" s="302" t="s">
        <v>116</v>
      </c>
      <c r="B42" s="302"/>
      <c r="C42" s="302"/>
      <c r="D42" s="302">
        <f>'実質公債費比率（分子）の構造'!K$52</f>
        <v>1029</v>
      </c>
      <c r="E42" s="302"/>
      <c r="F42" s="302"/>
      <c r="G42" s="302">
        <f>'実質公債費比率（分子）の構造'!L$52</f>
        <v>1023</v>
      </c>
      <c r="H42" s="302"/>
      <c r="I42" s="302"/>
      <c r="J42" s="302">
        <f>'実質公債費比率（分子）の構造'!M$52</f>
        <v>1003</v>
      </c>
      <c r="K42" s="302"/>
      <c r="L42" s="302"/>
      <c r="M42" s="302">
        <f>'実質公債費比率（分子）の構造'!N$52</f>
        <v>977</v>
      </c>
      <c r="N42" s="302"/>
      <c r="O42" s="302"/>
      <c r="P42" s="302">
        <f>'実質公債費比率（分子）の構造'!O$52</f>
        <v>950</v>
      </c>
    </row>
    <row r="43" spans="1:16" x14ac:dyDescent="0.2">
      <c r="A43" s="302" t="s">
        <v>49</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42</v>
      </c>
      <c r="B44" s="302">
        <f>'実質公債費比率（分子）の構造'!K$50</f>
        <v>21</v>
      </c>
      <c r="C44" s="302"/>
      <c r="D44" s="302"/>
      <c r="E44" s="302">
        <f>'実質公債費比率（分子）の構造'!L$50</f>
        <v>18</v>
      </c>
      <c r="F44" s="302"/>
      <c r="G44" s="302"/>
      <c r="H44" s="302">
        <f>'実質公債費比率（分子）の構造'!M$50</f>
        <v>17</v>
      </c>
      <c r="I44" s="302"/>
      <c r="J44" s="302"/>
      <c r="K44" s="302">
        <f>'実質公債費比率（分子）の構造'!N$50</f>
        <v>15</v>
      </c>
      <c r="L44" s="302"/>
      <c r="M44" s="302"/>
      <c r="N44" s="302">
        <f>'実質公債費比率（分子）の構造'!O$50</f>
        <v>13</v>
      </c>
      <c r="O44" s="302"/>
      <c r="P44" s="302"/>
    </row>
    <row r="45" spans="1:16" x14ac:dyDescent="0.2">
      <c r="A45" s="302" t="s">
        <v>0</v>
      </c>
      <c r="B45" s="302">
        <f>'実質公債費比率（分子）の構造'!K$49</f>
        <v>67</v>
      </c>
      <c r="C45" s="302"/>
      <c r="D45" s="302"/>
      <c r="E45" s="302">
        <f>'実質公債費比率（分子）の構造'!L$49</f>
        <v>39</v>
      </c>
      <c r="F45" s="302"/>
      <c r="G45" s="302"/>
      <c r="H45" s="302">
        <f>'実質公債費比率（分子）の構造'!M$49</f>
        <v>10</v>
      </c>
      <c r="I45" s="302"/>
      <c r="J45" s="302"/>
      <c r="K45" s="302">
        <f>'実質公債費比率（分子）の構造'!N$49</f>
        <v>9</v>
      </c>
      <c r="L45" s="302"/>
      <c r="M45" s="302"/>
      <c r="N45" s="302">
        <f>'実質公債費比率（分子）の構造'!O$49</f>
        <v>6</v>
      </c>
      <c r="O45" s="302"/>
      <c r="P45" s="302"/>
    </row>
    <row r="46" spans="1:16" x14ac:dyDescent="0.2">
      <c r="A46" s="302" t="s">
        <v>40</v>
      </c>
      <c r="B46" s="302">
        <f>'実質公債費比率（分子）の構造'!K$48</f>
        <v>113</v>
      </c>
      <c r="C46" s="302"/>
      <c r="D46" s="302"/>
      <c r="E46" s="302">
        <f>'実質公債費比率（分子）の構造'!L$48</f>
        <v>149</v>
      </c>
      <c r="F46" s="302"/>
      <c r="G46" s="302"/>
      <c r="H46" s="302">
        <f>'実質公債費比率（分子）の構造'!M$48</f>
        <v>139</v>
      </c>
      <c r="I46" s="302"/>
      <c r="J46" s="302"/>
      <c r="K46" s="302">
        <f>'実質公債費比率（分子）の構造'!N$48</f>
        <v>104</v>
      </c>
      <c r="L46" s="302"/>
      <c r="M46" s="302"/>
      <c r="N46" s="302">
        <f>'実質公債費比率（分子）の構造'!O$48</f>
        <v>125</v>
      </c>
      <c r="O46" s="302"/>
      <c r="P46" s="302"/>
    </row>
    <row r="47" spans="1:16" x14ac:dyDescent="0.2">
      <c r="A47" s="302" t="s">
        <v>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29</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24</v>
      </c>
      <c r="B49" s="302">
        <f>'実質公債費比率（分子）の構造'!K$45</f>
        <v>1109</v>
      </c>
      <c r="C49" s="302"/>
      <c r="D49" s="302"/>
      <c r="E49" s="302">
        <f>'実質公債費比率（分子）の構造'!L$45</f>
        <v>1130</v>
      </c>
      <c r="F49" s="302"/>
      <c r="G49" s="302"/>
      <c r="H49" s="302">
        <f>'実質公債費比率（分子）の構造'!M$45</f>
        <v>1118</v>
      </c>
      <c r="I49" s="302"/>
      <c r="J49" s="302"/>
      <c r="K49" s="302">
        <f>'実質公債費比率（分子）の構造'!N$45</f>
        <v>1099</v>
      </c>
      <c r="L49" s="302"/>
      <c r="M49" s="302"/>
      <c r="N49" s="302">
        <f>'実質公債費比率（分子）の構造'!O$45</f>
        <v>1077</v>
      </c>
      <c r="O49" s="302"/>
      <c r="P49" s="302"/>
    </row>
    <row r="50" spans="1:16" x14ac:dyDescent="0.2">
      <c r="A50" s="302" t="s">
        <v>57</v>
      </c>
      <c r="B50" s="302" t="e">
        <f>NA()</f>
        <v>#N/A</v>
      </c>
      <c r="C50" s="302">
        <f>IF(ISNUMBER('実質公債費比率（分子）の構造'!K$53),'実質公債費比率（分子）の構造'!K$53,NA())</f>
        <v>281</v>
      </c>
      <c r="D50" s="302" t="e">
        <f>NA()</f>
        <v>#N/A</v>
      </c>
      <c r="E50" s="302" t="e">
        <f>NA()</f>
        <v>#N/A</v>
      </c>
      <c r="F50" s="302">
        <f>IF(ISNUMBER('実質公債費比率（分子）の構造'!L$53),'実質公債費比率（分子）の構造'!L$53,NA())</f>
        <v>313</v>
      </c>
      <c r="G50" s="302" t="e">
        <f>NA()</f>
        <v>#N/A</v>
      </c>
      <c r="H50" s="302" t="e">
        <f>NA()</f>
        <v>#N/A</v>
      </c>
      <c r="I50" s="302">
        <f>IF(ISNUMBER('実質公債費比率（分子）の構造'!M$53),'実質公債費比率（分子）の構造'!M$53,NA())</f>
        <v>281</v>
      </c>
      <c r="J50" s="302" t="e">
        <f>NA()</f>
        <v>#N/A</v>
      </c>
      <c r="K50" s="302" t="e">
        <f>NA()</f>
        <v>#N/A</v>
      </c>
      <c r="L50" s="302">
        <f>IF(ISNUMBER('実質公債費比率（分子）の構造'!N$53),'実質公債費比率（分子）の構造'!N$53,NA())</f>
        <v>250</v>
      </c>
      <c r="M50" s="302" t="e">
        <f>NA()</f>
        <v>#N/A</v>
      </c>
      <c r="N50" s="302" t="e">
        <f>NA()</f>
        <v>#N/A</v>
      </c>
      <c r="O50" s="302">
        <f>IF(ISNUMBER('実質公債費比率（分子）の構造'!O$53),'実質公債費比率（分子）の構造'!O$53,NA())</f>
        <v>271</v>
      </c>
      <c r="P50" s="302" t="e">
        <f>NA()</f>
        <v>#N/A</v>
      </c>
    </row>
    <row r="53" spans="1:16" x14ac:dyDescent="0.2">
      <c r="A53" s="299" t="s">
        <v>117</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2">
      <c r="A56" s="301" t="s">
        <v>44</v>
      </c>
      <c r="B56" s="301"/>
      <c r="C56" s="301"/>
      <c r="D56" s="301">
        <f>'将来負担比率（分子）の構造'!I$52</f>
        <v>8294</v>
      </c>
      <c r="E56" s="301"/>
      <c r="F56" s="301"/>
      <c r="G56" s="301">
        <f>'将来負担比率（分子）の構造'!J$52</f>
        <v>7974</v>
      </c>
      <c r="H56" s="301"/>
      <c r="I56" s="301"/>
      <c r="J56" s="301">
        <f>'将来負担比率（分子）の構造'!K$52</f>
        <v>7585</v>
      </c>
      <c r="K56" s="301"/>
      <c r="L56" s="301"/>
      <c r="M56" s="301">
        <f>'将来負担比率（分子）の構造'!L$52</f>
        <v>7167</v>
      </c>
      <c r="N56" s="301"/>
      <c r="O56" s="301"/>
      <c r="P56" s="301">
        <f>'将来負担比率（分子）の構造'!M$52</f>
        <v>6812</v>
      </c>
    </row>
    <row r="57" spans="1:16" x14ac:dyDescent="0.2">
      <c r="A57" s="301" t="s">
        <v>95</v>
      </c>
      <c r="B57" s="301"/>
      <c r="C57" s="301"/>
      <c r="D57" s="301">
        <f>'将来負担比率（分子）の構造'!I$51</f>
        <v>44</v>
      </c>
      <c r="E57" s="301"/>
      <c r="F57" s="301"/>
      <c r="G57" s="301">
        <f>'将来負担比率（分子）の構造'!J$51</f>
        <v>35</v>
      </c>
      <c r="H57" s="301"/>
      <c r="I57" s="301"/>
      <c r="J57" s="301">
        <f>'将来負担比率（分子）の構造'!K$51</f>
        <v>27</v>
      </c>
      <c r="K57" s="301"/>
      <c r="L57" s="301"/>
      <c r="M57" s="301">
        <f>'将来負担比率（分子）の構造'!L$51</f>
        <v>20</v>
      </c>
      <c r="N57" s="301"/>
      <c r="O57" s="301"/>
      <c r="P57" s="301">
        <f>'将来負担比率（分子）の構造'!M$51</f>
        <v>12</v>
      </c>
    </row>
    <row r="58" spans="1:16" x14ac:dyDescent="0.2">
      <c r="A58" s="301" t="s">
        <v>92</v>
      </c>
      <c r="B58" s="301"/>
      <c r="C58" s="301"/>
      <c r="D58" s="301">
        <f>'将来負担比率（分子）の構造'!I$50</f>
        <v>6522</v>
      </c>
      <c r="E58" s="301"/>
      <c r="F58" s="301"/>
      <c r="G58" s="301">
        <f>'将来負担比率（分子）の構造'!J$50</f>
        <v>5898</v>
      </c>
      <c r="H58" s="301"/>
      <c r="I58" s="301"/>
      <c r="J58" s="301">
        <f>'将来負担比率（分子）の構造'!K$50</f>
        <v>5891</v>
      </c>
      <c r="K58" s="301"/>
      <c r="L58" s="301"/>
      <c r="M58" s="301">
        <f>'将来負担比率（分子）の構造'!L$50</f>
        <v>5727</v>
      </c>
      <c r="N58" s="301"/>
      <c r="O58" s="301"/>
      <c r="P58" s="301">
        <f>'将来負担比率（分子）の構造'!M$50</f>
        <v>5754</v>
      </c>
    </row>
    <row r="59" spans="1:16" x14ac:dyDescent="0.2">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73</v>
      </c>
      <c r="B61" s="301">
        <f>'将来負担比率（分子）の構造'!I$46</f>
        <v>9</v>
      </c>
      <c r="C61" s="301"/>
      <c r="D61" s="301"/>
      <c r="E61" s="301">
        <f>'将来負担比率（分子）の構造'!J$46</f>
        <v>9</v>
      </c>
      <c r="F61" s="301"/>
      <c r="G61" s="301"/>
      <c r="H61" s="301">
        <f>'将来負担比率（分子）の構造'!K$46</f>
        <v>9</v>
      </c>
      <c r="I61" s="301"/>
      <c r="J61" s="301"/>
      <c r="K61" s="301">
        <f>'将来負担比率（分子）の構造'!L$46</f>
        <v>8</v>
      </c>
      <c r="L61" s="301"/>
      <c r="M61" s="301"/>
      <c r="N61" s="301" t="str">
        <f>'将来負担比率（分子）の構造'!M$46</f>
        <v>-</v>
      </c>
      <c r="O61" s="301"/>
      <c r="P61" s="301"/>
    </row>
    <row r="62" spans="1:16" x14ac:dyDescent="0.2">
      <c r="A62" s="301" t="s">
        <v>74</v>
      </c>
      <c r="B62" s="301">
        <f>'将来負担比率（分子）の構造'!I$45</f>
        <v>733</v>
      </c>
      <c r="C62" s="301"/>
      <c r="D62" s="301"/>
      <c r="E62" s="301">
        <f>'将来負担比率（分子）の構造'!J$45</f>
        <v>627</v>
      </c>
      <c r="F62" s="301"/>
      <c r="G62" s="301"/>
      <c r="H62" s="301">
        <f>'将来負担比率（分子）の構造'!K$45</f>
        <v>714</v>
      </c>
      <c r="I62" s="301"/>
      <c r="J62" s="301"/>
      <c r="K62" s="301">
        <f>'将来負担比率（分子）の構造'!L$45</f>
        <v>1008</v>
      </c>
      <c r="L62" s="301"/>
      <c r="M62" s="301"/>
      <c r="N62" s="301">
        <f>'将来負担比率（分子）の構造'!M$45</f>
        <v>1016</v>
      </c>
      <c r="O62" s="301"/>
      <c r="P62" s="301"/>
    </row>
    <row r="63" spans="1:16" x14ac:dyDescent="0.2">
      <c r="A63" s="301" t="s">
        <v>72</v>
      </c>
      <c r="B63" s="301">
        <f>'将来負担比率（分子）の構造'!I$44</f>
        <v>79</v>
      </c>
      <c r="C63" s="301"/>
      <c r="D63" s="301"/>
      <c r="E63" s="301">
        <f>'将来負担比率（分子）の構造'!J$44</f>
        <v>68</v>
      </c>
      <c r="F63" s="301"/>
      <c r="G63" s="301"/>
      <c r="H63" s="301">
        <f>'将来負担比率（分子）の構造'!K$44</f>
        <v>28</v>
      </c>
      <c r="I63" s="301"/>
      <c r="J63" s="301"/>
      <c r="K63" s="301">
        <f>'将来負担比率（分子）の構造'!L$44</f>
        <v>19</v>
      </c>
      <c r="L63" s="301"/>
      <c r="M63" s="301"/>
      <c r="N63" s="301">
        <f>'将来負担比率（分子）の構造'!M$44</f>
        <v>13</v>
      </c>
      <c r="O63" s="301"/>
      <c r="P63" s="301"/>
    </row>
    <row r="64" spans="1:16" x14ac:dyDescent="0.2">
      <c r="A64" s="301" t="s">
        <v>70</v>
      </c>
      <c r="B64" s="301">
        <f>'将来負担比率（分子）の構造'!I$43</f>
        <v>1193</v>
      </c>
      <c r="C64" s="301"/>
      <c r="D64" s="301"/>
      <c r="E64" s="301">
        <f>'将来負担比率（分子）の構造'!J$43</f>
        <v>1167</v>
      </c>
      <c r="F64" s="301"/>
      <c r="G64" s="301"/>
      <c r="H64" s="301">
        <f>'将来負担比率（分子）の構造'!K$43</f>
        <v>1204</v>
      </c>
      <c r="I64" s="301"/>
      <c r="J64" s="301"/>
      <c r="K64" s="301">
        <f>'将来負担比率（分子）の構造'!L$43</f>
        <v>1039</v>
      </c>
      <c r="L64" s="301"/>
      <c r="M64" s="301"/>
      <c r="N64" s="301">
        <f>'将来負担比率（分子）の構造'!M$43</f>
        <v>926</v>
      </c>
      <c r="O64" s="301"/>
      <c r="P64" s="301"/>
    </row>
    <row r="65" spans="1:16" x14ac:dyDescent="0.2">
      <c r="A65" s="301" t="s">
        <v>63</v>
      </c>
      <c r="B65" s="301">
        <f>'将来負担比率（分子）の構造'!I$42</f>
        <v>109</v>
      </c>
      <c r="C65" s="301"/>
      <c r="D65" s="301"/>
      <c r="E65" s="301">
        <f>'将来負担比率（分子）の構造'!J$42</f>
        <v>75</v>
      </c>
      <c r="F65" s="301"/>
      <c r="G65" s="301"/>
      <c r="H65" s="301">
        <f>'将来負担比率（分子）の構造'!K$42</f>
        <v>60</v>
      </c>
      <c r="I65" s="301"/>
      <c r="J65" s="301"/>
      <c r="K65" s="301">
        <f>'将来負担比率（分子）の構造'!L$42</f>
        <v>47</v>
      </c>
      <c r="L65" s="301"/>
      <c r="M65" s="301"/>
      <c r="N65" s="301">
        <f>'将来負担比率（分子）の構造'!M$42</f>
        <v>35</v>
      </c>
      <c r="O65" s="301"/>
      <c r="P65" s="301"/>
    </row>
    <row r="66" spans="1:16" x14ac:dyDescent="0.2">
      <c r="A66" s="301" t="s">
        <v>68</v>
      </c>
      <c r="B66" s="301">
        <f>'将来負担比率（分子）の構造'!I$41</f>
        <v>9318</v>
      </c>
      <c r="C66" s="301"/>
      <c r="D66" s="301"/>
      <c r="E66" s="301">
        <f>'将来負担比率（分子）の構造'!J$41</f>
        <v>9071</v>
      </c>
      <c r="F66" s="301"/>
      <c r="G66" s="301"/>
      <c r="H66" s="301">
        <f>'将来負担比率（分子）の構造'!K$41</f>
        <v>8637</v>
      </c>
      <c r="I66" s="301"/>
      <c r="J66" s="301"/>
      <c r="K66" s="301">
        <f>'将来負担比率（分子）の構造'!L$41</f>
        <v>8341</v>
      </c>
      <c r="L66" s="301"/>
      <c r="M66" s="301"/>
      <c r="N66" s="301">
        <f>'将来負担比率（分子）の構造'!M$41</f>
        <v>8006</v>
      </c>
      <c r="O66" s="301"/>
      <c r="P66" s="301"/>
    </row>
    <row r="67" spans="1:16" x14ac:dyDescent="0.2">
      <c r="A67" s="301" t="s">
        <v>97</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3021</v>
      </c>
      <c r="C72" s="305">
        <f>基金残高に係る経年分析!G55</f>
        <v>3021</v>
      </c>
      <c r="D72" s="305">
        <f>基金残高に係る経年分析!H55</f>
        <v>3022</v>
      </c>
    </row>
    <row r="73" spans="1:16" x14ac:dyDescent="0.2">
      <c r="A73" s="303" t="s">
        <v>127</v>
      </c>
      <c r="B73" s="305">
        <f>基金残高に係る経年分析!F56</f>
        <v>320</v>
      </c>
      <c r="C73" s="305">
        <f>基金残高に係る経年分析!G56</f>
        <v>321</v>
      </c>
      <c r="D73" s="305">
        <f>基金残高に係る経年分析!H56</f>
        <v>321</v>
      </c>
    </row>
    <row r="74" spans="1:16" x14ac:dyDescent="0.2">
      <c r="A74" s="303" t="s">
        <v>130</v>
      </c>
      <c r="B74" s="305">
        <f>基金残高に係る経年分析!F57</f>
        <v>3727</v>
      </c>
      <c r="C74" s="305">
        <f>基金残高に係る経年分析!G57</f>
        <v>3865</v>
      </c>
      <c r="D74" s="305">
        <f>基金残高に係る経年分析!H57</f>
        <v>3604</v>
      </c>
    </row>
  </sheetData>
  <sheetProtection algorithmName="SHA-512" hashValue="+ApFAZ1fNjxLQQqWStBLOiJr+MmpWOCtz7A+g8r7XTqDTxwUEXe0UQfP3GC6imM6WgJqMmMhZExyxqyfO5i8ZQ==" saltValue="0L1Fe4QzA31Jy761K3wPc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topLeftCell="A14" zoomScaleSheetLayoutView="55" workbookViewId="0">
      <selection activeCell="AN43" sqref="AN43:DC47"/>
    </sheetView>
  </sheetViews>
  <sheetFormatPr defaultColWidth="0" defaultRowHeight="13.5" customHeight="1" zeroHeight="1" x14ac:dyDescent="0.2"/>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x14ac:dyDescent="0.2">
      <c r="A1" s="323"/>
      <c r="B1" s="325"/>
      <c r="DD1" s="109"/>
      <c r="DE1" s="109"/>
    </row>
    <row r="2" spans="1:143" ht="25.5" customHeight="1" x14ac:dyDescent="0.2">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2">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ht="13.2" x14ac:dyDescent="0.2">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ht="13.2" x14ac:dyDescent="0.2">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ht="13.2" x14ac:dyDescent="0.2">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ht="13.2"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ht="13.2" x14ac:dyDescent="0.2">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ht="13.2" x14ac:dyDescent="0.2">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ht="13.2" x14ac:dyDescent="0.2">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28</v>
      </c>
    </row>
    <row r="11" spans="1:143" s="96" customFormat="1" ht="13.2" x14ac:dyDescent="0.2">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28</v>
      </c>
    </row>
    <row r="13" spans="1:143" s="96" customFormat="1" ht="13.2" x14ac:dyDescent="0.2">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ht="13.2" x14ac:dyDescent="0.2">
      <c r="DD19" s="109"/>
      <c r="DE19" s="109"/>
    </row>
    <row r="20" spans="1:351" ht="13.2" x14ac:dyDescent="0.2">
      <c r="DD20" s="109"/>
      <c r="DE20" s="109"/>
    </row>
    <row r="21" spans="1:351" ht="16.2" x14ac:dyDescent="0.2">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6.2" x14ac:dyDescent="0.2">
      <c r="B22" s="98"/>
      <c r="MM22" s="349"/>
    </row>
    <row r="23" spans="1:351" ht="13.2" x14ac:dyDescent="0.2">
      <c r="B23" s="98"/>
    </row>
    <row r="24" spans="1:351" ht="13.2" x14ac:dyDescent="0.2">
      <c r="B24" s="98"/>
    </row>
    <row r="25" spans="1:351" ht="13.2" x14ac:dyDescent="0.2">
      <c r="B25" s="98"/>
    </row>
    <row r="26" spans="1:351" ht="13.2" x14ac:dyDescent="0.2">
      <c r="B26" s="98"/>
    </row>
    <row r="27" spans="1:351" ht="13.2" x14ac:dyDescent="0.2">
      <c r="B27" s="98"/>
    </row>
    <row r="28" spans="1:351" ht="13.2" x14ac:dyDescent="0.2">
      <c r="B28" s="98"/>
    </row>
    <row r="29" spans="1:351" ht="13.2" x14ac:dyDescent="0.2">
      <c r="B29" s="98"/>
    </row>
    <row r="30" spans="1:351" ht="13.2" x14ac:dyDescent="0.2">
      <c r="B30" s="98"/>
    </row>
    <row r="31" spans="1:351" ht="13.2" x14ac:dyDescent="0.2">
      <c r="B31" s="98"/>
    </row>
    <row r="32" spans="1:351" ht="13.2" x14ac:dyDescent="0.2">
      <c r="B32" s="98"/>
    </row>
    <row r="33" spans="2:109" ht="13.2" x14ac:dyDescent="0.2">
      <c r="B33" s="98"/>
    </row>
    <row r="34" spans="2:109" ht="13.2" x14ac:dyDescent="0.2">
      <c r="B34" s="98"/>
    </row>
    <row r="35" spans="2:109" ht="13.2" x14ac:dyDescent="0.2">
      <c r="B35" s="98"/>
    </row>
    <row r="36" spans="2:109" ht="13.2" x14ac:dyDescent="0.2">
      <c r="B36" s="98"/>
    </row>
    <row r="37" spans="2:109" ht="13.2" x14ac:dyDescent="0.2">
      <c r="B37" s="98"/>
    </row>
    <row r="38" spans="2:109" ht="13.2" x14ac:dyDescent="0.2">
      <c r="B38" s="98"/>
    </row>
    <row r="39" spans="2:109" ht="13.2"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2" x14ac:dyDescent="0.2">
      <c r="B40" s="327"/>
      <c r="DD40" s="327"/>
      <c r="DE40" s="109"/>
    </row>
    <row r="41" spans="2:109" ht="16.2" x14ac:dyDescent="0.2">
      <c r="B41" s="100" t="s">
        <v>554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2" x14ac:dyDescent="0.2">
      <c r="B42" s="98"/>
      <c r="G42" s="331"/>
      <c r="I42" s="322"/>
      <c r="J42" s="322"/>
      <c r="K42" s="322"/>
      <c r="AM42" s="331"/>
      <c r="AN42" s="331" t="s">
        <v>555</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2">
      <c r="B43" s="98"/>
      <c r="AN43" s="1127" t="s">
        <v>558</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ht="13.2" x14ac:dyDescent="0.2">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ht="13.2" x14ac:dyDescent="0.2">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ht="13.2" x14ac:dyDescent="0.2">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ht="13.2" x14ac:dyDescent="0.2">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ht="13.2" x14ac:dyDescent="0.2">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ht="13.2" x14ac:dyDescent="0.2">
      <c r="B49" s="98"/>
      <c r="AN49" s="51" t="s">
        <v>167</v>
      </c>
    </row>
    <row r="50" spans="1:109" ht="13.2" x14ac:dyDescent="0.2">
      <c r="B50" s="98"/>
      <c r="G50" s="1121"/>
      <c r="H50" s="1121"/>
      <c r="I50" s="1121"/>
      <c r="J50" s="1121"/>
      <c r="K50" s="337"/>
      <c r="L50" s="337"/>
      <c r="M50" s="342"/>
      <c r="N50" s="342"/>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527</v>
      </c>
      <c r="BQ50" s="1123"/>
      <c r="BR50" s="1123"/>
      <c r="BS50" s="1123"/>
      <c r="BT50" s="1123"/>
      <c r="BU50" s="1123"/>
      <c r="BV50" s="1123"/>
      <c r="BW50" s="1123"/>
      <c r="BX50" s="1123" t="s">
        <v>408</v>
      </c>
      <c r="BY50" s="1123"/>
      <c r="BZ50" s="1123"/>
      <c r="CA50" s="1123"/>
      <c r="CB50" s="1123"/>
      <c r="CC50" s="1123"/>
      <c r="CD50" s="1123"/>
      <c r="CE50" s="1123"/>
      <c r="CF50" s="1123" t="s">
        <v>528</v>
      </c>
      <c r="CG50" s="1123"/>
      <c r="CH50" s="1123"/>
      <c r="CI50" s="1123"/>
      <c r="CJ50" s="1123"/>
      <c r="CK50" s="1123"/>
      <c r="CL50" s="1123"/>
      <c r="CM50" s="1123"/>
      <c r="CN50" s="1123" t="s">
        <v>529</v>
      </c>
      <c r="CO50" s="1123"/>
      <c r="CP50" s="1123"/>
      <c r="CQ50" s="1123"/>
      <c r="CR50" s="1123"/>
      <c r="CS50" s="1123"/>
      <c r="CT50" s="1123"/>
      <c r="CU50" s="1123"/>
      <c r="CV50" s="1123" t="s">
        <v>530</v>
      </c>
      <c r="CW50" s="1123"/>
      <c r="CX50" s="1123"/>
      <c r="CY50" s="1123"/>
      <c r="CZ50" s="1123"/>
      <c r="DA50" s="1123"/>
      <c r="DB50" s="1123"/>
      <c r="DC50" s="1123"/>
    </row>
    <row r="51" spans="1:109" ht="13.5" customHeight="1" x14ac:dyDescent="0.2">
      <c r="B51" s="98"/>
      <c r="G51" s="1136"/>
      <c r="H51" s="1136"/>
      <c r="I51" s="1138"/>
      <c r="J51" s="1138"/>
      <c r="K51" s="1137"/>
      <c r="L51" s="1137"/>
      <c r="M51" s="1137"/>
      <c r="N51" s="1137"/>
      <c r="AM51" s="333"/>
      <c r="AN51" s="1124" t="s">
        <v>556</v>
      </c>
      <c r="AO51" s="1124"/>
      <c r="AP51" s="1124"/>
      <c r="AQ51" s="1124"/>
      <c r="AR51" s="1124"/>
      <c r="AS51" s="1124"/>
      <c r="AT51" s="1124"/>
      <c r="AU51" s="1124"/>
      <c r="AV51" s="1124"/>
      <c r="AW51" s="1124"/>
      <c r="AX51" s="1124"/>
      <c r="AY51" s="1124"/>
      <c r="AZ51" s="1124"/>
      <c r="BA51" s="1124"/>
      <c r="BB51" s="1124" t="s">
        <v>557</v>
      </c>
      <c r="BC51" s="1124"/>
      <c r="BD51" s="1124"/>
      <c r="BE51" s="1124"/>
      <c r="BF51" s="1124"/>
      <c r="BG51" s="1124"/>
      <c r="BH51" s="1124"/>
      <c r="BI51" s="1124"/>
      <c r="BJ51" s="1124"/>
      <c r="BK51" s="1124"/>
      <c r="BL51" s="1124"/>
      <c r="BM51" s="1124"/>
      <c r="BN51" s="1124"/>
      <c r="BO51" s="1124"/>
      <c r="BP51" s="1120"/>
      <c r="BQ51" s="1120"/>
      <c r="BR51" s="1120"/>
      <c r="BS51" s="1120"/>
      <c r="BT51" s="1120"/>
      <c r="BU51" s="1120"/>
      <c r="BV51" s="1120"/>
      <c r="BW51" s="1120"/>
      <c r="BX51" s="1120"/>
      <c r="BY51" s="1120"/>
      <c r="BZ51" s="1120"/>
      <c r="CA51" s="1120"/>
      <c r="CB51" s="1120"/>
      <c r="CC51" s="1120"/>
      <c r="CD51" s="1120"/>
      <c r="CE51" s="1120"/>
      <c r="CF51" s="1120"/>
      <c r="CG51" s="1120"/>
      <c r="CH51" s="1120"/>
      <c r="CI51" s="1120"/>
      <c r="CJ51" s="1120"/>
      <c r="CK51" s="1120"/>
      <c r="CL51" s="1120"/>
      <c r="CM51" s="1120"/>
      <c r="CN51" s="1120"/>
      <c r="CO51" s="1120"/>
      <c r="CP51" s="1120"/>
      <c r="CQ51" s="1120"/>
      <c r="CR51" s="1120"/>
      <c r="CS51" s="1120"/>
      <c r="CT51" s="1120"/>
      <c r="CU51" s="1120"/>
      <c r="CV51" s="1120"/>
      <c r="CW51" s="1120"/>
      <c r="CX51" s="1120"/>
      <c r="CY51" s="1120"/>
      <c r="CZ51" s="1120"/>
      <c r="DA51" s="1120"/>
      <c r="DB51" s="1120"/>
      <c r="DC51" s="1120"/>
    </row>
    <row r="52" spans="1:109" ht="13.2" x14ac:dyDescent="0.2">
      <c r="B52" s="98"/>
      <c r="G52" s="1136"/>
      <c r="H52" s="1136"/>
      <c r="I52" s="1138"/>
      <c r="J52" s="1138"/>
      <c r="K52" s="1137"/>
      <c r="L52" s="1137"/>
      <c r="M52" s="1137"/>
      <c r="N52" s="1137"/>
      <c r="AM52" s="33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ht="13.2" x14ac:dyDescent="0.2">
      <c r="A53" s="322"/>
      <c r="B53" s="98"/>
      <c r="G53" s="1136"/>
      <c r="H53" s="1136"/>
      <c r="I53" s="1121"/>
      <c r="J53" s="1121"/>
      <c r="K53" s="1137"/>
      <c r="L53" s="1137"/>
      <c r="M53" s="1137"/>
      <c r="N53" s="1137"/>
      <c r="AM53" s="333"/>
      <c r="AN53" s="1124"/>
      <c r="AO53" s="1124"/>
      <c r="AP53" s="1124"/>
      <c r="AQ53" s="1124"/>
      <c r="AR53" s="1124"/>
      <c r="AS53" s="1124"/>
      <c r="AT53" s="1124"/>
      <c r="AU53" s="1124"/>
      <c r="AV53" s="1124"/>
      <c r="AW53" s="1124"/>
      <c r="AX53" s="1124"/>
      <c r="AY53" s="1124"/>
      <c r="AZ53" s="1124"/>
      <c r="BA53" s="1124"/>
      <c r="BB53" s="1124" t="s">
        <v>145</v>
      </c>
      <c r="BC53" s="1124"/>
      <c r="BD53" s="1124"/>
      <c r="BE53" s="1124"/>
      <c r="BF53" s="1124"/>
      <c r="BG53" s="1124"/>
      <c r="BH53" s="1124"/>
      <c r="BI53" s="1124"/>
      <c r="BJ53" s="1124"/>
      <c r="BK53" s="1124"/>
      <c r="BL53" s="1124"/>
      <c r="BM53" s="1124"/>
      <c r="BN53" s="1124"/>
      <c r="BO53" s="1124"/>
      <c r="BP53" s="1120">
        <v>24.5</v>
      </c>
      <c r="BQ53" s="1120"/>
      <c r="BR53" s="1120"/>
      <c r="BS53" s="1120"/>
      <c r="BT53" s="1120"/>
      <c r="BU53" s="1120"/>
      <c r="BV53" s="1120"/>
      <c r="BW53" s="1120"/>
      <c r="BX53" s="1120">
        <v>26.7</v>
      </c>
      <c r="BY53" s="1120"/>
      <c r="BZ53" s="1120"/>
      <c r="CA53" s="1120"/>
      <c r="CB53" s="1120"/>
      <c r="CC53" s="1120"/>
      <c r="CD53" s="1120"/>
      <c r="CE53" s="1120"/>
      <c r="CF53" s="1120">
        <v>28.6</v>
      </c>
      <c r="CG53" s="1120"/>
      <c r="CH53" s="1120"/>
      <c r="CI53" s="1120"/>
      <c r="CJ53" s="1120"/>
      <c r="CK53" s="1120"/>
      <c r="CL53" s="1120"/>
      <c r="CM53" s="1120"/>
      <c r="CN53" s="1120">
        <v>30.5</v>
      </c>
      <c r="CO53" s="1120"/>
      <c r="CP53" s="1120"/>
      <c r="CQ53" s="1120"/>
      <c r="CR53" s="1120"/>
      <c r="CS53" s="1120"/>
      <c r="CT53" s="1120"/>
      <c r="CU53" s="1120"/>
      <c r="CV53" s="1120">
        <v>32.1</v>
      </c>
      <c r="CW53" s="1120"/>
      <c r="CX53" s="1120"/>
      <c r="CY53" s="1120"/>
      <c r="CZ53" s="1120"/>
      <c r="DA53" s="1120"/>
      <c r="DB53" s="1120"/>
      <c r="DC53" s="1120"/>
    </row>
    <row r="54" spans="1:109" ht="13.2" x14ac:dyDescent="0.2">
      <c r="A54" s="322"/>
      <c r="B54" s="98"/>
      <c r="G54" s="1136"/>
      <c r="H54" s="1136"/>
      <c r="I54" s="1121"/>
      <c r="J54" s="1121"/>
      <c r="K54" s="1137"/>
      <c r="L54" s="1137"/>
      <c r="M54" s="1137"/>
      <c r="N54" s="1137"/>
      <c r="AM54" s="33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ht="13.2" x14ac:dyDescent="0.2">
      <c r="A55" s="322"/>
      <c r="B55" s="98"/>
      <c r="G55" s="1121"/>
      <c r="H55" s="1121"/>
      <c r="I55" s="1121"/>
      <c r="J55" s="1121"/>
      <c r="K55" s="1137"/>
      <c r="L55" s="1137"/>
      <c r="M55" s="1137"/>
      <c r="N55" s="1137"/>
      <c r="AN55" s="1123" t="s">
        <v>15</v>
      </c>
      <c r="AO55" s="1123"/>
      <c r="AP55" s="1123"/>
      <c r="AQ55" s="1123"/>
      <c r="AR55" s="1123"/>
      <c r="AS55" s="1123"/>
      <c r="AT55" s="1123"/>
      <c r="AU55" s="1123"/>
      <c r="AV55" s="1123"/>
      <c r="AW55" s="1123"/>
      <c r="AX55" s="1123"/>
      <c r="AY55" s="1123"/>
      <c r="AZ55" s="1123"/>
      <c r="BA55" s="1123"/>
      <c r="BB55" s="1124" t="s">
        <v>557</v>
      </c>
      <c r="BC55" s="1124"/>
      <c r="BD55" s="1124"/>
      <c r="BE55" s="1124"/>
      <c r="BF55" s="1124"/>
      <c r="BG55" s="1124"/>
      <c r="BH55" s="1124"/>
      <c r="BI55" s="1124"/>
      <c r="BJ55" s="1124"/>
      <c r="BK55" s="1124"/>
      <c r="BL55" s="1124"/>
      <c r="BM55" s="1124"/>
      <c r="BN55" s="1124"/>
      <c r="BO55" s="1124"/>
      <c r="BP55" s="1120">
        <v>0</v>
      </c>
      <c r="BQ55" s="1120"/>
      <c r="BR55" s="1120"/>
      <c r="BS55" s="1120"/>
      <c r="BT55" s="1120"/>
      <c r="BU55" s="1120"/>
      <c r="BV55" s="1120"/>
      <c r="BW55" s="1120"/>
      <c r="BX55" s="1120">
        <v>0</v>
      </c>
      <c r="BY55" s="1120"/>
      <c r="BZ55" s="1120"/>
      <c r="CA55" s="1120"/>
      <c r="CB55" s="1120"/>
      <c r="CC55" s="1120"/>
      <c r="CD55" s="1120"/>
      <c r="CE55" s="1120"/>
      <c r="CF55" s="1120">
        <v>0</v>
      </c>
      <c r="CG55" s="1120"/>
      <c r="CH55" s="1120"/>
      <c r="CI55" s="1120"/>
      <c r="CJ55" s="1120"/>
      <c r="CK55" s="1120"/>
      <c r="CL55" s="1120"/>
      <c r="CM55" s="1120"/>
      <c r="CN55" s="1120">
        <v>0</v>
      </c>
      <c r="CO55" s="1120"/>
      <c r="CP55" s="1120"/>
      <c r="CQ55" s="1120"/>
      <c r="CR55" s="1120"/>
      <c r="CS55" s="1120"/>
      <c r="CT55" s="1120"/>
      <c r="CU55" s="1120"/>
      <c r="CV55" s="1120">
        <v>0</v>
      </c>
      <c r="CW55" s="1120"/>
      <c r="CX55" s="1120"/>
      <c r="CY55" s="1120"/>
      <c r="CZ55" s="1120"/>
      <c r="DA55" s="1120"/>
      <c r="DB55" s="1120"/>
      <c r="DC55" s="1120"/>
    </row>
    <row r="56" spans="1:109" ht="13.2" x14ac:dyDescent="0.2">
      <c r="A56" s="322"/>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322" customFormat="1" ht="13.2" x14ac:dyDescent="0.2">
      <c r="B57" s="328"/>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145</v>
      </c>
      <c r="BC57" s="1124"/>
      <c r="BD57" s="1124"/>
      <c r="BE57" s="1124"/>
      <c r="BF57" s="1124"/>
      <c r="BG57" s="1124"/>
      <c r="BH57" s="1124"/>
      <c r="BI57" s="1124"/>
      <c r="BJ57" s="1124"/>
      <c r="BK57" s="1124"/>
      <c r="BL57" s="1124"/>
      <c r="BM57" s="1124"/>
      <c r="BN57" s="1124"/>
      <c r="BO57" s="1124"/>
      <c r="BP57" s="1120">
        <v>56.2</v>
      </c>
      <c r="BQ57" s="1120"/>
      <c r="BR57" s="1120"/>
      <c r="BS57" s="1120"/>
      <c r="BT57" s="1120"/>
      <c r="BU57" s="1120"/>
      <c r="BV57" s="1120"/>
      <c r="BW57" s="1120"/>
      <c r="BX57" s="1120">
        <v>58.2</v>
      </c>
      <c r="BY57" s="1120"/>
      <c r="BZ57" s="1120"/>
      <c r="CA57" s="1120"/>
      <c r="CB57" s="1120"/>
      <c r="CC57" s="1120"/>
      <c r="CD57" s="1120"/>
      <c r="CE57" s="1120"/>
      <c r="CF57" s="1120">
        <v>60.1</v>
      </c>
      <c r="CG57" s="1120"/>
      <c r="CH57" s="1120"/>
      <c r="CI57" s="1120"/>
      <c r="CJ57" s="1120"/>
      <c r="CK57" s="1120"/>
      <c r="CL57" s="1120"/>
      <c r="CM57" s="1120"/>
      <c r="CN57" s="1120">
        <v>61.6</v>
      </c>
      <c r="CO57" s="1120"/>
      <c r="CP57" s="1120"/>
      <c r="CQ57" s="1120"/>
      <c r="CR57" s="1120"/>
      <c r="CS57" s="1120"/>
      <c r="CT57" s="1120"/>
      <c r="CU57" s="1120"/>
      <c r="CV57" s="1120">
        <v>60.9</v>
      </c>
      <c r="CW57" s="1120"/>
      <c r="CX57" s="1120"/>
      <c r="CY57" s="1120"/>
      <c r="CZ57" s="1120"/>
      <c r="DA57" s="1120"/>
      <c r="DB57" s="1120"/>
      <c r="DC57" s="1120"/>
      <c r="DD57" s="347"/>
      <c r="DE57" s="328"/>
    </row>
    <row r="58" spans="1:109" s="322" customFormat="1" ht="13.2" x14ac:dyDescent="0.2">
      <c r="A58" s="51"/>
      <c r="B58" s="328"/>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47"/>
      <c r="DE58" s="328"/>
    </row>
    <row r="59" spans="1:109" s="322" customFormat="1" ht="13.2" x14ac:dyDescent="0.2">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ht="13.2" x14ac:dyDescent="0.2">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ht="13.2" x14ac:dyDescent="0.2">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ht="13.2" x14ac:dyDescent="0.2">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6.2" x14ac:dyDescent="0.2">
      <c r="B63" s="107" t="s">
        <v>330</v>
      </c>
    </row>
    <row r="64" spans="1:109" ht="13.2" x14ac:dyDescent="0.2">
      <c r="B64" s="98"/>
      <c r="G64" s="331"/>
      <c r="N64" s="345"/>
      <c r="AM64" s="331"/>
      <c r="AN64" s="331" t="s">
        <v>555</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ht="13.2" x14ac:dyDescent="0.2">
      <c r="B65" s="98"/>
      <c r="AN65" s="1127" t="s">
        <v>277</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ht="13.2" x14ac:dyDescent="0.2">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ht="13.2" x14ac:dyDescent="0.2">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ht="13.2" x14ac:dyDescent="0.2">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ht="13.2" x14ac:dyDescent="0.2">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ht="13.2" x14ac:dyDescent="0.2">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ht="13.2" x14ac:dyDescent="0.2">
      <c r="B71" s="98"/>
      <c r="G71" s="332"/>
      <c r="I71" s="335"/>
      <c r="J71" s="336"/>
      <c r="K71" s="336"/>
      <c r="L71" s="341"/>
      <c r="M71" s="336"/>
      <c r="N71" s="341"/>
      <c r="AM71" s="332"/>
      <c r="AN71" s="51" t="s">
        <v>167</v>
      </c>
    </row>
    <row r="72" spans="2:107" ht="13.2" x14ac:dyDescent="0.2">
      <c r="B72" s="98"/>
      <c r="G72" s="1121"/>
      <c r="H72" s="1121"/>
      <c r="I72" s="1121"/>
      <c r="J72" s="1121"/>
      <c r="K72" s="337"/>
      <c r="L72" s="337"/>
      <c r="M72" s="342"/>
      <c r="N72" s="342"/>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527</v>
      </c>
      <c r="BQ72" s="1123"/>
      <c r="BR72" s="1123"/>
      <c r="BS72" s="1123"/>
      <c r="BT72" s="1123"/>
      <c r="BU72" s="1123"/>
      <c r="BV72" s="1123"/>
      <c r="BW72" s="1123"/>
      <c r="BX72" s="1123" t="s">
        <v>408</v>
      </c>
      <c r="BY72" s="1123"/>
      <c r="BZ72" s="1123"/>
      <c r="CA72" s="1123"/>
      <c r="CB72" s="1123"/>
      <c r="CC72" s="1123"/>
      <c r="CD72" s="1123"/>
      <c r="CE72" s="1123"/>
      <c r="CF72" s="1123" t="s">
        <v>528</v>
      </c>
      <c r="CG72" s="1123"/>
      <c r="CH72" s="1123"/>
      <c r="CI72" s="1123"/>
      <c r="CJ72" s="1123"/>
      <c r="CK72" s="1123"/>
      <c r="CL72" s="1123"/>
      <c r="CM72" s="1123"/>
      <c r="CN72" s="1123" t="s">
        <v>529</v>
      </c>
      <c r="CO72" s="1123"/>
      <c r="CP72" s="1123"/>
      <c r="CQ72" s="1123"/>
      <c r="CR72" s="1123"/>
      <c r="CS72" s="1123"/>
      <c r="CT72" s="1123"/>
      <c r="CU72" s="1123"/>
      <c r="CV72" s="1123" t="s">
        <v>530</v>
      </c>
      <c r="CW72" s="1123"/>
      <c r="CX72" s="1123"/>
      <c r="CY72" s="1123"/>
      <c r="CZ72" s="1123"/>
      <c r="DA72" s="1123"/>
      <c r="DB72" s="1123"/>
      <c r="DC72" s="1123"/>
    </row>
    <row r="73" spans="2:107" ht="13.2" x14ac:dyDescent="0.2">
      <c r="B73" s="98"/>
      <c r="G73" s="1136"/>
      <c r="H73" s="1136"/>
      <c r="I73" s="1136"/>
      <c r="J73" s="1136"/>
      <c r="K73" s="1122"/>
      <c r="L73" s="1122"/>
      <c r="M73" s="1122"/>
      <c r="N73" s="1122"/>
      <c r="AM73" s="333"/>
      <c r="AN73" s="1124" t="s">
        <v>556</v>
      </c>
      <c r="AO73" s="1124"/>
      <c r="AP73" s="1124"/>
      <c r="AQ73" s="1124"/>
      <c r="AR73" s="1124"/>
      <c r="AS73" s="1124"/>
      <c r="AT73" s="1124"/>
      <c r="AU73" s="1124"/>
      <c r="AV73" s="1124"/>
      <c r="AW73" s="1124"/>
      <c r="AX73" s="1124"/>
      <c r="AY73" s="1124"/>
      <c r="AZ73" s="1124"/>
      <c r="BA73" s="1124"/>
      <c r="BB73" s="1124" t="s">
        <v>557</v>
      </c>
      <c r="BC73" s="1124"/>
      <c r="BD73" s="1124"/>
      <c r="BE73" s="1124"/>
      <c r="BF73" s="1124"/>
      <c r="BG73" s="1124"/>
      <c r="BH73" s="1124"/>
      <c r="BI73" s="1124"/>
      <c r="BJ73" s="1124"/>
      <c r="BK73" s="1124"/>
      <c r="BL73" s="1124"/>
      <c r="BM73" s="1124"/>
      <c r="BN73" s="1124"/>
      <c r="BO73" s="1124"/>
      <c r="BP73" s="1120"/>
      <c r="BQ73" s="1120"/>
      <c r="BR73" s="1120"/>
      <c r="BS73" s="1120"/>
      <c r="BT73" s="1120"/>
      <c r="BU73" s="1120"/>
      <c r="BV73" s="1120"/>
      <c r="BW73" s="1120"/>
      <c r="BX73" s="1120"/>
      <c r="BY73" s="1120"/>
      <c r="BZ73" s="1120"/>
      <c r="CA73" s="1120"/>
      <c r="CB73" s="1120"/>
      <c r="CC73" s="1120"/>
      <c r="CD73" s="1120"/>
      <c r="CE73" s="1120"/>
      <c r="CF73" s="1120"/>
      <c r="CG73" s="1120"/>
      <c r="CH73" s="1120"/>
      <c r="CI73" s="1120"/>
      <c r="CJ73" s="1120"/>
      <c r="CK73" s="1120"/>
      <c r="CL73" s="1120"/>
      <c r="CM73" s="1120"/>
      <c r="CN73" s="1120"/>
      <c r="CO73" s="1120"/>
      <c r="CP73" s="1120"/>
      <c r="CQ73" s="1120"/>
      <c r="CR73" s="1120"/>
      <c r="CS73" s="1120"/>
      <c r="CT73" s="1120"/>
      <c r="CU73" s="1120"/>
      <c r="CV73" s="1120"/>
      <c r="CW73" s="1120"/>
      <c r="CX73" s="1120"/>
      <c r="CY73" s="1120"/>
      <c r="CZ73" s="1120"/>
      <c r="DA73" s="1120"/>
      <c r="DB73" s="1120"/>
      <c r="DC73" s="1120"/>
    </row>
    <row r="74" spans="2:107" ht="13.2" x14ac:dyDescent="0.2">
      <c r="B74" s="98"/>
      <c r="G74" s="1136"/>
      <c r="H74" s="1136"/>
      <c r="I74" s="1136"/>
      <c r="J74" s="1136"/>
      <c r="K74" s="1122"/>
      <c r="L74" s="1122"/>
      <c r="M74" s="1122"/>
      <c r="N74" s="1122"/>
      <c r="AM74" s="33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ht="13.2" x14ac:dyDescent="0.2">
      <c r="B75" s="98"/>
      <c r="G75" s="1136"/>
      <c r="H75" s="1136"/>
      <c r="I75" s="1121"/>
      <c r="J75" s="1121"/>
      <c r="K75" s="1137"/>
      <c r="L75" s="1137"/>
      <c r="M75" s="1137"/>
      <c r="N75" s="1137"/>
      <c r="AM75" s="333"/>
      <c r="AN75" s="1124"/>
      <c r="AO75" s="1124"/>
      <c r="AP75" s="1124"/>
      <c r="AQ75" s="1124"/>
      <c r="AR75" s="1124"/>
      <c r="AS75" s="1124"/>
      <c r="AT75" s="1124"/>
      <c r="AU75" s="1124"/>
      <c r="AV75" s="1124"/>
      <c r="AW75" s="1124"/>
      <c r="AX75" s="1124"/>
      <c r="AY75" s="1124"/>
      <c r="AZ75" s="1124"/>
      <c r="BA75" s="1124"/>
      <c r="BB75" s="1124" t="s">
        <v>414</v>
      </c>
      <c r="BC75" s="1124"/>
      <c r="BD75" s="1124"/>
      <c r="BE75" s="1124"/>
      <c r="BF75" s="1124"/>
      <c r="BG75" s="1124"/>
      <c r="BH75" s="1124"/>
      <c r="BI75" s="1124"/>
      <c r="BJ75" s="1124"/>
      <c r="BK75" s="1124"/>
      <c r="BL75" s="1124"/>
      <c r="BM75" s="1124"/>
      <c r="BN75" s="1124"/>
      <c r="BO75" s="1124"/>
      <c r="BP75" s="1120">
        <v>7.3</v>
      </c>
      <c r="BQ75" s="1120"/>
      <c r="BR75" s="1120"/>
      <c r="BS75" s="1120"/>
      <c r="BT75" s="1120"/>
      <c r="BU75" s="1120"/>
      <c r="BV75" s="1120"/>
      <c r="BW75" s="1120"/>
      <c r="BX75" s="1120">
        <v>7.5</v>
      </c>
      <c r="BY75" s="1120"/>
      <c r="BZ75" s="1120"/>
      <c r="CA75" s="1120"/>
      <c r="CB75" s="1120"/>
      <c r="CC75" s="1120"/>
      <c r="CD75" s="1120"/>
      <c r="CE75" s="1120"/>
      <c r="CF75" s="1120">
        <v>7.6</v>
      </c>
      <c r="CG75" s="1120"/>
      <c r="CH75" s="1120"/>
      <c r="CI75" s="1120"/>
      <c r="CJ75" s="1120"/>
      <c r="CK75" s="1120"/>
      <c r="CL75" s="1120"/>
      <c r="CM75" s="1120"/>
      <c r="CN75" s="1120">
        <v>7.6</v>
      </c>
      <c r="CO75" s="1120"/>
      <c r="CP75" s="1120"/>
      <c r="CQ75" s="1120"/>
      <c r="CR75" s="1120"/>
      <c r="CS75" s="1120"/>
      <c r="CT75" s="1120"/>
      <c r="CU75" s="1120"/>
      <c r="CV75" s="1120">
        <v>7.2</v>
      </c>
      <c r="CW75" s="1120"/>
      <c r="CX75" s="1120"/>
      <c r="CY75" s="1120"/>
      <c r="CZ75" s="1120"/>
      <c r="DA75" s="1120"/>
      <c r="DB75" s="1120"/>
      <c r="DC75" s="1120"/>
    </row>
    <row r="76" spans="2:107" ht="13.2" x14ac:dyDescent="0.2">
      <c r="B76" s="98"/>
      <c r="G76" s="1136"/>
      <c r="H76" s="1136"/>
      <c r="I76" s="1121"/>
      <c r="J76" s="1121"/>
      <c r="K76" s="1137"/>
      <c r="L76" s="1137"/>
      <c r="M76" s="1137"/>
      <c r="N76" s="1137"/>
      <c r="AM76" s="33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ht="13.2" x14ac:dyDescent="0.2">
      <c r="B77" s="98"/>
      <c r="G77" s="1121"/>
      <c r="H77" s="1121"/>
      <c r="I77" s="1121"/>
      <c r="J77" s="1121"/>
      <c r="K77" s="1122"/>
      <c r="L77" s="1122"/>
      <c r="M77" s="1122"/>
      <c r="N77" s="1122"/>
      <c r="AN77" s="1123" t="s">
        <v>15</v>
      </c>
      <c r="AO77" s="1123"/>
      <c r="AP77" s="1123"/>
      <c r="AQ77" s="1123"/>
      <c r="AR77" s="1123"/>
      <c r="AS77" s="1123"/>
      <c r="AT77" s="1123"/>
      <c r="AU77" s="1123"/>
      <c r="AV77" s="1123"/>
      <c r="AW77" s="1123"/>
      <c r="AX77" s="1123"/>
      <c r="AY77" s="1123"/>
      <c r="AZ77" s="1123"/>
      <c r="BA77" s="1123"/>
      <c r="BB77" s="1124" t="s">
        <v>557</v>
      </c>
      <c r="BC77" s="1124"/>
      <c r="BD77" s="1124"/>
      <c r="BE77" s="1124"/>
      <c r="BF77" s="1124"/>
      <c r="BG77" s="1124"/>
      <c r="BH77" s="1124"/>
      <c r="BI77" s="1124"/>
      <c r="BJ77" s="1124"/>
      <c r="BK77" s="1124"/>
      <c r="BL77" s="1124"/>
      <c r="BM77" s="1124"/>
      <c r="BN77" s="1124"/>
      <c r="BO77" s="1124"/>
      <c r="BP77" s="1120">
        <v>0</v>
      </c>
      <c r="BQ77" s="1120"/>
      <c r="BR77" s="1120"/>
      <c r="BS77" s="1120"/>
      <c r="BT77" s="1120"/>
      <c r="BU77" s="1120"/>
      <c r="BV77" s="1120"/>
      <c r="BW77" s="1120"/>
      <c r="BX77" s="1120">
        <v>0</v>
      </c>
      <c r="BY77" s="1120"/>
      <c r="BZ77" s="1120"/>
      <c r="CA77" s="1120"/>
      <c r="CB77" s="1120"/>
      <c r="CC77" s="1120"/>
      <c r="CD77" s="1120"/>
      <c r="CE77" s="1120"/>
      <c r="CF77" s="1120">
        <v>0</v>
      </c>
      <c r="CG77" s="1120"/>
      <c r="CH77" s="1120"/>
      <c r="CI77" s="1120"/>
      <c r="CJ77" s="1120"/>
      <c r="CK77" s="1120"/>
      <c r="CL77" s="1120"/>
      <c r="CM77" s="1120"/>
      <c r="CN77" s="1120">
        <v>0</v>
      </c>
      <c r="CO77" s="1120"/>
      <c r="CP77" s="1120"/>
      <c r="CQ77" s="1120"/>
      <c r="CR77" s="1120"/>
      <c r="CS77" s="1120"/>
      <c r="CT77" s="1120"/>
      <c r="CU77" s="1120"/>
      <c r="CV77" s="1120">
        <v>0</v>
      </c>
      <c r="CW77" s="1120"/>
      <c r="CX77" s="1120"/>
      <c r="CY77" s="1120"/>
      <c r="CZ77" s="1120"/>
      <c r="DA77" s="1120"/>
      <c r="DB77" s="1120"/>
      <c r="DC77" s="1120"/>
    </row>
    <row r="78" spans="2:107" ht="13.2" x14ac:dyDescent="0.2">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ht="13.2" x14ac:dyDescent="0.2">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414</v>
      </c>
      <c r="BC79" s="1124"/>
      <c r="BD79" s="1124"/>
      <c r="BE79" s="1124"/>
      <c r="BF79" s="1124"/>
      <c r="BG79" s="1124"/>
      <c r="BH79" s="1124"/>
      <c r="BI79" s="1124"/>
      <c r="BJ79" s="1124"/>
      <c r="BK79" s="1124"/>
      <c r="BL79" s="1124"/>
      <c r="BM79" s="1124"/>
      <c r="BN79" s="1124"/>
      <c r="BO79" s="1124"/>
      <c r="BP79" s="1120">
        <v>8.5</v>
      </c>
      <c r="BQ79" s="1120"/>
      <c r="BR79" s="1120"/>
      <c r="BS79" s="1120"/>
      <c r="BT79" s="1120"/>
      <c r="BU79" s="1120"/>
      <c r="BV79" s="1120"/>
      <c r="BW79" s="1120"/>
      <c r="BX79" s="1120">
        <v>8.5</v>
      </c>
      <c r="BY79" s="1120"/>
      <c r="BZ79" s="1120"/>
      <c r="CA79" s="1120"/>
      <c r="CB79" s="1120"/>
      <c r="CC79" s="1120"/>
      <c r="CD79" s="1120"/>
      <c r="CE79" s="1120"/>
      <c r="CF79" s="1120">
        <v>8.6</v>
      </c>
      <c r="CG79" s="1120"/>
      <c r="CH79" s="1120"/>
      <c r="CI79" s="1120"/>
      <c r="CJ79" s="1120"/>
      <c r="CK79" s="1120"/>
      <c r="CL79" s="1120"/>
      <c r="CM79" s="1120"/>
      <c r="CN79" s="1120">
        <v>8.6</v>
      </c>
      <c r="CO79" s="1120"/>
      <c r="CP79" s="1120"/>
      <c r="CQ79" s="1120"/>
      <c r="CR79" s="1120"/>
      <c r="CS79" s="1120"/>
      <c r="CT79" s="1120"/>
      <c r="CU79" s="1120"/>
      <c r="CV79" s="1120">
        <v>7.4</v>
      </c>
      <c r="CW79" s="1120"/>
      <c r="CX79" s="1120"/>
      <c r="CY79" s="1120"/>
      <c r="CZ79" s="1120"/>
      <c r="DA79" s="1120"/>
      <c r="DB79" s="1120"/>
      <c r="DC79" s="1120"/>
    </row>
    <row r="80" spans="2:107" ht="13.2" x14ac:dyDescent="0.2">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ht="13.2" x14ac:dyDescent="0.2">
      <c r="B81" s="98"/>
    </row>
    <row r="82" spans="2:109" ht="16.2" x14ac:dyDescent="0.2">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ht="13.2"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2" x14ac:dyDescent="0.2">
      <c r="DD84" s="109"/>
      <c r="DE84" s="109"/>
    </row>
    <row r="85" spans="2:109" ht="13.2" x14ac:dyDescent="0.2">
      <c r="DD85" s="109"/>
      <c r="DE85" s="109"/>
    </row>
    <row r="86" spans="2:109" ht="13.2" hidden="1" x14ac:dyDescent="0.2">
      <c r="DD86" s="109"/>
      <c r="DE86" s="109"/>
    </row>
    <row r="87" spans="2:109" ht="13.2" hidden="1" x14ac:dyDescent="0.2">
      <c r="K87" s="340"/>
      <c r="AQ87" s="340"/>
      <c r="BC87" s="340"/>
      <c r="BO87" s="340"/>
      <c r="CA87" s="340"/>
      <c r="CM87" s="340"/>
      <c r="CY87" s="340"/>
      <c r="DD87" s="109"/>
      <c r="DE87" s="109"/>
    </row>
    <row r="88" spans="2:109" ht="13.2" hidden="1" x14ac:dyDescent="0.2">
      <c r="DD88" s="109"/>
      <c r="DE88" s="109"/>
    </row>
    <row r="89" spans="2:109" ht="13.2" hidden="1" x14ac:dyDescent="0.2">
      <c r="DD89" s="109"/>
      <c r="DE89" s="109"/>
    </row>
    <row r="90" spans="2:109" ht="13.2" hidden="1" x14ac:dyDescent="0.2">
      <c r="DD90" s="109"/>
      <c r="DE90" s="109"/>
    </row>
    <row r="91" spans="2:109" ht="13.2"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eON967k56TluEt5HSATE2wiSXC6CmBBvYdklgioqechFdqzN0vJ7GWYbwB33ox+nRTFWJDG3wNxHelWEuwPk3Q==" saltValue="P9irllRRbq9egp3ecBijL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70"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98</v>
      </c>
    </row>
  </sheetData>
  <sheetProtection algorithmName="SHA-512" hashValue="NtdzPTiG1echG9w7KzKIMENKa+loGOAL+vwGMFMNJJhV4J/7JFJPijvGCC6RojyeGjRxxyt090f6NuoNDUvbNA==" saltValue="zRzIZmfL4uxRPwqf22ga6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SheetLayoutView="55"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98</v>
      </c>
    </row>
  </sheetData>
  <sheetProtection algorithmName="SHA-512" hashValue="3LBI0RFMYrDEShfVaaNqUO5IHtDTc/MqETDu5ftCxCBIWGhWj/ydNtH5L/PSmuiyFp2M3mThVjltgDX+29EGrw==" saltValue="h/Bhna6fnEZXOY4IpR+KE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292</v>
      </c>
      <c r="DI1" s="682"/>
      <c r="DJ1" s="682"/>
      <c r="DK1" s="682"/>
      <c r="DL1" s="682"/>
      <c r="DM1" s="682"/>
      <c r="DN1" s="683"/>
      <c r="DO1" s="1"/>
      <c r="DP1" s="681" t="s">
        <v>302</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2">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7" t="s">
        <v>107</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305</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306</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2">
      <c r="B4" s="517" t="s">
        <v>8</v>
      </c>
      <c r="C4" s="518"/>
      <c r="D4" s="518"/>
      <c r="E4" s="518"/>
      <c r="F4" s="518"/>
      <c r="G4" s="518"/>
      <c r="H4" s="518"/>
      <c r="I4" s="518"/>
      <c r="J4" s="518"/>
      <c r="K4" s="518"/>
      <c r="L4" s="518"/>
      <c r="M4" s="518"/>
      <c r="N4" s="518"/>
      <c r="O4" s="518"/>
      <c r="P4" s="518"/>
      <c r="Q4" s="560"/>
      <c r="R4" s="517" t="s">
        <v>310</v>
      </c>
      <c r="S4" s="518"/>
      <c r="T4" s="518"/>
      <c r="U4" s="518"/>
      <c r="V4" s="518"/>
      <c r="W4" s="518"/>
      <c r="X4" s="518"/>
      <c r="Y4" s="560"/>
      <c r="Z4" s="517" t="s">
        <v>313</v>
      </c>
      <c r="AA4" s="518"/>
      <c r="AB4" s="518"/>
      <c r="AC4" s="560"/>
      <c r="AD4" s="517" t="s">
        <v>255</v>
      </c>
      <c r="AE4" s="518"/>
      <c r="AF4" s="518"/>
      <c r="AG4" s="518"/>
      <c r="AH4" s="518"/>
      <c r="AI4" s="518"/>
      <c r="AJ4" s="518"/>
      <c r="AK4" s="560"/>
      <c r="AL4" s="517" t="s">
        <v>313</v>
      </c>
      <c r="AM4" s="518"/>
      <c r="AN4" s="518"/>
      <c r="AO4" s="560"/>
      <c r="AP4" s="684" t="s">
        <v>316</v>
      </c>
      <c r="AQ4" s="684"/>
      <c r="AR4" s="684"/>
      <c r="AS4" s="684"/>
      <c r="AT4" s="684"/>
      <c r="AU4" s="684"/>
      <c r="AV4" s="684"/>
      <c r="AW4" s="684"/>
      <c r="AX4" s="684"/>
      <c r="AY4" s="684"/>
      <c r="AZ4" s="684"/>
      <c r="BA4" s="684"/>
      <c r="BB4" s="684"/>
      <c r="BC4" s="684"/>
      <c r="BD4" s="684"/>
      <c r="BE4" s="684"/>
      <c r="BF4" s="684"/>
      <c r="BG4" s="684" t="s">
        <v>294</v>
      </c>
      <c r="BH4" s="684"/>
      <c r="BI4" s="684"/>
      <c r="BJ4" s="684"/>
      <c r="BK4" s="684"/>
      <c r="BL4" s="684"/>
      <c r="BM4" s="684"/>
      <c r="BN4" s="684"/>
      <c r="BO4" s="684" t="s">
        <v>313</v>
      </c>
      <c r="BP4" s="684"/>
      <c r="BQ4" s="684"/>
      <c r="BR4" s="684"/>
      <c r="BS4" s="684" t="s">
        <v>317</v>
      </c>
      <c r="BT4" s="684"/>
      <c r="BU4" s="684"/>
      <c r="BV4" s="684"/>
      <c r="BW4" s="684"/>
      <c r="BX4" s="684"/>
      <c r="BY4" s="684"/>
      <c r="BZ4" s="684"/>
      <c r="CA4" s="684"/>
      <c r="CB4" s="684"/>
      <c r="CD4" s="517" t="s">
        <v>318</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2">
      <c r="B5" s="642" t="s">
        <v>312</v>
      </c>
      <c r="C5" s="643"/>
      <c r="D5" s="643"/>
      <c r="E5" s="643"/>
      <c r="F5" s="643"/>
      <c r="G5" s="643"/>
      <c r="H5" s="643"/>
      <c r="I5" s="643"/>
      <c r="J5" s="643"/>
      <c r="K5" s="643"/>
      <c r="L5" s="643"/>
      <c r="M5" s="643"/>
      <c r="N5" s="643"/>
      <c r="O5" s="643"/>
      <c r="P5" s="643"/>
      <c r="Q5" s="644"/>
      <c r="R5" s="639">
        <v>765914</v>
      </c>
      <c r="S5" s="640"/>
      <c r="T5" s="640"/>
      <c r="U5" s="640"/>
      <c r="V5" s="640"/>
      <c r="W5" s="640"/>
      <c r="X5" s="640"/>
      <c r="Y5" s="668"/>
      <c r="Z5" s="679">
        <v>7.9</v>
      </c>
      <c r="AA5" s="679"/>
      <c r="AB5" s="679"/>
      <c r="AC5" s="679"/>
      <c r="AD5" s="680">
        <v>765914</v>
      </c>
      <c r="AE5" s="680"/>
      <c r="AF5" s="680"/>
      <c r="AG5" s="680"/>
      <c r="AH5" s="680"/>
      <c r="AI5" s="680"/>
      <c r="AJ5" s="680"/>
      <c r="AK5" s="680"/>
      <c r="AL5" s="669">
        <v>15.9</v>
      </c>
      <c r="AM5" s="649"/>
      <c r="AN5" s="649"/>
      <c r="AO5" s="672"/>
      <c r="AP5" s="642" t="s">
        <v>319</v>
      </c>
      <c r="AQ5" s="643"/>
      <c r="AR5" s="643"/>
      <c r="AS5" s="643"/>
      <c r="AT5" s="643"/>
      <c r="AU5" s="643"/>
      <c r="AV5" s="643"/>
      <c r="AW5" s="643"/>
      <c r="AX5" s="643"/>
      <c r="AY5" s="643"/>
      <c r="AZ5" s="643"/>
      <c r="BA5" s="643"/>
      <c r="BB5" s="643"/>
      <c r="BC5" s="643"/>
      <c r="BD5" s="643"/>
      <c r="BE5" s="643"/>
      <c r="BF5" s="644"/>
      <c r="BG5" s="585">
        <v>758970</v>
      </c>
      <c r="BH5" s="487"/>
      <c r="BI5" s="487"/>
      <c r="BJ5" s="487"/>
      <c r="BK5" s="487"/>
      <c r="BL5" s="487"/>
      <c r="BM5" s="487"/>
      <c r="BN5" s="586"/>
      <c r="BO5" s="622">
        <v>99.1</v>
      </c>
      <c r="BP5" s="622"/>
      <c r="BQ5" s="622"/>
      <c r="BR5" s="622"/>
      <c r="BS5" s="623">
        <v>101123</v>
      </c>
      <c r="BT5" s="623"/>
      <c r="BU5" s="623"/>
      <c r="BV5" s="623"/>
      <c r="BW5" s="623"/>
      <c r="BX5" s="623"/>
      <c r="BY5" s="623"/>
      <c r="BZ5" s="623"/>
      <c r="CA5" s="623"/>
      <c r="CB5" s="660"/>
      <c r="CD5" s="517" t="s">
        <v>316</v>
      </c>
      <c r="CE5" s="518"/>
      <c r="CF5" s="518"/>
      <c r="CG5" s="518"/>
      <c r="CH5" s="518"/>
      <c r="CI5" s="518"/>
      <c r="CJ5" s="518"/>
      <c r="CK5" s="518"/>
      <c r="CL5" s="518"/>
      <c r="CM5" s="518"/>
      <c r="CN5" s="518"/>
      <c r="CO5" s="518"/>
      <c r="CP5" s="518"/>
      <c r="CQ5" s="560"/>
      <c r="CR5" s="517" t="s">
        <v>322</v>
      </c>
      <c r="CS5" s="518"/>
      <c r="CT5" s="518"/>
      <c r="CU5" s="518"/>
      <c r="CV5" s="518"/>
      <c r="CW5" s="518"/>
      <c r="CX5" s="518"/>
      <c r="CY5" s="560"/>
      <c r="CZ5" s="517" t="s">
        <v>313</v>
      </c>
      <c r="DA5" s="518"/>
      <c r="DB5" s="518"/>
      <c r="DC5" s="560"/>
      <c r="DD5" s="517" t="s">
        <v>323</v>
      </c>
      <c r="DE5" s="518"/>
      <c r="DF5" s="518"/>
      <c r="DG5" s="518"/>
      <c r="DH5" s="518"/>
      <c r="DI5" s="518"/>
      <c r="DJ5" s="518"/>
      <c r="DK5" s="518"/>
      <c r="DL5" s="518"/>
      <c r="DM5" s="518"/>
      <c r="DN5" s="518"/>
      <c r="DO5" s="518"/>
      <c r="DP5" s="560"/>
      <c r="DQ5" s="517" t="s">
        <v>325</v>
      </c>
      <c r="DR5" s="518"/>
      <c r="DS5" s="518"/>
      <c r="DT5" s="518"/>
      <c r="DU5" s="518"/>
      <c r="DV5" s="518"/>
      <c r="DW5" s="518"/>
      <c r="DX5" s="518"/>
      <c r="DY5" s="518"/>
      <c r="DZ5" s="518"/>
      <c r="EA5" s="518"/>
      <c r="EB5" s="518"/>
      <c r="EC5" s="560"/>
    </row>
    <row r="6" spans="2:143" ht="11.25" customHeight="1" x14ac:dyDescent="0.2">
      <c r="B6" s="582" t="s">
        <v>326</v>
      </c>
      <c r="C6" s="583"/>
      <c r="D6" s="583"/>
      <c r="E6" s="583"/>
      <c r="F6" s="583"/>
      <c r="G6" s="583"/>
      <c r="H6" s="583"/>
      <c r="I6" s="583"/>
      <c r="J6" s="583"/>
      <c r="K6" s="583"/>
      <c r="L6" s="583"/>
      <c r="M6" s="583"/>
      <c r="N6" s="583"/>
      <c r="O6" s="583"/>
      <c r="P6" s="583"/>
      <c r="Q6" s="584"/>
      <c r="R6" s="585">
        <v>220521</v>
      </c>
      <c r="S6" s="487"/>
      <c r="T6" s="487"/>
      <c r="U6" s="487"/>
      <c r="V6" s="487"/>
      <c r="W6" s="487"/>
      <c r="X6" s="487"/>
      <c r="Y6" s="586"/>
      <c r="Z6" s="622">
        <v>2.2999999999999998</v>
      </c>
      <c r="AA6" s="622"/>
      <c r="AB6" s="622"/>
      <c r="AC6" s="622"/>
      <c r="AD6" s="623">
        <v>220521</v>
      </c>
      <c r="AE6" s="623"/>
      <c r="AF6" s="623"/>
      <c r="AG6" s="623"/>
      <c r="AH6" s="623"/>
      <c r="AI6" s="623"/>
      <c r="AJ6" s="623"/>
      <c r="AK6" s="623"/>
      <c r="AL6" s="587">
        <v>4.5999999999999996</v>
      </c>
      <c r="AM6" s="353"/>
      <c r="AN6" s="353"/>
      <c r="AO6" s="624"/>
      <c r="AP6" s="582" t="s">
        <v>105</v>
      </c>
      <c r="AQ6" s="583"/>
      <c r="AR6" s="583"/>
      <c r="AS6" s="583"/>
      <c r="AT6" s="583"/>
      <c r="AU6" s="583"/>
      <c r="AV6" s="583"/>
      <c r="AW6" s="583"/>
      <c r="AX6" s="583"/>
      <c r="AY6" s="583"/>
      <c r="AZ6" s="583"/>
      <c r="BA6" s="583"/>
      <c r="BB6" s="583"/>
      <c r="BC6" s="583"/>
      <c r="BD6" s="583"/>
      <c r="BE6" s="583"/>
      <c r="BF6" s="584"/>
      <c r="BG6" s="585">
        <v>758970</v>
      </c>
      <c r="BH6" s="487"/>
      <c r="BI6" s="487"/>
      <c r="BJ6" s="487"/>
      <c r="BK6" s="487"/>
      <c r="BL6" s="487"/>
      <c r="BM6" s="487"/>
      <c r="BN6" s="586"/>
      <c r="BO6" s="622">
        <v>99.1</v>
      </c>
      <c r="BP6" s="622"/>
      <c r="BQ6" s="622"/>
      <c r="BR6" s="622"/>
      <c r="BS6" s="623">
        <v>101123</v>
      </c>
      <c r="BT6" s="623"/>
      <c r="BU6" s="623"/>
      <c r="BV6" s="623"/>
      <c r="BW6" s="623"/>
      <c r="BX6" s="623"/>
      <c r="BY6" s="623"/>
      <c r="BZ6" s="623"/>
      <c r="CA6" s="623"/>
      <c r="CB6" s="660"/>
      <c r="CD6" s="642" t="s">
        <v>327</v>
      </c>
      <c r="CE6" s="643"/>
      <c r="CF6" s="643"/>
      <c r="CG6" s="643"/>
      <c r="CH6" s="643"/>
      <c r="CI6" s="643"/>
      <c r="CJ6" s="643"/>
      <c r="CK6" s="643"/>
      <c r="CL6" s="643"/>
      <c r="CM6" s="643"/>
      <c r="CN6" s="643"/>
      <c r="CO6" s="643"/>
      <c r="CP6" s="643"/>
      <c r="CQ6" s="644"/>
      <c r="CR6" s="585">
        <v>66512</v>
      </c>
      <c r="CS6" s="487"/>
      <c r="CT6" s="487"/>
      <c r="CU6" s="487"/>
      <c r="CV6" s="487"/>
      <c r="CW6" s="487"/>
      <c r="CX6" s="487"/>
      <c r="CY6" s="586"/>
      <c r="CZ6" s="669">
        <v>0.7</v>
      </c>
      <c r="DA6" s="649"/>
      <c r="DB6" s="649"/>
      <c r="DC6" s="670"/>
      <c r="DD6" s="589" t="s">
        <v>203</v>
      </c>
      <c r="DE6" s="487"/>
      <c r="DF6" s="487"/>
      <c r="DG6" s="487"/>
      <c r="DH6" s="487"/>
      <c r="DI6" s="487"/>
      <c r="DJ6" s="487"/>
      <c r="DK6" s="487"/>
      <c r="DL6" s="487"/>
      <c r="DM6" s="487"/>
      <c r="DN6" s="487"/>
      <c r="DO6" s="487"/>
      <c r="DP6" s="586"/>
      <c r="DQ6" s="589">
        <v>66512</v>
      </c>
      <c r="DR6" s="487"/>
      <c r="DS6" s="487"/>
      <c r="DT6" s="487"/>
      <c r="DU6" s="487"/>
      <c r="DV6" s="487"/>
      <c r="DW6" s="487"/>
      <c r="DX6" s="487"/>
      <c r="DY6" s="487"/>
      <c r="DZ6" s="487"/>
      <c r="EA6" s="487"/>
      <c r="EB6" s="487"/>
      <c r="EC6" s="634"/>
    </row>
    <row r="7" spans="2:143" ht="11.25" customHeight="1" x14ac:dyDescent="0.2">
      <c r="B7" s="582" t="s">
        <v>45</v>
      </c>
      <c r="C7" s="583"/>
      <c r="D7" s="583"/>
      <c r="E7" s="583"/>
      <c r="F7" s="583"/>
      <c r="G7" s="583"/>
      <c r="H7" s="583"/>
      <c r="I7" s="583"/>
      <c r="J7" s="583"/>
      <c r="K7" s="583"/>
      <c r="L7" s="583"/>
      <c r="M7" s="583"/>
      <c r="N7" s="583"/>
      <c r="O7" s="583"/>
      <c r="P7" s="583"/>
      <c r="Q7" s="584"/>
      <c r="R7" s="585">
        <v>186</v>
      </c>
      <c r="S7" s="487"/>
      <c r="T7" s="487"/>
      <c r="U7" s="487"/>
      <c r="V7" s="487"/>
      <c r="W7" s="487"/>
      <c r="X7" s="487"/>
      <c r="Y7" s="586"/>
      <c r="Z7" s="622">
        <v>0</v>
      </c>
      <c r="AA7" s="622"/>
      <c r="AB7" s="622"/>
      <c r="AC7" s="622"/>
      <c r="AD7" s="623">
        <v>186</v>
      </c>
      <c r="AE7" s="623"/>
      <c r="AF7" s="623"/>
      <c r="AG7" s="623"/>
      <c r="AH7" s="623"/>
      <c r="AI7" s="623"/>
      <c r="AJ7" s="623"/>
      <c r="AK7" s="623"/>
      <c r="AL7" s="587">
        <v>0</v>
      </c>
      <c r="AM7" s="353"/>
      <c r="AN7" s="353"/>
      <c r="AO7" s="624"/>
      <c r="AP7" s="582" t="s">
        <v>328</v>
      </c>
      <c r="AQ7" s="583"/>
      <c r="AR7" s="583"/>
      <c r="AS7" s="583"/>
      <c r="AT7" s="583"/>
      <c r="AU7" s="583"/>
      <c r="AV7" s="583"/>
      <c r="AW7" s="583"/>
      <c r="AX7" s="583"/>
      <c r="AY7" s="583"/>
      <c r="AZ7" s="583"/>
      <c r="BA7" s="583"/>
      <c r="BB7" s="583"/>
      <c r="BC7" s="583"/>
      <c r="BD7" s="583"/>
      <c r="BE7" s="583"/>
      <c r="BF7" s="584"/>
      <c r="BG7" s="585">
        <v>149035</v>
      </c>
      <c r="BH7" s="487"/>
      <c r="BI7" s="487"/>
      <c r="BJ7" s="487"/>
      <c r="BK7" s="487"/>
      <c r="BL7" s="487"/>
      <c r="BM7" s="487"/>
      <c r="BN7" s="586"/>
      <c r="BO7" s="622">
        <v>19.5</v>
      </c>
      <c r="BP7" s="622"/>
      <c r="BQ7" s="622"/>
      <c r="BR7" s="622"/>
      <c r="BS7" s="623">
        <v>2536</v>
      </c>
      <c r="BT7" s="623"/>
      <c r="BU7" s="623"/>
      <c r="BV7" s="623"/>
      <c r="BW7" s="623"/>
      <c r="BX7" s="623"/>
      <c r="BY7" s="623"/>
      <c r="BZ7" s="623"/>
      <c r="CA7" s="623"/>
      <c r="CB7" s="660"/>
      <c r="CD7" s="582" t="s">
        <v>331</v>
      </c>
      <c r="CE7" s="583"/>
      <c r="CF7" s="583"/>
      <c r="CG7" s="583"/>
      <c r="CH7" s="583"/>
      <c r="CI7" s="583"/>
      <c r="CJ7" s="583"/>
      <c r="CK7" s="583"/>
      <c r="CL7" s="583"/>
      <c r="CM7" s="583"/>
      <c r="CN7" s="583"/>
      <c r="CO7" s="583"/>
      <c r="CP7" s="583"/>
      <c r="CQ7" s="584"/>
      <c r="CR7" s="585">
        <v>2267203</v>
      </c>
      <c r="CS7" s="487"/>
      <c r="CT7" s="487"/>
      <c r="CU7" s="487"/>
      <c r="CV7" s="487"/>
      <c r="CW7" s="487"/>
      <c r="CX7" s="487"/>
      <c r="CY7" s="586"/>
      <c r="CZ7" s="622">
        <v>24.2</v>
      </c>
      <c r="DA7" s="622"/>
      <c r="DB7" s="622"/>
      <c r="DC7" s="622"/>
      <c r="DD7" s="589">
        <v>167398</v>
      </c>
      <c r="DE7" s="487"/>
      <c r="DF7" s="487"/>
      <c r="DG7" s="487"/>
      <c r="DH7" s="487"/>
      <c r="DI7" s="487"/>
      <c r="DJ7" s="487"/>
      <c r="DK7" s="487"/>
      <c r="DL7" s="487"/>
      <c r="DM7" s="487"/>
      <c r="DN7" s="487"/>
      <c r="DO7" s="487"/>
      <c r="DP7" s="586"/>
      <c r="DQ7" s="589">
        <v>1097678</v>
      </c>
      <c r="DR7" s="487"/>
      <c r="DS7" s="487"/>
      <c r="DT7" s="487"/>
      <c r="DU7" s="487"/>
      <c r="DV7" s="487"/>
      <c r="DW7" s="487"/>
      <c r="DX7" s="487"/>
      <c r="DY7" s="487"/>
      <c r="DZ7" s="487"/>
      <c r="EA7" s="487"/>
      <c r="EB7" s="487"/>
      <c r="EC7" s="634"/>
    </row>
    <row r="8" spans="2:143" ht="11.25" customHeight="1" x14ac:dyDescent="0.2">
      <c r="B8" s="582" t="s">
        <v>332</v>
      </c>
      <c r="C8" s="583"/>
      <c r="D8" s="583"/>
      <c r="E8" s="583"/>
      <c r="F8" s="583"/>
      <c r="G8" s="583"/>
      <c r="H8" s="583"/>
      <c r="I8" s="583"/>
      <c r="J8" s="583"/>
      <c r="K8" s="583"/>
      <c r="L8" s="583"/>
      <c r="M8" s="583"/>
      <c r="N8" s="583"/>
      <c r="O8" s="583"/>
      <c r="P8" s="583"/>
      <c r="Q8" s="584"/>
      <c r="R8" s="585">
        <v>734</v>
      </c>
      <c r="S8" s="487"/>
      <c r="T8" s="487"/>
      <c r="U8" s="487"/>
      <c r="V8" s="487"/>
      <c r="W8" s="487"/>
      <c r="X8" s="487"/>
      <c r="Y8" s="586"/>
      <c r="Z8" s="622">
        <v>0</v>
      </c>
      <c r="AA8" s="622"/>
      <c r="AB8" s="622"/>
      <c r="AC8" s="622"/>
      <c r="AD8" s="623">
        <v>734</v>
      </c>
      <c r="AE8" s="623"/>
      <c r="AF8" s="623"/>
      <c r="AG8" s="623"/>
      <c r="AH8" s="623"/>
      <c r="AI8" s="623"/>
      <c r="AJ8" s="623"/>
      <c r="AK8" s="623"/>
      <c r="AL8" s="587">
        <v>0</v>
      </c>
      <c r="AM8" s="353"/>
      <c r="AN8" s="353"/>
      <c r="AO8" s="624"/>
      <c r="AP8" s="582" t="s">
        <v>122</v>
      </c>
      <c r="AQ8" s="583"/>
      <c r="AR8" s="583"/>
      <c r="AS8" s="583"/>
      <c r="AT8" s="583"/>
      <c r="AU8" s="583"/>
      <c r="AV8" s="583"/>
      <c r="AW8" s="583"/>
      <c r="AX8" s="583"/>
      <c r="AY8" s="583"/>
      <c r="AZ8" s="583"/>
      <c r="BA8" s="583"/>
      <c r="BB8" s="583"/>
      <c r="BC8" s="583"/>
      <c r="BD8" s="583"/>
      <c r="BE8" s="583"/>
      <c r="BF8" s="584"/>
      <c r="BG8" s="585">
        <v>7313</v>
      </c>
      <c r="BH8" s="487"/>
      <c r="BI8" s="487"/>
      <c r="BJ8" s="487"/>
      <c r="BK8" s="487"/>
      <c r="BL8" s="487"/>
      <c r="BM8" s="487"/>
      <c r="BN8" s="586"/>
      <c r="BO8" s="622">
        <v>1</v>
      </c>
      <c r="BP8" s="622"/>
      <c r="BQ8" s="622"/>
      <c r="BR8" s="622"/>
      <c r="BS8" s="589" t="s">
        <v>203</v>
      </c>
      <c r="BT8" s="487"/>
      <c r="BU8" s="487"/>
      <c r="BV8" s="487"/>
      <c r="BW8" s="487"/>
      <c r="BX8" s="487"/>
      <c r="BY8" s="487"/>
      <c r="BZ8" s="487"/>
      <c r="CA8" s="487"/>
      <c r="CB8" s="634"/>
      <c r="CD8" s="582" t="s">
        <v>335</v>
      </c>
      <c r="CE8" s="583"/>
      <c r="CF8" s="583"/>
      <c r="CG8" s="583"/>
      <c r="CH8" s="583"/>
      <c r="CI8" s="583"/>
      <c r="CJ8" s="583"/>
      <c r="CK8" s="583"/>
      <c r="CL8" s="583"/>
      <c r="CM8" s="583"/>
      <c r="CN8" s="583"/>
      <c r="CO8" s="583"/>
      <c r="CP8" s="583"/>
      <c r="CQ8" s="584"/>
      <c r="CR8" s="585">
        <v>1274323</v>
      </c>
      <c r="CS8" s="487"/>
      <c r="CT8" s="487"/>
      <c r="CU8" s="487"/>
      <c r="CV8" s="487"/>
      <c r="CW8" s="487"/>
      <c r="CX8" s="487"/>
      <c r="CY8" s="586"/>
      <c r="CZ8" s="622">
        <v>13.6</v>
      </c>
      <c r="DA8" s="622"/>
      <c r="DB8" s="622"/>
      <c r="DC8" s="622"/>
      <c r="DD8" s="589">
        <v>23191</v>
      </c>
      <c r="DE8" s="487"/>
      <c r="DF8" s="487"/>
      <c r="DG8" s="487"/>
      <c r="DH8" s="487"/>
      <c r="DI8" s="487"/>
      <c r="DJ8" s="487"/>
      <c r="DK8" s="487"/>
      <c r="DL8" s="487"/>
      <c r="DM8" s="487"/>
      <c r="DN8" s="487"/>
      <c r="DO8" s="487"/>
      <c r="DP8" s="586"/>
      <c r="DQ8" s="589">
        <v>870998</v>
      </c>
      <c r="DR8" s="487"/>
      <c r="DS8" s="487"/>
      <c r="DT8" s="487"/>
      <c r="DU8" s="487"/>
      <c r="DV8" s="487"/>
      <c r="DW8" s="487"/>
      <c r="DX8" s="487"/>
      <c r="DY8" s="487"/>
      <c r="DZ8" s="487"/>
      <c r="EA8" s="487"/>
      <c r="EB8" s="487"/>
      <c r="EC8" s="634"/>
    </row>
    <row r="9" spans="2:143" ht="11.25" customHeight="1" x14ac:dyDescent="0.2">
      <c r="B9" s="582" t="s">
        <v>334</v>
      </c>
      <c r="C9" s="583"/>
      <c r="D9" s="583"/>
      <c r="E9" s="583"/>
      <c r="F9" s="583"/>
      <c r="G9" s="583"/>
      <c r="H9" s="583"/>
      <c r="I9" s="583"/>
      <c r="J9" s="583"/>
      <c r="K9" s="583"/>
      <c r="L9" s="583"/>
      <c r="M9" s="583"/>
      <c r="N9" s="583"/>
      <c r="O9" s="583"/>
      <c r="P9" s="583"/>
      <c r="Q9" s="584"/>
      <c r="R9" s="585">
        <v>883</v>
      </c>
      <c r="S9" s="487"/>
      <c r="T9" s="487"/>
      <c r="U9" s="487"/>
      <c r="V9" s="487"/>
      <c r="W9" s="487"/>
      <c r="X9" s="487"/>
      <c r="Y9" s="586"/>
      <c r="Z9" s="622">
        <v>0</v>
      </c>
      <c r="AA9" s="622"/>
      <c r="AB9" s="622"/>
      <c r="AC9" s="622"/>
      <c r="AD9" s="623">
        <v>883</v>
      </c>
      <c r="AE9" s="623"/>
      <c r="AF9" s="623"/>
      <c r="AG9" s="623"/>
      <c r="AH9" s="623"/>
      <c r="AI9" s="623"/>
      <c r="AJ9" s="623"/>
      <c r="AK9" s="623"/>
      <c r="AL9" s="587">
        <v>0</v>
      </c>
      <c r="AM9" s="353"/>
      <c r="AN9" s="353"/>
      <c r="AO9" s="624"/>
      <c r="AP9" s="582" t="s">
        <v>336</v>
      </c>
      <c r="AQ9" s="583"/>
      <c r="AR9" s="583"/>
      <c r="AS9" s="583"/>
      <c r="AT9" s="583"/>
      <c r="AU9" s="583"/>
      <c r="AV9" s="583"/>
      <c r="AW9" s="583"/>
      <c r="AX9" s="583"/>
      <c r="AY9" s="583"/>
      <c r="AZ9" s="583"/>
      <c r="BA9" s="583"/>
      <c r="BB9" s="583"/>
      <c r="BC9" s="583"/>
      <c r="BD9" s="583"/>
      <c r="BE9" s="583"/>
      <c r="BF9" s="584"/>
      <c r="BG9" s="585">
        <v>128224</v>
      </c>
      <c r="BH9" s="487"/>
      <c r="BI9" s="487"/>
      <c r="BJ9" s="487"/>
      <c r="BK9" s="487"/>
      <c r="BL9" s="487"/>
      <c r="BM9" s="487"/>
      <c r="BN9" s="586"/>
      <c r="BO9" s="622">
        <v>16.7</v>
      </c>
      <c r="BP9" s="622"/>
      <c r="BQ9" s="622"/>
      <c r="BR9" s="622"/>
      <c r="BS9" s="589" t="s">
        <v>203</v>
      </c>
      <c r="BT9" s="487"/>
      <c r="BU9" s="487"/>
      <c r="BV9" s="487"/>
      <c r="BW9" s="487"/>
      <c r="BX9" s="487"/>
      <c r="BY9" s="487"/>
      <c r="BZ9" s="487"/>
      <c r="CA9" s="487"/>
      <c r="CB9" s="634"/>
      <c r="CD9" s="582" t="s">
        <v>339</v>
      </c>
      <c r="CE9" s="583"/>
      <c r="CF9" s="583"/>
      <c r="CG9" s="583"/>
      <c r="CH9" s="583"/>
      <c r="CI9" s="583"/>
      <c r="CJ9" s="583"/>
      <c r="CK9" s="583"/>
      <c r="CL9" s="583"/>
      <c r="CM9" s="583"/>
      <c r="CN9" s="583"/>
      <c r="CO9" s="583"/>
      <c r="CP9" s="583"/>
      <c r="CQ9" s="584"/>
      <c r="CR9" s="585">
        <v>758604</v>
      </c>
      <c r="CS9" s="487"/>
      <c r="CT9" s="487"/>
      <c r="CU9" s="487"/>
      <c r="CV9" s="487"/>
      <c r="CW9" s="487"/>
      <c r="CX9" s="487"/>
      <c r="CY9" s="586"/>
      <c r="CZ9" s="622">
        <v>8.1</v>
      </c>
      <c r="DA9" s="622"/>
      <c r="DB9" s="622"/>
      <c r="DC9" s="622"/>
      <c r="DD9" s="589">
        <v>17058</v>
      </c>
      <c r="DE9" s="487"/>
      <c r="DF9" s="487"/>
      <c r="DG9" s="487"/>
      <c r="DH9" s="487"/>
      <c r="DI9" s="487"/>
      <c r="DJ9" s="487"/>
      <c r="DK9" s="487"/>
      <c r="DL9" s="487"/>
      <c r="DM9" s="487"/>
      <c r="DN9" s="487"/>
      <c r="DO9" s="487"/>
      <c r="DP9" s="586"/>
      <c r="DQ9" s="589">
        <v>746143</v>
      </c>
      <c r="DR9" s="487"/>
      <c r="DS9" s="487"/>
      <c r="DT9" s="487"/>
      <c r="DU9" s="487"/>
      <c r="DV9" s="487"/>
      <c r="DW9" s="487"/>
      <c r="DX9" s="487"/>
      <c r="DY9" s="487"/>
      <c r="DZ9" s="487"/>
      <c r="EA9" s="487"/>
      <c r="EB9" s="487"/>
      <c r="EC9" s="634"/>
    </row>
    <row r="10" spans="2:143" ht="11.25" customHeight="1" x14ac:dyDescent="0.2">
      <c r="B10" s="582" t="s">
        <v>128</v>
      </c>
      <c r="C10" s="583"/>
      <c r="D10" s="583"/>
      <c r="E10" s="583"/>
      <c r="F10" s="583"/>
      <c r="G10" s="583"/>
      <c r="H10" s="583"/>
      <c r="I10" s="583"/>
      <c r="J10" s="583"/>
      <c r="K10" s="583"/>
      <c r="L10" s="583"/>
      <c r="M10" s="583"/>
      <c r="N10" s="583"/>
      <c r="O10" s="583"/>
      <c r="P10" s="583"/>
      <c r="Q10" s="584"/>
      <c r="R10" s="585" t="s">
        <v>203</v>
      </c>
      <c r="S10" s="487"/>
      <c r="T10" s="487"/>
      <c r="U10" s="487"/>
      <c r="V10" s="487"/>
      <c r="W10" s="487"/>
      <c r="X10" s="487"/>
      <c r="Y10" s="586"/>
      <c r="Z10" s="622" t="s">
        <v>203</v>
      </c>
      <c r="AA10" s="622"/>
      <c r="AB10" s="622"/>
      <c r="AC10" s="622"/>
      <c r="AD10" s="623" t="s">
        <v>203</v>
      </c>
      <c r="AE10" s="623"/>
      <c r="AF10" s="623"/>
      <c r="AG10" s="623"/>
      <c r="AH10" s="623"/>
      <c r="AI10" s="623"/>
      <c r="AJ10" s="623"/>
      <c r="AK10" s="623"/>
      <c r="AL10" s="587" t="s">
        <v>203</v>
      </c>
      <c r="AM10" s="353"/>
      <c r="AN10" s="353"/>
      <c r="AO10" s="624"/>
      <c r="AP10" s="582" t="s">
        <v>192</v>
      </c>
      <c r="AQ10" s="583"/>
      <c r="AR10" s="583"/>
      <c r="AS10" s="583"/>
      <c r="AT10" s="583"/>
      <c r="AU10" s="583"/>
      <c r="AV10" s="583"/>
      <c r="AW10" s="583"/>
      <c r="AX10" s="583"/>
      <c r="AY10" s="583"/>
      <c r="AZ10" s="583"/>
      <c r="BA10" s="583"/>
      <c r="BB10" s="583"/>
      <c r="BC10" s="583"/>
      <c r="BD10" s="583"/>
      <c r="BE10" s="583"/>
      <c r="BF10" s="584"/>
      <c r="BG10" s="585">
        <v>9556</v>
      </c>
      <c r="BH10" s="487"/>
      <c r="BI10" s="487"/>
      <c r="BJ10" s="487"/>
      <c r="BK10" s="487"/>
      <c r="BL10" s="487"/>
      <c r="BM10" s="487"/>
      <c r="BN10" s="586"/>
      <c r="BO10" s="622">
        <v>1.2</v>
      </c>
      <c r="BP10" s="622"/>
      <c r="BQ10" s="622"/>
      <c r="BR10" s="622"/>
      <c r="BS10" s="589">
        <v>1623</v>
      </c>
      <c r="BT10" s="487"/>
      <c r="BU10" s="487"/>
      <c r="BV10" s="487"/>
      <c r="BW10" s="487"/>
      <c r="BX10" s="487"/>
      <c r="BY10" s="487"/>
      <c r="BZ10" s="487"/>
      <c r="CA10" s="487"/>
      <c r="CB10" s="634"/>
      <c r="CD10" s="582" t="s">
        <v>46</v>
      </c>
      <c r="CE10" s="583"/>
      <c r="CF10" s="583"/>
      <c r="CG10" s="583"/>
      <c r="CH10" s="583"/>
      <c r="CI10" s="583"/>
      <c r="CJ10" s="583"/>
      <c r="CK10" s="583"/>
      <c r="CL10" s="583"/>
      <c r="CM10" s="583"/>
      <c r="CN10" s="583"/>
      <c r="CO10" s="583"/>
      <c r="CP10" s="583"/>
      <c r="CQ10" s="584"/>
      <c r="CR10" s="585" t="s">
        <v>203</v>
      </c>
      <c r="CS10" s="487"/>
      <c r="CT10" s="487"/>
      <c r="CU10" s="487"/>
      <c r="CV10" s="487"/>
      <c r="CW10" s="487"/>
      <c r="CX10" s="487"/>
      <c r="CY10" s="586"/>
      <c r="CZ10" s="622" t="s">
        <v>203</v>
      </c>
      <c r="DA10" s="622"/>
      <c r="DB10" s="622"/>
      <c r="DC10" s="622"/>
      <c r="DD10" s="589" t="s">
        <v>203</v>
      </c>
      <c r="DE10" s="487"/>
      <c r="DF10" s="487"/>
      <c r="DG10" s="487"/>
      <c r="DH10" s="487"/>
      <c r="DI10" s="487"/>
      <c r="DJ10" s="487"/>
      <c r="DK10" s="487"/>
      <c r="DL10" s="487"/>
      <c r="DM10" s="487"/>
      <c r="DN10" s="487"/>
      <c r="DO10" s="487"/>
      <c r="DP10" s="586"/>
      <c r="DQ10" s="589" t="s">
        <v>203</v>
      </c>
      <c r="DR10" s="487"/>
      <c r="DS10" s="487"/>
      <c r="DT10" s="487"/>
      <c r="DU10" s="487"/>
      <c r="DV10" s="487"/>
      <c r="DW10" s="487"/>
      <c r="DX10" s="487"/>
      <c r="DY10" s="487"/>
      <c r="DZ10" s="487"/>
      <c r="EA10" s="487"/>
      <c r="EB10" s="487"/>
      <c r="EC10" s="634"/>
    </row>
    <row r="11" spans="2:143" ht="11.25" customHeight="1" x14ac:dyDescent="0.2">
      <c r="B11" s="582" t="s">
        <v>103</v>
      </c>
      <c r="C11" s="583"/>
      <c r="D11" s="583"/>
      <c r="E11" s="583"/>
      <c r="F11" s="583"/>
      <c r="G11" s="583"/>
      <c r="H11" s="583"/>
      <c r="I11" s="583"/>
      <c r="J11" s="583"/>
      <c r="K11" s="583"/>
      <c r="L11" s="583"/>
      <c r="M11" s="583"/>
      <c r="N11" s="583"/>
      <c r="O11" s="583"/>
      <c r="P11" s="583"/>
      <c r="Q11" s="584"/>
      <c r="R11" s="585">
        <v>118296</v>
      </c>
      <c r="S11" s="487"/>
      <c r="T11" s="487"/>
      <c r="U11" s="487"/>
      <c r="V11" s="487"/>
      <c r="W11" s="487"/>
      <c r="X11" s="487"/>
      <c r="Y11" s="586"/>
      <c r="Z11" s="587">
        <v>1.2</v>
      </c>
      <c r="AA11" s="353"/>
      <c r="AB11" s="353"/>
      <c r="AC11" s="588"/>
      <c r="AD11" s="589">
        <v>118296</v>
      </c>
      <c r="AE11" s="487"/>
      <c r="AF11" s="487"/>
      <c r="AG11" s="487"/>
      <c r="AH11" s="487"/>
      <c r="AI11" s="487"/>
      <c r="AJ11" s="487"/>
      <c r="AK11" s="586"/>
      <c r="AL11" s="587">
        <v>2.5</v>
      </c>
      <c r="AM11" s="353"/>
      <c r="AN11" s="353"/>
      <c r="AO11" s="624"/>
      <c r="AP11" s="582" t="s">
        <v>341</v>
      </c>
      <c r="AQ11" s="583"/>
      <c r="AR11" s="583"/>
      <c r="AS11" s="583"/>
      <c r="AT11" s="583"/>
      <c r="AU11" s="583"/>
      <c r="AV11" s="583"/>
      <c r="AW11" s="583"/>
      <c r="AX11" s="583"/>
      <c r="AY11" s="583"/>
      <c r="AZ11" s="583"/>
      <c r="BA11" s="583"/>
      <c r="BB11" s="583"/>
      <c r="BC11" s="583"/>
      <c r="BD11" s="583"/>
      <c r="BE11" s="583"/>
      <c r="BF11" s="584"/>
      <c r="BG11" s="585">
        <v>3942</v>
      </c>
      <c r="BH11" s="487"/>
      <c r="BI11" s="487"/>
      <c r="BJ11" s="487"/>
      <c r="BK11" s="487"/>
      <c r="BL11" s="487"/>
      <c r="BM11" s="487"/>
      <c r="BN11" s="586"/>
      <c r="BO11" s="622">
        <v>0.5</v>
      </c>
      <c r="BP11" s="622"/>
      <c r="BQ11" s="622"/>
      <c r="BR11" s="622"/>
      <c r="BS11" s="589">
        <v>913</v>
      </c>
      <c r="BT11" s="487"/>
      <c r="BU11" s="487"/>
      <c r="BV11" s="487"/>
      <c r="BW11" s="487"/>
      <c r="BX11" s="487"/>
      <c r="BY11" s="487"/>
      <c r="BZ11" s="487"/>
      <c r="CA11" s="487"/>
      <c r="CB11" s="634"/>
      <c r="CD11" s="582" t="s">
        <v>344</v>
      </c>
      <c r="CE11" s="583"/>
      <c r="CF11" s="583"/>
      <c r="CG11" s="583"/>
      <c r="CH11" s="583"/>
      <c r="CI11" s="583"/>
      <c r="CJ11" s="583"/>
      <c r="CK11" s="583"/>
      <c r="CL11" s="583"/>
      <c r="CM11" s="583"/>
      <c r="CN11" s="583"/>
      <c r="CO11" s="583"/>
      <c r="CP11" s="583"/>
      <c r="CQ11" s="584"/>
      <c r="CR11" s="585">
        <v>1137892</v>
      </c>
      <c r="CS11" s="487"/>
      <c r="CT11" s="487"/>
      <c r="CU11" s="487"/>
      <c r="CV11" s="487"/>
      <c r="CW11" s="487"/>
      <c r="CX11" s="487"/>
      <c r="CY11" s="586"/>
      <c r="CZ11" s="622">
        <v>12.2</v>
      </c>
      <c r="DA11" s="622"/>
      <c r="DB11" s="622"/>
      <c r="DC11" s="622"/>
      <c r="DD11" s="589">
        <v>390721</v>
      </c>
      <c r="DE11" s="487"/>
      <c r="DF11" s="487"/>
      <c r="DG11" s="487"/>
      <c r="DH11" s="487"/>
      <c r="DI11" s="487"/>
      <c r="DJ11" s="487"/>
      <c r="DK11" s="487"/>
      <c r="DL11" s="487"/>
      <c r="DM11" s="487"/>
      <c r="DN11" s="487"/>
      <c r="DO11" s="487"/>
      <c r="DP11" s="586"/>
      <c r="DQ11" s="589">
        <v>605231</v>
      </c>
      <c r="DR11" s="487"/>
      <c r="DS11" s="487"/>
      <c r="DT11" s="487"/>
      <c r="DU11" s="487"/>
      <c r="DV11" s="487"/>
      <c r="DW11" s="487"/>
      <c r="DX11" s="487"/>
      <c r="DY11" s="487"/>
      <c r="DZ11" s="487"/>
      <c r="EA11" s="487"/>
      <c r="EB11" s="487"/>
      <c r="EC11" s="634"/>
    </row>
    <row r="12" spans="2:143" ht="11.25" customHeight="1" x14ac:dyDescent="0.2">
      <c r="B12" s="582" t="s">
        <v>143</v>
      </c>
      <c r="C12" s="583"/>
      <c r="D12" s="583"/>
      <c r="E12" s="583"/>
      <c r="F12" s="583"/>
      <c r="G12" s="583"/>
      <c r="H12" s="583"/>
      <c r="I12" s="583"/>
      <c r="J12" s="583"/>
      <c r="K12" s="583"/>
      <c r="L12" s="583"/>
      <c r="M12" s="583"/>
      <c r="N12" s="583"/>
      <c r="O12" s="583"/>
      <c r="P12" s="583"/>
      <c r="Q12" s="584"/>
      <c r="R12" s="585" t="s">
        <v>203</v>
      </c>
      <c r="S12" s="487"/>
      <c r="T12" s="487"/>
      <c r="U12" s="487"/>
      <c r="V12" s="487"/>
      <c r="W12" s="487"/>
      <c r="X12" s="487"/>
      <c r="Y12" s="586"/>
      <c r="Z12" s="622" t="s">
        <v>203</v>
      </c>
      <c r="AA12" s="622"/>
      <c r="AB12" s="622"/>
      <c r="AC12" s="622"/>
      <c r="AD12" s="623" t="s">
        <v>203</v>
      </c>
      <c r="AE12" s="623"/>
      <c r="AF12" s="623"/>
      <c r="AG12" s="623"/>
      <c r="AH12" s="623"/>
      <c r="AI12" s="623"/>
      <c r="AJ12" s="623"/>
      <c r="AK12" s="623"/>
      <c r="AL12" s="587" t="s">
        <v>203</v>
      </c>
      <c r="AM12" s="353"/>
      <c r="AN12" s="353"/>
      <c r="AO12" s="624"/>
      <c r="AP12" s="582" t="s">
        <v>345</v>
      </c>
      <c r="AQ12" s="583"/>
      <c r="AR12" s="583"/>
      <c r="AS12" s="583"/>
      <c r="AT12" s="583"/>
      <c r="AU12" s="583"/>
      <c r="AV12" s="583"/>
      <c r="AW12" s="583"/>
      <c r="AX12" s="583"/>
      <c r="AY12" s="583"/>
      <c r="AZ12" s="583"/>
      <c r="BA12" s="583"/>
      <c r="BB12" s="583"/>
      <c r="BC12" s="583"/>
      <c r="BD12" s="583"/>
      <c r="BE12" s="583"/>
      <c r="BF12" s="584"/>
      <c r="BG12" s="585">
        <v>567227</v>
      </c>
      <c r="BH12" s="487"/>
      <c r="BI12" s="487"/>
      <c r="BJ12" s="487"/>
      <c r="BK12" s="487"/>
      <c r="BL12" s="487"/>
      <c r="BM12" s="487"/>
      <c r="BN12" s="586"/>
      <c r="BO12" s="622">
        <v>74.099999999999994</v>
      </c>
      <c r="BP12" s="622"/>
      <c r="BQ12" s="622"/>
      <c r="BR12" s="622"/>
      <c r="BS12" s="589">
        <v>98587</v>
      </c>
      <c r="BT12" s="487"/>
      <c r="BU12" s="487"/>
      <c r="BV12" s="487"/>
      <c r="BW12" s="487"/>
      <c r="BX12" s="487"/>
      <c r="BY12" s="487"/>
      <c r="BZ12" s="487"/>
      <c r="CA12" s="487"/>
      <c r="CB12" s="634"/>
      <c r="CD12" s="582" t="s">
        <v>89</v>
      </c>
      <c r="CE12" s="583"/>
      <c r="CF12" s="583"/>
      <c r="CG12" s="583"/>
      <c r="CH12" s="583"/>
      <c r="CI12" s="583"/>
      <c r="CJ12" s="583"/>
      <c r="CK12" s="583"/>
      <c r="CL12" s="583"/>
      <c r="CM12" s="583"/>
      <c r="CN12" s="583"/>
      <c r="CO12" s="583"/>
      <c r="CP12" s="583"/>
      <c r="CQ12" s="584"/>
      <c r="CR12" s="585">
        <v>306006</v>
      </c>
      <c r="CS12" s="487"/>
      <c r="CT12" s="487"/>
      <c r="CU12" s="487"/>
      <c r="CV12" s="487"/>
      <c r="CW12" s="487"/>
      <c r="CX12" s="487"/>
      <c r="CY12" s="586"/>
      <c r="CZ12" s="622">
        <v>3.3</v>
      </c>
      <c r="DA12" s="622"/>
      <c r="DB12" s="622"/>
      <c r="DC12" s="622"/>
      <c r="DD12" s="589">
        <v>50548</v>
      </c>
      <c r="DE12" s="487"/>
      <c r="DF12" s="487"/>
      <c r="DG12" s="487"/>
      <c r="DH12" s="487"/>
      <c r="DI12" s="487"/>
      <c r="DJ12" s="487"/>
      <c r="DK12" s="487"/>
      <c r="DL12" s="487"/>
      <c r="DM12" s="487"/>
      <c r="DN12" s="487"/>
      <c r="DO12" s="487"/>
      <c r="DP12" s="586"/>
      <c r="DQ12" s="589">
        <v>210797</v>
      </c>
      <c r="DR12" s="487"/>
      <c r="DS12" s="487"/>
      <c r="DT12" s="487"/>
      <c r="DU12" s="487"/>
      <c r="DV12" s="487"/>
      <c r="DW12" s="487"/>
      <c r="DX12" s="487"/>
      <c r="DY12" s="487"/>
      <c r="DZ12" s="487"/>
      <c r="EA12" s="487"/>
      <c r="EB12" s="487"/>
      <c r="EC12" s="634"/>
    </row>
    <row r="13" spans="2:143" ht="11.25" customHeight="1" x14ac:dyDescent="0.2">
      <c r="B13" s="582" t="s">
        <v>346</v>
      </c>
      <c r="C13" s="583"/>
      <c r="D13" s="583"/>
      <c r="E13" s="583"/>
      <c r="F13" s="583"/>
      <c r="G13" s="583"/>
      <c r="H13" s="583"/>
      <c r="I13" s="583"/>
      <c r="J13" s="583"/>
      <c r="K13" s="583"/>
      <c r="L13" s="583"/>
      <c r="M13" s="583"/>
      <c r="N13" s="583"/>
      <c r="O13" s="583"/>
      <c r="P13" s="583"/>
      <c r="Q13" s="584"/>
      <c r="R13" s="585" t="s">
        <v>203</v>
      </c>
      <c r="S13" s="487"/>
      <c r="T13" s="487"/>
      <c r="U13" s="487"/>
      <c r="V13" s="487"/>
      <c r="W13" s="487"/>
      <c r="X13" s="487"/>
      <c r="Y13" s="586"/>
      <c r="Z13" s="622" t="s">
        <v>203</v>
      </c>
      <c r="AA13" s="622"/>
      <c r="AB13" s="622"/>
      <c r="AC13" s="622"/>
      <c r="AD13" s="623" t="s">
        <v>203</v>
      </c>
      <c r="AE13" s="623"/>
      <c r="AF13" s="623"/>
      <c r="AG13" s="623"/>
      <c r="AH13" s="623"/>
      <c r="AI13" s="623"/>
      <c r="AJ13" s="623"/>
      <c r="AK13" s="623"/>
      <c r="AL13" s="587" t="s">
        <v>203</v>
      </c>
      <c r="AM13" s="353"/>
      <c r="AN13" s="353"/>
      <c r="AO13" s="624"/>
      <c r="AP13" s="582" t="s">
        <v>348</v>
      </c>
      <c r="AQ13" s="583"/>
      <c r="AR13" s="583"/>
      <c r="AS13" s="583"/>
      <c r="AT13" s="583"/>
      <c r="AU13" s="583"/>
      <c r="AV13" s="583"/>
      <c r="AW13" s="583"/>
      <c r="AX13" s="583"/>
      <c r="AY13" s="583"/>
      <c r="AZ13" s="583"/>
      <c r="BA13" s="583"/>
      <c r="BB13" s="583"/>
      <c r="BC13" s="583"/>
      <c r="BD13" s="583"/>
      <c r="BE13" s="583"/>
      <c r="BF13" s="584"/>
      <c r="BG13" s="585">
        <v>561285</v>
      </c>
      <c r="BH13" s="487"/>
      <c r="BI13" s="487"/>
      <c r="BJ13" s="487"/>
      <c r="BK13" s="487"/>
      <c r="BL13" s="487"/>
      <c r="BM13" s="487"/>
      <c r="BN13" s="586"/>
      <c r="BO13" s="622">
        <v>73.3</v>
      </c>
      <c r="BP13" s="622"/>
      <c r="BQ13" s="622"/>
      <c r="BR13" s="622"/>
      <c r="BS13" s="589">
        <v>98587</v>
      </c>
      <c r="BT13" s="487"/>
      <c r="BU13" s="487"/>
      <c r="BV13" s="487"/>
      <c r="BW13" s="487"/>
      <c r="BX13" s="487"/>
      <c r="BY13" s="487"/>
      <c r="BZ13" s="487"/>
      <c r="CA13" s="487"/>
      <c r="CB13" s="634"/>
      <c r="CD13" s="582" t="s">
        <v>349</v>
      </c>
      <c r="CE13" s="583"/>
      <c r="CF13" s="583"/>
      <c r="CG13" s="583"/>
      <c r="CH13" s="583"/>
      <c r="CI13" s="583"/>
      <c r="CJ13" s="583"/>
      <c r="CK13" s="583"/>
      <c r="CL13" s="583"/>
      <c r="CM13" s="583"/>
      <c r="CN13" s="583"/>
      <c r="CO13" s="583"/>
      <c r="CP13" s="583"/>
      <c r="CQ13" s="584"/>
      <c r="CR13" s="585">
        <v>610474</v>
      </c>
      <c r="CS13" s="487"/>
      <c r="CT13" s="487"/>
      <c r="CU13" s="487"/>
      <c r="CV13" s="487"/>
      <c r="CW13" s="487"/>
      <c r="CX13" s="487"/>
      <c r="CY13" s="586"/>
      <c r="CZ13" s="622">
        <v>6.5</v>
      </c>
      <c r="DA13" s="622"/>
      <c r="DB13" s="622"/>
      <c r="DC13" s="622"/>
      <c r="DD13" s="589">
        <v>467690</v>
      </c>
      <c r="DE13" s="487"/>
      <c r="DF13" s="487"/>
      <c r="DG13" s="487"/>
      <c r="DH13" s="487"/>
      <c r="DI13" s="487"/>
      <c r="DJ13" s="487"/>
      <c r="DK13" s="487"/>
      <c r="DL13" s="487"/>
      <c r="DM13" s="487"/>
      <c r="DN13" s="487"/>
      <c r="DO13" s="487"/>
      <c r="DP13" s="586"/>
      <c r="DQ13" s="589">
        <v>252972</v>
      </c>
      <c r="DR13" s="487"/>
      <c r="DS13" s="487"/>
      <c r="DT13" s="487"/>
      <c r="DU13" s="487"/>
      <c r="DV13" s="487"/>
      <c r="DW13" s="487"/>
      <c r="DX13" s="487"/>
      <c r="DY13" s="487"/>
      <c r="DZ13" s="487"/>
      <c r="EA13" s="487"/>
      <c r="EB13" s="487"/>
      <c r="EC13" s="634"/>
    </row>
    <row r="14" spans="2:143" ht="11.25" customHeight="1" x14ac:dyDescent="0.2">
      <c r="B14" s="582" t="s">
        <v>351</v>
      </c>
      <c r="C14" s="583"/>
      <c r="D14" s="583"/>
      <c r="E14" s="583"/>
      <c r="F14" s="583"/>
      <c r="G14" s="583"/>
      <c r="H14" s="583"/>
      <c r="I14" s="583"/>
      <c r="J14" s="583"/>
      <c r="K14" s="583"/>
      <c r="L14" s="583"/>
      <c r="M14" s="583"/>
      <c r="N14" s="583"/>
      <c r="O14" s="583"/>
      <c r="P14" s="583"/>
      <c r="Q14" s="584"/>
      <c r="R14" s="585" t="s">
        <v>203</v>
      </c>
      <c r="S14" s="487"/>
      <c r="T14" s="487"/>
      <c r="U14" s="487"/>
      <c r="V14" s="487"/>
      <c r="W14" s="487"/>
      <c r="X14" s="487"/>
      <c r="Y14" s="586"/>
      <c r="Z14" s="622" t="s">
        <v>203</v>
      </c>
      <c r="AA14" s="622"/>
      <c r="AB14" s="622"/>
      <c r="AC14" s="622"/>
      <c r="AD14" s="623" t="s">
        <v>203</v>
      </c>
      <c r="AE14" s="623"/>
      <c r="AF14" s="623"/>
      <c r="AG14" s="623"/>
      <c r="AH14" s="623"/>
      <c r="AI14" s="623"/>
      <c r="AJ14" s="623"/>
      <c r="AK14" s="623"/>
      <c r="AL14" s="587" t="s">
        <v>203</v>
      </c>
      <c r="AM14" s="353"/>
      <c r="AN14" s="353"/>
      <c r="AO14" s="624"/>
      <c r="AP14" s="582" t="s">
        <v>221</v>
      </c>
      <c r="AQ14" s="583"/>
      <c r="AR14" s="583"/>
      <c r="AS14" s="583"/>
      <c r="AT14" s="583"/>
      <c r="AU14" s="583"/>
      <c r="AV14" s="583"/>
      <c r="AW14" s="583"/>
      <c r="AX14" s="583"/>
      <c r="AY14" s="583"/>
      <c r="AZ14" s="583"/>
      <c r="BA14" s="583"/>
      <c r="BB14" s="583"/>
      <c r="BC14" s="583"/>
      <c r="BD14" s="583"/>
      <c r="BE14" s="583"/>
      <c r="BF14" s="584"/>
      <c r="BG14" s="585">
        <v>24347</v>
      </c>
      <c r="BH14" s="487"/>
      <c r="BI14" s="487"/>
      <c r="BJ14" s="487"/>
      <c r="BK14" s="487"/>
      <c r="BL14" s="487"/>
      <c r="BM14" s="487"/>
      <c r="BN14" s="586"/>
      <c r="BO14" s="622">
        <v>3.2</v>
      </c>
      <c r="BP14" s="622"/>
      <c r="BQ14" s="622"/>
      <c r="BR14" s="622"/>
      <c r="BS14" s="589" t="s">
        <v>203</v>
      </c>
      <c r="BT14" s="487"/>
      <c r="BU14" s="487"/>
      <c r="BV14" s="487"/>
      <c r="BW14" s="487"/>
      <c r="BX14" s="487"/>
      <c r="BY14" s="487"/>
      <c r="BZ14" s="487"/>
      <c r="CA14" s="487"/>
      <c r="CB14" s="634"/>
      <c r="CD14" s="582" t="s">
        <v>352</v>
      </c>
      <c r="CE14" s="583"/>
      <c r="CF14" s="583"/>
      <c r="CG14" s="583"/>
      <c r="CH14" s="583"/>
      <c r="CI14" s="583"/>
      <c r="CJ14" s="583"/>
      <c r="CK14" s="583"/>
      <c r="CL14" s="583"/>
      <c r="CM14" s="583"/>
      <c r="CN14" s="583"/>
      <c r="CO14" s="583"/>
      <c r="CP14" s="583"/>
      <c r="CQ14" s="584"/>
      <c r="CR14" s="585">
        <v>258790</v>
      </c>
      <c r="CS14" s="487"/>
      <c r="CT14" s="487"/>
      <c r="CU14" s="487"/>
      <c r="CV14" s="487"/>
      <c r="CW14" s="487"/>
      <c r="CX14" s="487"/>
      <c r="CY14" s="586"/>
      <c r="CZ14" s="622">
        <v>2.8</v>
      </c>
      <c r="DA14" s="622"/>
      <c r="DB14" s="622"/>
      <c r="DC14" s="622"/>
      <c r="DD14" s="589">
        <v>19546</v>
      </c>
      <c r="DE14" s="487"/>
      <c r="DF14" s="487"/>
      <c r="DG14" s="487"/>
      <c r="DH14" s="487"/>
      <c r="DI14" s="487"/>
      <c r="DJ14" s="487"/>
      <c r="DK14" s="487"/>
      <c r="DL14" s="487"/>
      <c r="DM14" s="487"/>
      <c r="DN14" s="487"/>
      <c r="DO14" s="487"/>
      <c r="DP14" s="586"/>
      <c r="DQ14" s="589">
        <v>146001</v>
      </c>
      <c r="DR14" s="487"/>
      <c r="DS14" s="487"/>
      <c r="DT14" s="487"/>
      <c r="DU14" s="487"/>
      <c r="DV14" s="487"/>
      <c r="DW14" s="487"/>
      <c r="DX14" s="487"/>
      <c r="DY14" s="487"/>
      <c r="DZ14" s="487"/>
      <c r="EA14" s="487"/>
      <c r="EB14" s="487"/>
      <c r="EC14" s="634"/>
    </row>
    <row r="15" spans="2:143" ht="11.25" customHeight="1" x14ac:dyDescent="0.2">
      <c r="B15" s="582" t="s">
        <v>320</v>
      </c>
      <c r="C15" s="583"/>
      <c r="D15" s="583"/>
      <c r="E15" s="583"/>
      <c r="F15" s="583"/>
      <c r="G15" s="583"/>
      <c r="H15" s="583"/>
      <c r="I15" s="583"/>
      <c r="J15" s="583"/>
      <c r="K15" s="583"/>
      <c r="L15" s="583"/>
      <c r="M15" s="583"/>
      <c r="N15" s="583"/>
      <c r="O15" s="583"/>
      <c r="P15" s="583"/>
      <c r="Q15" s="584"/>
      <c r="R15" s="585" t="s">
        <v>203</v>
      </c>
      <c r="S15" s="487"/>
      <c r="T15" s="487"/>
      <c r="U15" s="487"/>
      <c r="V15" s="487"/>
      <c r="W15" s="487"/>
      <c r="X15" s="487"/>
      <c r="Y15" s="586"/>
      <c r="Z15" s="622" t="s">
        <v>203</v>
      </c>
      <c r="AA15" s="622"/>
      <c r="AB15" s="622"/>
      <c r="AC15" s="622"/>
      <c r="AD15" s="623" t="s">
        <v>203</v>
      </c>
      <c r="AE15" s="623"/>
      <c r="AF15" s="623"/>
      <c r="AG15" s="623"/>
      <c r="AH15" s="623"/>
      <c r="AI15" s="623"/>
      <c r="AJ15" s="623"/>
      <c r="AK15" s="623"/>
      <c r="AL15" s="587" t="s">
        <v>203</v>
      </c>
      <c r="AM15" s="353"/>
      <c r="AN15" s="353"/>
      <c r="AO15" s="624"/>
      <c r="AP15" s="582" t="s">
        <v>353</v>
      </c>
      <c r="AQ15" s="583"/>
      <c r="AR15" s="583"/>
      <c r="AS15" s="583"/>
      <c r="AT15" s="583"/>
      <c r="AU15" s="583"/>
      <c r="AV15" s="583"/>
      <c r="AW15" s="583"/>
      <c r="AX15" s="583"/>
      <c r="AY15" s="583"/>
      <c r="AZ15" s="583"/>
      <c r="BA15" s="583"/>
      <c r="BB15" s="583"/>
      <c r="BC15" s="583"/>
      <c r="BD15" s="583"/>
      <c r="BE15" s="583"/>
      <c r="BF15" s="584"/>
      <c r="BG15" s="585">
        <v>18361</v>
      </c>
      <c r="BH15" s="487"/>
      <c r="BI15" s="487"/>
      <c r="BJ15" s="487"/>
      <c r="BK15" s="487"/>
      <c r="BL15" s="487"/>
      <c r="BM15" s="487"/>
      <c r="BN15" s="586"/>
      <c r="BO15" s="622">
        <v>2.4</v>
      </c>
      <c r="BP15" s="622"/>
      <c r="BQ15" s="622"/>
      <c r="BR15" s="622"/>
      <c r="BS15" s="589" t="s">
        <v>203</v>
      </c>
      <c r="BT15" s="487"/>
      <c r="BU15" s="487"/>
      <c r="BV15" s="487"/>
      <c r="BW15" s="487"/>
      <c r="BX15" s="487"/>
      <c r="BY15" s="487"/>
      <c r="BZ15" s="487"/>
      <c r="CA15" s="487"/>
      <c r="CB15" s="634"/>
      <c r="CD15" s="582" t="s">
        <v>354</v>
      </c>
      <c r="CE15" s="583"/>
      <c r="CF15" s="583"/>
      <c r="CG15" s="583"/>
      <c r="CH15" s="583"/>
      <c r="CI15" s="583"/>
      <c r="CJ15" s="583"/>
      <c r="CK15" s="583"/>
      <c r="CL15" s="583"/>
      <c r="CM15" s="583"/>
      <c r="CN15" s="583"/>
      <c r="CO15" s="583"/>
      <c r="CP15" s="583"/>
      <c r="CQ15" s="584"/>
      <c r="CR15" s="585">
        <v>1200951</v>
      </c>
      <c r="CS15" s="487"/>
      <c r="CT15" s="487"/>
      <c r="CU15" s="487"/>
      <c r="CV15" s="487"/>
      <c r="CW15" s="487"/>
      <c r="CX15" s="487"/>
      <c r="CY15" s="586"/>
      <c r="CZ15" s="622">
        <v>12.8</v>
      </c>
      <c r="DA15" s="622"/>
      <c r="DB15" s="622"/>
      <c r="DC15" s="622"/>
      <c r="DD15" s="589">
        <v>843815</v>
      </c>
      <c r="DE15" s="487"/>
      <c r="DF15" s="487"/>
      <c r="DG15" s="487"/>
      <c r="DH15" s="487"/>
      <c r="DI15" s="487"/>
      <c r="DJ15" s="487"/>
      <c r="DK15" s="487"/>
      <c r="DL15" s="487"/>
      <c r="DM15" s="487"/>
      <c r="DN15" s="487"/>
      <c r="DO15" s="487"/>
      <c r="DP15" s="586"/>
      <c r="DQ15" s="589">
        <v>390404</v>
      </c>
      <c r="DR15" s="487"/>
      <c r="DS15" s="487"/>
      <c r="DT15" s="487"/>
      <c r="DU15" s="487"/>
      <c r="DV15" s="487"/>
      <c r="DW15" s="487"/>
      <c r="DX15" s="487"/>
      <c r="DY15" s="487"/>
      <c r="DZ15" s="487"/>
      <c r="EA15" s="487"/>
      <c r="EB15" s="487"/>
      <c r="EC15" s="634"/>
    </row>
    <row r="16" spans="2:143" ht="11.25" customHeight="1" x14ac:dyDescent="0.2">
      <c r="B16" s="582" t="s">
        <v>355</v>
      </c>
      <c r="C16" s="583"/>
      <c r="D16" s="583"/>
      <c r="E16" s="583"/>
      <c r="F16" s="583"/>
      <c r="G16" s="583"/>
      <c r="H16" s="583"/>
      <c r="I16" s="583"/>
      <c r="J16" s="583"/>
      <c r="K16" s="583"/>
      <c r="L16" s="583"/>
      <c r="M16" s="583"/>
      <c r="N16" s="583"/>
      <c r="O16" s="583"/>
      <c r="P16" s="583"/>
      <c r="Q16" s="584"/>
      <c r="R16" s="585">
        <v>6960</v>
      </c>
      <c r="S16" s="487"/>
      <c r="T16" s="487"/>
      <c r="U16" s="487"/>
      <c r="V16" s="487"/>
      <c r="W16" s="487"/>
      <c r="X16" s="487"/>
      <c r="Y16" s="586"/>
      <c r="Z16" s="622">
        <v>0.1</v>
      </c>
      <c r="AA16" s="622"/>
      <c r="AB16" s="622"/>
      <c r="AC16" s="622"/>
      <c r="AD16" s="623">
        <v>6960</v>
      </c>
      <c r="AE16" s="623"/>
      <c r="AF16" s="623"/>
      <c r="AG16" s="623"/>
      <c r="AH16" s="623"/>
      <c r="AI16" s="623"/>
      <c r="AJ16" s="623"/>
      <c r="AK16" s="623"/>
      <c r="AL16" s="587">
        <v>0.1</v>
      </c>
      <c r="AM16" s="353"/>
      <c r="AN16" s="353"/>
      <c r="AO16" s="624"/>
      <c r="AP16" s="582" t="s">
        <v>356</v>
      </c>
      <c r="AQ16" s="583"/>
      <c r="AR16" s="583"/>
      <c r="AS16" s="583"/>
      <c r="AT16" s="583"/>
      <c r="AU16" s="583"/>
      <c r="AV16" s="583"/>
      <c r="AW16" s="583"/>
      <c r="AX16" s="583"/>
      <c r="AY16" s="583"/>
      <c r="AZ16" s="583"/>
      <c r="BA16" s="583"/>
      <c r="BB16" s="583"/>
      <c r="BC16" s="583"/>
      <c r="BD16" s="583"/>
      <c r="BE16" s="583"/>
      <c r="BF16" s="584"/>
      <c r="BG16" s="585" t="s">
        <v>203</v>
      </c>
      <c r="BH16" s="487"/>
      <c r="BI16" s="487"/>
      <c r="BJ16" s="487"/>
      <c r="BK16" s="487"/>
      <c r="BL16" s="487"/>
      <c r="BM16" s="487"/>
      <c r="BN16" s="586"/>
      <c r="BO16" s="622" t="s">
        <v>203</v>
      </c>
      <c r="BP16" s="622"/>
      <c r="BQ16" s="622"/>
      <c r="BR16" s="622"/>
      <c r="BS16" s="589" t="s">
        <v>203</v>
      </c>
      <c r="BT16" s="487"/>
      <c r="BU16" s="487"/>
      <c r="BV16" s="487"/>
      <c r="BW16" s="487"/>
      <c r="BX16" s="487"/>
      <c r="BY16" s="487"/>
      <c r="BZ16" s="487"/>
      <c r="CA16" s="487"/>
      <c r="CB16" s="634"/>
      <c r="CD16" s="582" t="s">
        <v>357</v>
      </c>
      <c r="CE16" s="583"/>
      <c r="CF16" s="583"/>
      <c r="CG16" s="583"/>
      <c r="CH16" s="583"/>
      <c r="CI16" s="583"/>
      <c r="CJ16" s="583"/>
      <c r="CK16" s="583"/>
      <c r="CL16" s="583"/>
      <c r="CM16" s="583"/>
      <c r="CN16" s="583"/>
      <c r="CO16" s="583"/>
      <c r="CP16" s="583"/>
      <c r="CQ16" s="584"/>
      <c r="CR16" s="585">
        <v>406503</v>
      </c>
      <c r="CS16" s="487"/>
      <c r="CT16" s="487"/>
      <c r="CU16" s="487"/>
      <c r="CV16" s="487"/>
      <c r="CW16" s="487"/>
      <c r="CX16" s="487"/>
      <c r="CY16" s="586"/>
      <c r="CZ16" s="622">
        <v>4.3</v>
      </c>
      <c r="DA16" s="622"/>
      <c r="DB16" s="622"/>
      <c r="DC16" s="622"/>
      <c r="DD16" s="589" t="s">
        <v>203</v>
      </c>
      <c r="DE16" s="487"/>
      <c r="DF16" s="487"/>
      <c r="DG16" s="487"/>
      <c r="DH16" s="487"/>
      <c r="DI16" s="487"/>
      <c r="DJ16" s="487"/>
      <c r="DK16" s="487"/>
      <c r="DL16" s="487"/>
      <c r="DM16" s="487"/>
      <c r="DN16" s="487"/>
      <c r="DO16" s="487"/>
      <c r="DP16" s="586"/>
      <c r="DQ16" s="589">
        <v>61078</v>
      </c>
      <c r="DR16" s="487"/>
      <c r="DS16" s="487"/>
      <c r="DT16" s="487"/>
      <c r="DU16" s="487"/>
      <c r="DV16" s="487"/>
      <c r="DW16" s="487"/>
      <c r="DX16" s="487"/>
      <c r="DY16" s="487"/>
      <c r="DZ16" s="487"/>
      <c r="EA16" s="487"/>
      <c r="EB16" s="487"/>
      <c r="EC16" s="634"/>
    </row>
    <row r="17" spans="2:133" ht="11.25" customHeight="1" x14ac:dyDescent="0.2">
      <c r="B17" s="582" t="s">
        <v>358</v>
      </c>
      <c r="C17" s="583"/>
      <c r="D17" s="583"/>
      <c r="E17" s="583"/>
      <c r="F17" s="583"/>
      <c r="G17" s="583"/>
      <c r="H17" s="583"/>
      <c r="I17" s="583"/>
      <c r="J17" s="583"/>
      <c r="K17" s="583"/>
      <c r="L17" s="583"/>
      <c r="M17" s="583"/>
      <c r="N17" s="583"/>
      <c r="O17" s="583"/>
      <c r="P17" s="583"/>
      <c r="Q17" s="584"/>
      <c r="R17" s="585">
        <v>766</v>
      </c>
      <c r="S17" s="487"/>
      <c r="T17" s="487"/>
      <c r="U17" s="487"/>
      <c r="V17" s="487"/>
      <c r="W17" s="487"/>
      <c r="X17" s="487"/>
      <c r="Y17" s="586"/>
      <c r="Z17" s="622">
        <v>0</v>
      </c>
      <c r="AA17" s="622"/>
      <c r="AB17" s="622"/>
      <c r="AC17" s="622"/>
      <c r="AD17" s="623">
        <v>766</v>
      </c>
      <c r="AE17" s="623"/>
      <c r="AF17" s="623"/>
      <c r="AG17" s="623"/>
      <c r="AH17" s="623"/>
      <c r="AI17" s="623"/>
      <c r="AJ17" s="623"/>
      <c r="AK17" s="623"/>
      <c r="AL17" s="587">
        <v>0</v>
      </c>
      <c r="AM17" s="353"/>
      <c r="AN17" s="353"/>
      <c r="AO17" s="624"/>
      <c r="AP17" s="582" t="s">
        <v>359</v>
      </c>
      <c r="AQ17" s="583"/>
      <c r="AR17" s="583"/>
      <c r="AS17" s="583"/>
      <c r="AT17" s="583"/>
      <c r="AU17" s="583"/>
      <c r="AV17" s="583"/>
      <c r="AW17" s="583"/>
      <c r="AX17" s="583"/>
      <c r="AY17" s="583"/>
      <c r="AZ17" s="583"/>
      <c r="BA17" s="583"/>
      <c r="BB17" s="583"/>
      <c r="BC17" s="583"/>
      <c r="BD17" s="583"/>
      <c r="BE17" s="583"/>
      <c r="BF17" s="584"/>
      <c r="BG17" s="585" t="s">
        <v>203</v>
      </c>
      <c r="BH17" s="487"/>
      <c r="BI17" s="487"/>
      <c r="BJ17" s="487"/>
      <c r="BK17" s="487"/>
      <c r="BL17" s="487"/>
      <c r="BM17" s="487"/>
      <c r="BN17" s="586"/>
      <c r="BO17" s="622" t="s">
        <v>203</v>
      </c>
      <c r="BP17" s="622"/>
      <c r="BQ17" s="622"/>
      <c r="BR17" s="622"/>
      <c r="BS17" s="589" t="s">
        <v>203</v>
      </c>
      <c r="BT17" s="487"/>
      <c r="BU17" s="487"/>
      <c r="BV17" s="487"/>
      <c r="BW17" s="487"/>
      <c r="BX17" s="487"/>
      <c r="BY17" s="487"/>
      <c r="BZ17" s="487"/>
      <c r="CA17" s="487"/>
      <c r="CB17" s="634"/>
      <c r="CD17" s="582" t="s">
        <v>361</v>
      </c>
      <c r="CE17" s="583"/>
      <c r="CF17" s="583"/>
      <c r="CG17" s="583"/>
      <c r="CH17" s="583"/>
      <c r="CI17" s="583"/>
      <c r="CJ17" s="583"/>
      <c r="CK17" s="583"/>
      <c r="CL17" s="583"/>
      <c r="CM17" s="583"/>
      <c r="CN17" s="583"/>
      <c r="CO17" s="583"/>
      <c r="CP17" s="583"/>
      <c r="CQ17" s="584"/>
      <c r="CR17" s="585">
        <v>1076668</v>
      </c>
      <c r="CS17" s="487"/>
      <c r="CT17" s="487"/>
      <c r="CU17" s="487"/>
      <c r="CV17" s="487"/>
      <c r="CW17" s="487"/>
      <c r="CX17" s="487"/>
      <c r="CY17" s="586"/>
      <c r="CZ17" s="622">
        <v>11.5</v>
      </c>
      <c r="DA17" s="622"/>
      <c r="DB17" s="622"/>
      <c r="DC17" s="622"/>
      <c r="DD17" s="589" t="s">
        <v>203</v>
      </c>
      <c r="DE17" s="487"/>
      <c r="DF17" s="487"/>
      <c r="DG17" s="487"/>
      <c r="DH17" s="487"/>
      <c r="DI17" s="487"/>
      <c r="DJ17" s="487"/>
      <c r="DK17" s="487"/>
      <c r="DL17" s="487"/>
      <c r="DM17" s="487"/>
      <c r="DN17" s="487"/>
      <c r="DO17" s="487"/>
      <c r="DP17" s="586"/>
      <c r="DQ17" s="589">
        <v>1071865</v>
      </c>
      <c r="DR17" s="487"/>
      <c r="DS17" s="487"/>
      <c r="DT17" s="487"/>
      <c r="DU17" s="487"/>
      <c r="DV17" s="487"/>
      <c r="DW17" s="487"/>
      <c r="DX17" s="487"/>
      <c r="DY17" s="487"/>
      <c r="DZ17" s="487"/>
      <c r="EA17" s="487"/>
      <c r="EB17" s="487"/>
      <c r="EC17" s="634"/>
    </row>
    <row r="18" spans="2:133" ht="11.25" customHeight="1" x14ac:dyDescent="0.2">
      <c r="B18" s="582" t="s">
        <v>163</v>
      </c>
      <c r="C18" s="583"/>
      <c r="D18" s="583"/>
      <c r="E18" s="583"/>
      <c r="F18" s="583"/>
      <c r="G18" s="583"/>
      <c r="H18" s="583"/>
      <c r="I18" s="583"/>
      <c r="J18" s="583"/>
      <c r="K18" s="583"/>
      <c r="L18" s="583"/>
      <c r="M18" s="583"/>
      <c r="N18" s="583"/>
      <c r="O18" s="583"/>
      <c r="P18" s="583"/>
      <c r="Q18" s="584"/>
      <c r="R18" s="585">
        <v>4297</v>
      </c>
      <c r="S18" s="487"/>
      <c r="T18" s="487"/>
      <c r="U18" s="487"/>
      <c r="V18" s="487"/>
      <c r="W18" s="487"/>
      <c r="X18" s="487"/>
      <c r="Y18" s="586"/>
      <c r="Z18" s="622">
        <v>0</v>
      </c>
      <c r="AA18" s="622"/>
      <c r="AB18" s="622"/>
      <c r="AC18" s="622"/>
      <c r="AD18" s="623">
        <v>4297</v>
      </c>
      <c r="AE18" s="623"/>
      <c r="AF18" s="623"/>
      <c r="AG18" s="623"/>
      <c r="AH18" s="623"/>
      <c r="AI18" s="623"/>
      <c r="AJ18" s="623"/>
      <c r="AK18" s="623"/>
      <c r="AL18" s="587">
        <v>0.1</v>
      </c>
      <c r="AM18" s="353"/>
      <c r="AN18" s="353"/>
      <c r="AO18" s="624"/>
      <c r="AP18" s="582" t="s">
        <v>100</v>
      </c>
      <c r="AQ18" s="583"/>
      <c r="AR18" s="583"/>
      <c r="AS18" s="583"/>
      <c r="AT18" s="583"/>
      <c r="AU18" s="583"/>
      <c r="AV18" s="583"/>
      <c r="AW18" s="583"/>
      <c r="AX18" s="583"/>
      <c r="AY18" s="583"/>
      <c r="AZ18" s="583"/>
      <c r="BA18" s="583"/>
      <c r="BB18" s="583"/>
      <c r="BC18" s="583"/>
      <c r="BD18" s="583"/>
      <c r="BE18" s="583"/>
      <c r="BF18" s="584"/>
      <c r="BG18" s="585" t="s">
        <v>203</v>
      </c>
      <c r="BH18" s="487"/>
      <c r="BI18" s="487"/>
      <c r="BJ18" s="487"/>
      <c r="BK18" s="487"/>
      <c r="BL18" s="487"/>
      <c r="BM18" s="487"/>
      <c r="BN18" s="586"/>
      <c r="BO18" s="622" t="s">
        <v>203</v>
      </c>
      <c r="BP18" s="622"/>
      <c r="BQ18" s="622"/>
      <c r="BR18" s="622"/>
      <c r="BS18" s="589" t="s">
        <v>203</v>
      </c>
      <c r="BT18" s="487"/>
      <c r="BU18" s="487"/>
      <c r="BV18" s="487"/>
      <c r="BW18" s="487"/>
      <c r="BX18" s="487"/>
      <c r="BY18" s="487"/>
      <c r="BZ18" s="487"/>
      <c r="CA18" s="487"/>
      <c r="CB18" s="634"/>
      <c r="CD18" s="582" t="s">
        <v>362</v>
      </c>
      <c r="CE18" s="583"/>
      <c r="CF18" s="583"/>
      <c r="CG18" s="583"/>
      <c r="CH18" s="583"/>
      <c r="CI18" s="583"/>
      <c r="CJ18" s="583"/>
      <c r="CK18" s="583"/>
      <c r="CL18" s="583"/>
      <c r="CM18" s="583"/>
      <c r="CN18" s="583"/>
      <c r="CO18" s="583"/>
      <c r="CP18" s="583"/>
      <c r="CQ18" s="584"/>
      <c r="CR18" s="585" t="s">
        <v>203</v>
      </c>
      <c r="CS18" s="487"/>
      <c r="CT18" s="487"/>
      <c r="CU18" s="487"/>
      <c r="CV18" s="487"/>
      <c r="CW18" s="487"/>
      <c r="CX18" s="487"/>
      <c r="CY18" s="586"/>
      <c r="CZ18" s="622" t="s">
        <v>203</v>
      </c>
      <c r="DA18" s="622"/>
      <c r="DB18" s="622"/>
      <c r="DC18" s="622"/>
      <c r="DD18" s="589" t="s">
        <v>203</v>
      </c>
      <c r="DE18" s="487"/>
      <c r="DF18" s="487"/>
      <c r="DG18" s="487"/>
      <c r="DH18" s="487"/>
      <c r="DI18" s="487"/>
      <c r="DJ18" s="487"/>
      <c r="DK18" s="487"/>
      <c r="DL18" s="487"/>
      <c r="DM18" s="487"/>
      <c r="DN18" s="487"/>
      <c r="DO18" s="487"/>
      <c r="DP18" s="586"/>
      <c r="DQ18" s="589" t="s">
        <v>203</v>
      </c>
      <c r="DR18" s="487"/>
      <c r="DS18" s="487"/>
      <c r="DT18" s="487"/>
      <c r="DU18" s="487"/>
      <c r="DV18" s="487"/>
      <c r="DW18" s="487"/>
      <c r="DX18" s="487"/>
      <c r="DY18" s="487"/>
      <c r="DZ18" s="487"/>
      <c r="EA18" s="487"/>
      <c r="EB18" s="487"/>
      <c r="EC18" s="634"/>
    </row>
    <row r="19" spans="2:133" ht="11.25" customHeight="1" x14ac:dyDescent="0.2">
      <c r="B19" s="582" t="s">
        <v>363</v>
      </c>
      <c r="C19" s="583"/>
      <c r="D19" s="583"/>
      <c r="E19" s="583"/>
      <c r="F19" s="583"/>
      <c r="G19" s="583"/>
      <c r="H19" s="583"/>
      <c r="I19" s="583"/>
      <c r="J19" s="583"/>
      <c r="K19" s="583"/>
      <c r="L19" s="583"/>
      <c r="M19" s="583"/>
      <c r="N19" s="583"/>
      <c r="O19" s="583"/>
      <c r="P19" s="583"/>
      <c r="Q19" s="584"/>
      <c r="R19" s="585">
        <v>930</v>
      </c>
      <c r="S19" s="487"/>
      <c r="T19" s="487"/>
      <c r="U19" s="487"/>
      <c r="V19" s="487"/>
      <c r="W19" s="487"/>
      <c r="X19" s="487"/>
      <c r="Y19" s="586"/>
      <c r="Z19" s="622">
        <v>0</v>
      </c>
      <c r="AA19" s="622"/>
      <c r="AB19" s="622"/>
      <c r="AC19" s="622"/>
      <c r="AD19" s="623">
        <v>930</v>
      </c>
      <c r="AE19" s="623"/>
      <c r="AF19" s="623"/>
      <c r="AG19" s="623"/>
      <c r="AH19" s="623"/>
      <c r="AI19" s="623"/>
      <c r="AJ19" s="623"/>
      <c r="AK19" s="623"/>
      <c r="AL19" s="587">
        <v>0</v>
      </c>
      <c r="AM19" s="353"/>
      <c r="AN19" s="353"/>
      <c r="AO19" s="624"/>
      <c r="AP19" s="582" t="s">
        <v>364</v>
      </c>
      <c r="AQ19" s="583"/>
      <c r="AR19" s="583"/>
      <c r="AS19" s="583"/>
      <c r="AT19" s="583"/>
      <c r="AU19" s="583"/>
      <c r="AV19" s="583"/>
      <c r="AW19" s="583"/>
      <c r="AX19" s="583"/>
      <c r="AY19" s="583"/>
      <c r="AZ19" s="583"/>
      <c r="BA19" s="583"/>
      <c r="BB19" s="583"/>
      <c r="BC19" s="583"/>
      <c r="BD19" s="583"/>
      <c r="BE19" s="583"/>
      <c r="BF19" s="584"/>
      <c r="BG19" s="585">
        <v>6944</v>
      </c>
      <c r="BH19" s="487"/>
      <c r="BI19" s="487"/>
      <c r="BJ19" s="487"/>
      <c r="BK19" s="487"/>
      <c r="BL19" s="487"/>
      <c r="BM19" s="487"/>
      <c r="BN19" s="586"/>
      <c r="BO19" s="622">
        <v>0.9</v>
      </c>
      <c r="BP19" s="622"/>
      <c r="BQ19" s="622"/>
      <c r="BR19" s="622"/>
      <c r="BS19" s="589" t="s">
        <v>203</v>
      </c>
      <c r="BT19" s="487"/>
      <c r="BU19" s="487"/>
      <c r="BV19" s="487"/>
      <c r="BW19" s="487"/>
      <c r="BX19" s="487"/>
      <c r="BY19" s="487"/>
      <c r="BZ19" s="487"/>
      <c r="CA19" s="487"/>
      <c r="CB19" s="634"/>
      <c r="CD19" s="582" t="s">
        <v>365</v>
      </c>
      <c r="CE19" s="583"/>
      <c r="CF19" s="583"/>
      <c r="CG19" s="583"/>
      <c r="CH19" s="583"/>
      <c r="CI19" s="583"/>
      <c r="CJ19" s="583"/>
      <c r="CK19" s="583"/>
      <c r="CL19" s="583"/>
      <c r="CM19" s="583"/>
      <c r="CN19" s="583"/>
      <c r="CO19" s="583"/>
      <c r="CP19" s="583"/>
      <c r="CQ19" s="584"/>
      <c r="CR19" s="585" t="s">
        <v>203</v>
      </c>
      <c r="CS19" s="487"/>
      <c r="CT19" s="487"/>
      <c r="CU19" s="487"/>
      <c r="CV19" s="487"/>
      <c r="CW19" s="487"/>
      <c r="CX19" s="487"/>
      <c r="CY19" s="586"/>
      <c r="CZ19" s="622" t="s">
        <v>203</v>
      </c>
      <c r="DA19" s="622"/>
      <c r="DB19" s="622"/>
      <c r="DC19" s="622"/>
      <c r="DD19" s="589" t="s">
        <v>203</v>
      </c>
      <c r="DE19" s="487"/>
      <c r="DF19" s="487"/>
      <c r="DG19" s="487"/>
      <c r="DH19" s="487"/>
      <c r="DI19" s="487"/>
      <c r="DJ19" s="487"/>
      <c r="DK19" s="487"/>
      <c r="DL19" s="487"/>
      <c r="DM19" s="487"/>
      <c r="DN19" s="487"/>
      <c r="DO19" s="487"/>
      <c r="DP19" s="586"/>
      <c r="DQ19" s="589" t="s">
        <v>203</v>
      </c>
      <c r="DR19" s="487"/>
      <c r="DS19" s="487"/>
      <c r="DT19" s="487"/>
      <c r="DU19" s="487"/>
      <c r="DV19" s="487"/>
      <c r="DW19" s="487"/>
      <c r="DX19" s="487"/>
      <c r="DY19" s="487"/>
      <c r="DZ19" s="487"/>
      <c r="EA19" s="487"/>
      <c r="EB19" s="487"/>
      <c r="EC19" s="634"/>
    </row>
    <row r="20" spans="2:133" ht="11.25" customHeight="1" x14ac:dyDescent="0.2">
      <c r="B20" s="582" t="s">
        <v>75</v>
      </c>
      <c r="C20" s="583"/>
      <c r="D20" s="583"/>
      <c r="E20" s="583"/>
      <c r="F20" s="583"/>
      <c r="G20" s="583"/>
      <c r="H20" s="583"/>
      <c r="I20" s="583"/>
      <c r="J20" s="583"/>
      <c r="K20" s="583"/>
      <c r="L20" s="583"/>
      <c r="M20" s="583"/>
      <c r="N20" s="583"/>
      <c r="O20" s="583"/>
      <c r="P20" s="583"/>
      <c r="Q20" s="584"/>
      <c r="R20" s="585">
        <v>3131</v>
      </c>
      <c r="S20" s="487"/>
      <c r="T20" s="487"/>
      <c r="U20" s="487"/>
      <c r="V20" s="487"/>
      <c r="W20" s="487"/>
      <c r="X20" s="487"/>
      <c r="Y20" s="586"/>
      <c r="Z20" s="622">
        <v>0</v>
      </c>
      <c r="AA20" s="622"/>
      <c r="AB20" s="622"/>
      <c r="AC20" s="622"/>
      <c r="AD20" s="623">
        <v>3131</v>
      </c>
      <c r="AE20" s="623"/>
      <c r="AF20" s="623"/>
      <c r="AG20" s="623"/>
      <c r="AH20" s="623"/>
      <c r="AI20" s="623"/>
      <c r="AJ20" s="623"/>
      <c r="AK20" s="623"/>
      <c r="AL20" s="587">
        <v>0.1</v>
      </c>
      <c r="AM20" s="353"/>
      <c r="AN20" s="353"/>
      <c r="AO20" s="624"/>
      <c r="AP20" s="582" t="s">
        <v>366</v>
      </c>
      <c r="AQ20" s="583"/>
      <c r="AR20" s="583"/>
      <c r="AS20" s="583"/>
      <c r="AT20" s="583"/>
      <c r="AU20" s="583"/>
      <c r="AV20" s="583"/>
      <c r="AW20" s="583"/>
      <c r="AX20" s="583"/>
      <c r="AY20" s="583"/>
      <c r="AZ20" s="583"/>
      <c r="BA20" s="583"/>
      <c r="BB20" s="583"/>
      <c r="BC20" s="583"/>
      <c r="BD20" s="583"/>
      <c r="BE20" s="583"/>
      <c r="BF20" s="584"/>
      <c r="BG20" s="585">
        <v>6944</v>
      </c>
      <c r="BH20" s="487"/>
      <c r="BI20" s="487"/>
      <c r="BJ20" s="487"/>
      <c r="BK20" s="487"/>
      <c r="BL20" s="487"/>
      <c r="BM20" s="487"/>
      <c r="BN20" s="586"/>
      <c r="BO20" s="622">
        <v>0.9</v>
      </c>
      <c r="BP20" s="622"/>
      <c r="BQ20" s="622"/>
      <c r="BR20" s="622"/>
      <c r="BS20" s="589" t="s">
        <v>203</v>
      </c>
      <c r="BT20" s="487"/>
      <c r="BU20" s="487"/>
      <c r="BV20" s="487"/>
      <c r="BW20" s="487"/>
      <c r="BX20" s="487"/>
      <c r="BY20" s="487"/>
      <c r="BZ20" s="487"/>
      <c r="CA20" s="487"/>
      <c r="CB20" s="634"/>
      <c r="CD20" s="582" t="s">
        <v>193</v>
      </c>
      <c r="CE20" s="583"/>
      <c r="CF20" s="583"/>
      <c r="CG20" s="583"/>
      <c r="CH20" s="583"/>
      <c r="CI20" s="583"/>
      <c r="CJ20" s="583"/>
      <c r="CK20" s="583"/>
      <c r="CL20" s="583"/>
      <c r="CM20" s="583"/>
      <c r="CN20" s="583"/>
      <c r="CO20" s="583"/>
      <c r="CP20" s="583"/>
      <c r="CQ20" s="584"/>
      <c r="CR20" s="585">
        <v>9363926</v>
      </c>
      <c r="CS20" s="487"/>
      <c r="CT20" s="487"/>
      <c r="CU20" s="487"/>
      <c r="CV20" s="487"/>
      <c r="CW20" s="487"/>
      <c r="CX20" s="487"/>
      <c r="CY20" s="586"/>
      <c r="CZ20" s="622">
        <v>100</v>
      </c>
      <c r="DA20" s="622"/>
      <c r="DB20" s="622"/>
      <c r="DC20" s="622"/>
      <c r="DD20" s="589">
        <v>1979967</v>
      </c>
      <c r="DE20" s="487"/>
      <c r="DF20" s="487"/>
      <c r="DG20" s="487"/>
      <c r="DH20" s="487"/>
      <c r="DI20" s="487"/>
      <c r="DJ20" s="487"/>
      <c r="DK20" s="487"/>
      <c r="DL20" s="487"/>
      <c r="DM20" s="487"/>
      <c r="DN20" s="487"/>
      <c r="DO20" s="487"/>
      <c r="DP20" s="586"/>
      <c r="DQ20" s="589">
        <v>5519679</v>
      </c>
      <c r="DR20" s="487"/>
      <c r="DS20" s="487"/>
      <c r="DT20" s="487"/>
      <c r="DU20" s="487"/>
      <c r="DV20" s="487"/>
      <c r="DW20" s="487"/>
      <c r="DX20" s="487"/>
      <c r="DY20" s="487"/>
      <c r="DZ20" s="487"/>
      <c r="EA20" s="487"/>
      <c r="EB20" s="487"/>
      <c r="EC20" s="634"/>
    </row>
    <row r="21" spans="2:133" ht="11.25" customHeight="1" x14ac:dyDescent="0.2">
      <c r="B21" s="582" t="s">
        <v>368</v>
      </c>
      <c r="C21" s="583"/>
      <c r="D21" s="583"/>
      <c r="E21" s="583"/>
      <c r="F21" s="583"/>
      <c r="G21" s="583"/>
      <c r="H21" s="583"/>
      <c r="I21" s="583"/>
      <c r="J21" s="583"/>
      <c r="K21" s="583"/>
      <c r="L21" s="583"/>
      <c r="M21" s="583"/>
      <c r="N21" s="583"/>
      <c r="O21" s="583"/>
      <c r="P21" s="583"/>
      <c r="Q21" s="584"/>
      <c r="R21" s="585">
        <v>236</v>
      </c>
      <c r="S21" s="487"/>
      <c r="T21" s="487"/>
      <c r="U21" s="487"/>
      <c r="V21" s="487"/>
      <c r="W21" s="487"/>
      <c r="X21" s="487"/>
      <c r="Y21" s="586"/>
      <c r="Z21" s="622">
        <v>0</v>
      </c>
      <c r="AA21" s="622"/>
      <c r="AB21" s="622"/>
      <c r="AC21" s="622"/>
      <c r="AD21" s="623">
        <v>236</v>
      </c>
      <c r="AE21" s="623"/>
      <c r="AF21" s="623"/>
      <c r="AG21" s="623"/>
      <c r="AH21" s="623"/>
      <c r="AI21" s="623"/>
      <c r="AJ21" s="623"/>
      <c r="AK21" s="623"/>
      <c r="AL21" s="587">
        <v>0</v>
      </c>
      <c r="AM21" s="353"/>
      <c r="AN21" s="353"/>
      <c r="AO21" s="624"/>
      <c r="AP21" s="661" t="s">
        <v>369</v>
      </c>
      <c r="AQ21" s="664"/>
      <c r="AR21" s="664"/>
      <c r="AS21" s="664"/>
      <c r="AT21" s="664"/>
      <c r="AU21" s="664"/>
      <c r="AV21" s="664"/>
      <c r="AW21" s="664"/>
      <c r="AX21" s="664"/>
      <c r="AY21" s="664"/>
      <c r="AZ21" s="664"/>
      <c r="BA21" s="664"/>
      <c r="BB21" s="664"/>
      <c r="BC21" s="664"/>
      <c r="BD21" s="664"/>
      <c r="BE21" s="664"/>
      <c r="BF21" s="663"/>
      <c r="BG21" s="585">
        <v>6944</v>
      </c>
      <c r="BH21" s="487"/>
      <c r="BI21" s="487"/>
      <c r="BJ21" s="487"/>
      <c r="BK21" s="487"/>
      <c r="BL21" s="487"/>
      <c r="BM21" s="487"/>
      <c r="BN21" s="586"/>
      <c r="BO21" s="622">
        <v>0.9</v>
      </c>
      <c r="BP21" s="622"/>
      <c r="BQ21" s="622"/>
      <c r="BR21" s="622"/>
      <c r="BS21" s="589" t="s">
        <v>203</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2">
      <c r="B22" s="582" t="s">
        <v>342</v>
      </c>
      <c r="C22" s="583"/>
      <c r="D22" s="583"/>
      <c r="E22" s="583"/>
      <c r="F22" s="583"/>
      <c r="G22" s="583"/>
      <c r="H22" s="583"/>
      <c r="I22" s="583"/>
      <c r="J22" s="583"/>
      <c r="K22" s="583"/>
      <c r="L22" s="583"/>
      <c r="M22" s="583"/>
      <c r="N22" s="583"/>
      <c r="O22" s="583"/>
      <c r="P22" s="583"/>
      <c r="Q22" s="584"/>
      <c r="R22" s="585">
        <v>4114578</v>
      </c>
      <c r="S22" s="487"/>
      <c r="T22" s="487"/>
      <c r="U22" s="487"/>
      <c r="V22" s="487"/>
      <c r="W22" s="487"/>
      <c r="X22" s="487"/>
      <c r="Y22" s="586"/>
      <c r="Z22" s="622">
        <v>42.6</v>
      </c>
      <c r="AA22" s="622"/>
      <c r="AB22" s="622"/>
      <c r="AC22" s="622"/>
      <c r="AD22" s="623">
        <v>3672156</v>
      </c>
      <c r="AE22" s="623"/>
      <c r="AF22" s="623"/>
      <c r="AG22" s="623"/>
      <c r="AH22" s="623"/>
      <c r="AI22" s="623"/>
      <c r="AJ22" s="623"/>
      <c r="AK22" s="623"/>
      <c r="AL22" s="587">
        <v>76.400000000000006</v>
      </c>
      <c r="AM22" s="353"/>
      <c r="AN22" s="353"/>
      <c r="AO22" s="624"/>
      <c r="AP22" s="661" t="s">
        <v>371</v>
      </c>
      <c r="AQ22" s="664"/>
      <c r="AR22" s="664"/>
      <c r="AS22" s="664"/>
      <c r="AT22" s="664"/>
      <c r="AU22" s="664"/>
      <c r="AV22" s="664"/>
      <c r="AW22" s="664"/>
      <c r="AX22" s="664"/>
      <c r="AY22" s="664"/>
      <c r="AZ22" s="664"/>
      <c r="BA22" s="664"/>
      <c r="BB22" s="664"/>
      <c r="BC22" s="664"/>
      <c r="BD22" s="664"/>
      <c r="BE22" s="664"/>
      <c r="BF22" s="663"/>
      <c r="BG22" s="585" t="s">
        <v>203</v>
      </c>
      <c r="BH22" s="487"/>
      <c r="BI22" s="487"/>
      <c r="BJ22" s="487"/>
      <c r="BK22" s="487"/>
      <c r="BL22" s="487"/>
      <c r="BM22" s="487"/>
      <c r="BN22" s="586"/>
      <c r="BO22" s="622" t="s">
        <v>203</v>
      </c>
      <c r="BP22" s="622"/>
      <c r="BQ22" s="622"/>
      <c r="BR22" s="622"/>
      <c r="BS22" s="589" t="s">
        <v>203</v>
      </c>
      <c r="BT22" s="487"/>
      <c r="BU22" s="487"/>
      <c r="BV22" s="487"/>
      <c r="BW22" s="487"/>
      <c r="BX22" s="487"/>
      <c r="BY22" s="487"/>
      <c r="BZ22" s="487"/>
      <c r="CA22" s="487"/>
      <c r="CB22" s="634"/>
      <c r="CD22" s="517" t="s">
        <v>372</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2">
      <c r="B23" s="582" t="s">
        <v>299</v>
      </c>
      <c r="C23" s="583"/>
      <c r="D23" s="583"/>
      <c r="E23" s="583"/>
      <c r="F23" s="583"/>
      <c r="G23" s="583"/>
      <c r="H23" s="583"/>
      <c r="I23" s="583"/>
      <c r="J23" s="583"/>
      <c r="K23" s="583"/>
      <c r="L23" s="583"/>
      <c r="M23" s="583"/>
      <c r="N23" s="583"/>
      <c r="O23" s="583"/>
      <c r="P23" s="583"/>
      <c r="Q23" s="584"/>
      <c r="R23" s="585">
        <v>3672156</v>
      </c>
      <c r="S23" s="487"/>
      <c r="T23" s="487"/>
      <c r="U23" s="487"/>
      <c r="V23" s="487"/>
      <c r="W23" s="487"/>
      <c r="X23" s="487"/>
      <c r="Y23" s="586"/>
      <c r="Z23" s="622">
        <v>38</v>
      </c>
      <c r="AA23" s="622"/>
      <c r="AB23" s="622"/>
      <c r="AC23" s="622"/>
      <c r="AD23" s="623">
        <v>3672156</v>
      </c>
      <c r="AE23" s="623"/>
      <c r="AF23" s="623"/>
      <c r="AG23" s="623"/>
      <c r="AH23" s="623"/>
      <c r="AI23" s="623"/>
      <c r="AJ23" s="623"/>
      <c r="AK23" s="623"/>
      <c r="AL23" s="587">
        <v>76.400000000000006</v>
      </c>
      <c r="AM23" s="353"/>
      <c r="AN23" s="353"/>
      <c r="AO23" s="624"/>
      <c r="AP23" s="661" t="s">
        <v>120</v>
      </c>
      <c r="AQ23" s="664"/>
      <c r="AR23" s="664"/>
      <c r="AS23" s="664"/>
      <c r="AT23" s="664"/>
      <c r="AU23" s="664"/>
      <c r="AV23" s="664"/>
      <c r="AW23" s="664"/>
      <c r="AX23" s="664"/>
      <c r="AY23" s="664"/>
      <c r="AZ23" s="664"/>
      <c r="BA23" s="664"/>
      <c r="BB23" s="664"/>
      <c r="BC23" s="664"/>
      <c r="BD23" s="664"/>
      <c r="BE23" s="664"/>
      <c r="BF23" s="663"/>
      <c r="BG23" s="585" t="s">
        <v>203</v>
      </c>
      <c r="BH23" s="487"/>
      <c r="BI23" s="487"/>
      <c r="BJ23" s="487"/>
      <c r="BK23" s="487"/>
      <c r="BL23" s="487"/>
      <c r="BM23" s="487"/>
      <c r="BN23" s="586"/>
      <c r="BO23" s="622" t="s">
        <v>203</v>
      </c>
      <c r="BP23" s="622"/>
      <c r="BQ23" s="622"/>
      <c r="BR23" s="622"/>
      <c r="BS23" s="589" t="s">
        <v>203</v>
      </c>
      <c r="BT23" s="487"/>
      <c r="BU23" s="487"/>
      <c r="BV23" s="487"/>
      <c r="BW23" s="487"/>
      <c r="BX23" s="487"/>
      <c r="BY23" s="487"/>
      <c r="BZ23" s="487"/>
      <c r="CA23" s="487"/>
      <c r="CB23" s="634"/>
      <c r="CD23" s="517" t="s">
        <v>316</v>
      </c>
      <c r="CE23" s="518"/>
      <c r="CF23" s="518"/>
      <c r="CG23" s="518"/>
      <c r="CH23" s="518"/>
      <c r="CI23" s="518"/>
      <c r="CJ23" s="518"/>
      <c r="CK23" s="518"/>
      <c r="CL23" s="518"/>
      <c r="CM23" s="518"/>
      <c r="CN23" s="518"/>
      <c r="CO23" s="518"/>
      <c r="CP23" s="518"/>
      <c r="CQ23" s="560"/>
      <c r="CR23" s="517" t="s">
        <v>373</v>
      </c>
      <c r="CS23" s="518"/>
      <c r="CT23" s="518"/>
      <c r="CU23" s="518"/>
      <c r="CV23" s="518"/>
      <c r="CW23" s="518"/>
      <c r="CX23" s="518"/>
      <c r="CY23" s="560"/>
      <c r="CZ23" s="517" t="s">
        <v>377</v>
      </c>
      <c r="DA23" s="518"/>
      <c r="DB23" s="518"/>
      <c r="DC23" s="560"/>
      <c r="DD23" s="517" t="s">
        <v>150</v>
      </c>
      <c r="DE23" s="518"/>
      <c r="DF23" s="518"/>
      <c r="DG23" s="518"/>
      <c r="DH23" s="518"/>
      <c r="DI23" s="518"/>
      <c r="DJ23" s="518"/>
      <c r="DK23" s="560"/>
      <c r="DL23" s="665" t="s">
        <v>379</v>
      </c>
      <c r="DM23" s="666"/>
      <c r="DN23" s="666"/>
      <c r="DO23" s="666"/>
      <c r="DP23" s="666"/>
      <c r="DQ23" s="666"/>
      <c r="DR23" s="666"/>
      <c r="DS23" s="666"/>
      <c r="DT23" s="666"/>
      <c r="DU23" s="666"/>
      <c r="DV23" s="667"/>
      <c r="DW23" s="517" t="s">
        <v>380</v>
      </c>
      <c r="DX23" s="518"/>
      <c r="DY23" s="518"/>
      <c r="DZ23" s="518"/>
      <c r="EA23" s="518"/>
      <c r="EB23" s="518"/>
      <c r="EC23" s="560"/>
    </row>
    <row r="24" spans="2:133" ht="11.25" customHeight="1" x14ac:dyDescent="0.2">
      <c r="B24" s="582" t="s">
        <v>296</v>
      </c>
      <c r="C24" s="583"/>
      <c r="D24" s="583"/>
      <c r="E24" s="583"/>
      <c r="F24" s="583"/>
      <c r="G24" s="583"/>
      <c r="H24" s="583"/>
      <c r="I24" s="583"/>
      <c r="J24" s="583"/>
      <c r="K24" s="583"/>
      <c r="L24" s="583"/>
      <c r="M24" s="583"/>
      <c r="N24" s="583"/>
      <c r="O24" s="583"/>
      <c r="P24" s="583"/>
      <c r="Q24" s="584"/>
      <c r="R24" s="585">
        <v>442422</v>
      </c>
      <c r="S24" s="487"/>
      <c r="T24" s="487"/>
      <c r="U24" s="487"/>
      <c r="V24" s="487"/>
      <c r="W24" s="487"/>
      <c r="X24" s="487"/>
      <c r="Y24" s="586"/>
      <c r="Z24" s="622">
        <v>4.5999999999999996</v>
      </c>
      <c r="AA24" s="622"/>
      <c r="AB24" s="622"/>
      <c r="AC24" s="622"/>
      <c r="AD24" s="623" t="s">
        <v>203</v>
      </c>
      <c r="AE24" s="623"/>
      <c r="AF24" s="623"/>
      <c r="AG24" s="623"/>
      <c r="AH24" s="623"/>
      <c r="AI24" s="623"/>
      <c r="AJ24" s="623"/>
      <c r="AK24" s="623"/>
      <c r="AL24" s="587" t="s">
        <v>203</v>
      </c>
      <c r="AM24" s="353"/>
      <c r="AN24" s="353"/>
      <c r="AO24" s="624"/>
      <c r="AP24" s="661" t="s">
        <v>381</v>
      </c>
      <c r="AQ24" s="664"/>
      <c r="AR24" s="664"/>
      <c r="AS24" s="664"/>
      <c r="AT24" s="664"/>
      <c r="AU24" s="664"/>
      <c r="AV24" s="664"/>
      <c r="AW24" s="664"/>
      <c r="AX24" s="664"/>
      <c r="AY24" s="664"/>
      <c r="AZ24" s="664"/>
      <c r="BA24" s="664"/>
      <c r="BB24" s="664"/>
      <c r="BC24" s="664"/>
      <c r="BD24" s="664"/>
      <c r="BE24" s="664"/>
      <c r="BF24" s="663"/>
      <c r="BG24" s="585" t="s">
        <v>203</v>
      </c>
      <c r="BH24" s="487"/>
      <c r="BI24" s="487"/>
      <c r="BJ24" s="487"/>
      <c r="BK24" s="487"/>
      <c r="BL24" s="487"/>
      <c r="BM24" s="487"/>
      <c r="BN24" s="586"/>
      <c r="BO24" s="622" t="s">
        <v>203</v>
      </c>
      <c r="BP24" s="622"/>
      <c r="BQ24" s="622"/>
      <c r="BR24" s="622"/>
      <c r="BS24" s="589" t="s">
        <v>203</v>
      </c>
      <c r="BT24" s="487"/>
      <c r="BU24" s="487"/>
      <c r="BV24" s="487"/>
      <c r="BW24" s="487"/>
      <c r="BX24" s="487"/>
      <c r="BY24" s="487"/>
      <c r="BZ24" s="487"/>
      <c r="CA24" s="487"/>
      <c r="CB24" s="634"/>
      <c r="CD24" s="642" t="s">
        <v>382</v>
      </c>
      <c r="CE24" s="643"/>
      <c r="CF24" s="643"/>
      <c r="CG24" s="643"/>
      <c r="CH24" s="643"/>
      <c r="CI24" s="643"/>
      <c r="CJ24" s="643"/>
      <c r="CK24" s="643"/>
      <c r="CL24" s="643"/>
      <c r="CM24" s="643"/>
      <c r="CN24" s="643"/>
      <c r="CO24" s="643"/>
      <c r="CP24" s="643"/>
      <c r="CQ24" s="644"/>
      <c r="CR24" s="639">
        <v>2893398</v>
      </c>
      <c r="CS24" s="640"/>
      <c r="CT24" s="640"/>
      <c r="CU24" s="640"/>
      <c r="CV24" s="640"/>
      <c r="CW24" s="640"/>
      <c r="CX24" s="640"/>
      <c r="CY24" s="668"/>
      <c r="CZ24" s="669">
        <v>30.9</v>
      </c>
      <c r="DA24" s="649"/>
      <c r="DB24" s="649"/>
      <c r="DC24" s="670"/>
      <c r="DD24" s="671">
        <v>2578268</v>
      </c>
      <c r="DE24" s="640"/>
      <c r="DF24" s="640"/>
      <c r="DG24" s="640"/>
      <c r="DH24" s="640"/>
      <c r="DI24" s="640"/>
      <c r="DJ24" s="640"/>
      <c r="DK24" s="668"/>
      <c r="DL24" s="671">
        <v>2532022</v>
      </c>
      <c r="DM24" s="640"/>
      <c r="DN24" s="640"/>
      <c r="DO24" s="640"/>
      <c r="DP24" s="640"/>
      <c r="DQ24" s="640"/>
      <c r="DR24" s="640"/>
      <c r="DS24" s="640"/>
      <c r="DT24" s="640"/>
      <c r="DU24" s="640"/>
      <c r="DV24" s="668"/>
      <c r="DW24" s="669">
        <v>51.4</v>
      </c>
      <c r="DX24" s="649"/>
      <c r="DY24" s="649"/>
      <c r="DZ24" s="649"/>
      <c r="EA24" s="649"/>
      <c r="EB24" s="649"/>
      <c r="EC24" s="672"/>
    </row>
    <row r="25" spans="2:133" ht="11.25" customHeight="1" x14ac:dyDescent="0.2">
      <c r="B25" s="582" t="s">
        <v>385</v>
      </c>
      <c r="C25" s="583"/>
      <c r="D25" s="583"/>
      <c r="E25" s="583"/>
      <c r="F25" s="583"/>
      <c r="G25" s="583"/>
      <c r="H25" s="583"/>
      <c r="I25" s="583"/>
      <c r="J25" s="583"/>
      <c r="K25" s="583"/>
      <c r="L25" s="583"/>
      <c r="M25" s="583"/>
      <c r="N25" s="583"/>
      <c r="O25" s="583"/>
      <c r="P25" s="583"/>
      <c r="Q25" s="584"/>
      <c r="R25" s="585" t="s">
        <v>203</v>
      </c>
      <c r="S25" s="487"/>
      <c r="T25" s="487"/>
      <c r="U25" s="487"/>
      <c r="V25" s="487"/>
      <c r="W25" s="487"/>
      <c r="X25" s="487"/>
      <c r="Y25" s="586"/>
      <c r="Z25" s="622" t="s">
        <v>203</v>
      </c>
      <c r="AA25" s="622"/>
      <c r="AB25" s="622"/>
      <c r="AC25" s="622"/>
      <c r="AD25" s="623" t="s">
        <v>203</v>
      </c>
      <c r="AE25" s="623"/>
      <c r="AF25" s="623"/>
      <c r="AG25" s="623"/>
      <c r="AH25" s="623"/>
      <c r="AI25" s="623"/>
      <c r="AJ25" s="623"/>
      <c r="AK25" s="623"/>
      <c r="AL25" s="587" t="s">
        <v>203</v>
      </c>
      <c r="AM25" s="353"/>
      <c r="AN25" s="353"/>
      <c r="AO25" s="624"/>
      <c r="AP25" s="661" t="s">
        <v>275</v>
      </c>
      <c r="AQ25" s="664"/>
      <c r="AR25" s="664"/>
      <c r="AS25" s="664"/>
      <c r="AT25" s="664"/>
      <c r="AU25" s="664"/>
      <c r="AV25" s="664"/>
      <c r="AW25" s="664"/>
      <c r="AX25" s="664"/>
      <c r="AY25" s="664"/>
      <c r="AZ25" s="664"/>
      <c r="BA25" s="664"/>
      <c r="BB25" s="664"/>
      <c r="BC25" s="664"/>
      <c r="BD25" s="664"/>
      <c r="BE25" s="664"/>
      <c r="BF25" s="663"/>
      <c r="BG25" s="585" t="s">
        <v>203</v>
      </c>
      <c r="BH25" s="487"/>
      <c r="BI25" s="487"/>
      <c r="BJ25" s="487"/>
      <c r="BK25" s="487"/>
      <c r="BL25" s="487"/>
      <c r="BM25" s="487"/>
      <c r="BN25" s="586"/>
      <c r="BO25" s="622" t="s">
        <v>203</v>
      </c>
      <c r="BP25" s="622"/>
      <c r="BQ25" s="622"/>
      <c r="BR25" s="622"/>
      <c r="BS25" s="589" t="s">
        <v>203</v>
      </c>
      <c r="BT25" s="487"/>
      <c r="BU25" s="487"/>
      <c r="BV25" s="487"/>
      <c r="BW25" s="487"/>
      <c r="BX25" s="487"/>
      <c r="BY25" s="487"/>
      <c r="BZ25" s="487"/>
      <c r="CA25" s="487"/>
      <c r="CB25" s="634"/>
      <c r="CD25" s="582" t="s">
        <v>201</v>
      </c>
      <c r="CE25" s="583"/>
      <c r="CF25" s="583"/>
      <c r="CG25" s="583"/>
      <c r="CH25" s="583"/>
      <c r="CI25" s="583"/>
      <c r="CJ25" s="583"/>
      <c r="CK25" s="583"/>
      <c r="CL25" s="583"/>
      <c r="CM25" s="583"/>
      <c r="CN25" s="583"/>
      <c r="CO25" s="583"/>
      <c r="CP25" s="583"/>
      <c r="CQ25" s="584"/>
      <c r="CR25" s="585">
        <v>1236641</v>
      </c>
      <c r="CS25" s="612"/>
      <c r="CT25" s="612"/>
      <c r="CU25" s="612"/>
      <c r="CV25" s="612"/>
      <c r="CW25" s="612"/>
      <c r="CX25" s="612"/>
      <c r="CY25" s="613"/>
      <c r="CZ25" s="587">
        <v>13.2</v>
      </c>
      <c r="DA25" s="614"/>
      <c r="DB25" s="614"/>
      <c r="DC25" s="615"/>
      <c r="DD25" s="589">
        <v>1172994</v>
      </c>
      <c r="DE25" s="612"/>
      <c r="DF25" s="612"/>
      <c r="DG25" s="612"/>
      <c r="DH25" s="612"/>
      <c r="DI25" s="612"/>
      <c r="DJ25" s="612"/>
      <c r="DK25" s="613"/>
      <c r="DL25" s="589">
        <v>1127403</v>
      </c>
      <c r="DM25" s="612"/>
      <c r="DN25" s="612"/>
      <c r="DO25" s="612"/>
      <c r="DP25" s="612"/>
      <c r="DQ25" s="612"/>
      <c r="DR25" s="612"/>
      <c r="DS25" s="612"/>
      <c r="DT25" s="612"/>
      <c r="DU25" s="612"/>
      <c r="DV25" s="613"/>
      <c r="DW25" s="587">
        <v>22.9</v>
      </c>
      <c r="DX25" s="614"/>
      <c r="DY25" s="614"/>
      <c r="DZ25" s="614"/>
      <c r="EA25" s="614"/>
      <c r="EB25" s="614"/>
      <c r="EC25" s="635"/>
    </row>
    <row r="26" spans="2:133" ht="11.25" customHeight="1" x14ac:dyDescent="0.2">
      <c r="B26" s="582" t="s">
        <v>81</v>
      </c>
      <c r="C26" s="583"/>
      <c r="D26" s="583"/>
      <c r="E26" s="583"/>
      <c r="F26" s="583"/>
      <c r="G26" s="583"/>
      <c r="H26" s="583"/>
      <c r="I26" s="583"/>
      <c r="J26" s="583"/>
      <c r="K26" s="583"/>
      <c r="L26" s="583"/>
      <c r="M26" s="583"/>
      <c r="N26" s="583"/>
      <c r="O26" s="583"/>
      <c r="P26" s="583"/>
      <c r="Q26" s="584"/>
      <c r="R26" s="585">
        <v>5233135</v>
      </c>
      <c r="S26" s="487"/>
      <c r="T26" s="487"/>
      <c r="U26" s="487"/>
      <c r="V26" s="487"/>
      <c r="W26" s="487"/>
      <c r="X26" s="487"/>
      <c r="Y26" s="586"/>
      <c r="Z26" s="622">
        <v>54.2</v>
      </c>
      <c r="AA26" s="622"/>
      <c r="AB26" s="622"/>
      <c r="AC26" s="622"/>
      <c r="AD26" s="623">
        <v>4790713</v>
      </c>
      <c r="AE26" s="623"/>
      <c r="AF26" s="623"/>
      <c r="AG26" s="623"/>
      <c r="AH26" s="623"/>
      <c r="AI26" s="623"/>
      <c r="AJ26" s="623"/>
      <c r="AK26" s="623"/>
      <c r="AL26" s="587">
        <v>99.7</v>
      </c>
      <c r="AM26" s="353"/>
      <c r="AN26" s="353"/>
      <c r="AO26" s="624"/>
      <c r="AP26" s="661" t="s">
        <v>387</v>
      </c>
      <c r="AQ26" s="662"/>
      <c r="AR26" s="662"/>
      <c r="AS26" s="662"/>
      <c r="AT26" s="662"/>
      <c r="AU26" s="662"/>
      <c r="AV26" s="662"/>
      <c r="AW26" s="662"/>
      <c r="AX26" s="662"/>
      <c r="AY26" s="662"/>
      <c r="AZ26" s="662"/>
      <c r="BA26" s="662"/>
      <c r="BB26" s="662"/>
      <c r="BC26" s="662"/>
      <c r="BD26" s="662"/>
      <c r="BE26" s="662"/>
      <c r="BF26" s="663"/>
      <c r="BG26" s="585" t="s">
        <v>203</v>
      </c>
      <c r="BH26" s="487"/>
      <c r="BI26" s="487"/>
      <c r="BJ26" s="487"/>
      <c r="BK26" s="487"/>
      <c r="BL26" s="487"/>
      <c r="BM26" s="487"/>
      <c r="BN26" s="586"/>
      <c r="BO26" s="622" t="s">
        <v>203</v>
      </c>
      <c r="BP26" s="622"/>
      <c r="BQ26" s="622"/>
      <c r="BR26" s="622"/>
      <c r="BS26" s="589" t="s">
        <v>203</v>
      </c>
      <c r="BT26" s="487"/>
      <c r="BU26" s="487"/>
      <c r="BV26" s="487"/>
      <c r="BW26" s="487"/>
      <c r="BX26" s="487"/>
      <c r="BY26" s="487"/>
      <c r="BZ26" s="487"/>
      <c r="CA26" s="487"/>
      <c r="CB26" s="634"/>
      <c r="CD26" s="582" t="s">
        <v>123</v>
      </c>
      <c r="CE26" s="583"/>
      <c r="CF26" s="583"/>
      <c r="CG26" s="583"/>
      <c r="CH26" s="583"/>
      <c r="CI26" s="583"/>
      <c r="CJ26" s="583"/>
      <c r="CK26" s="583"/>
      <c r="CL26" s="583"/>
      <c r="CM26" s="583"/>
      <c r="CN26" s="583"/>
      <c r="CO26" s="583"/>
      <c r="CP26" s="583"/>
      <c r="CQ26" s="584"/>
      <c r="CR26" s="585">
        <v>679729</v>
      </c>
      <c r="CS26" s="487"/>
      <c r="CT26" s="487"/>
      <c r="CU26" s="487"/>
      <c r="CV26" s="487"/>
      <c r="CW26" s="487"/>
      <c r="CX26" s="487"/>
      <c r="CY26" s="586"/>
      <c r="CZ26" s="587">
        <v>7.3</v>
      </c>
      <c r="DA26" s="614"/>
      <c r="DB26" s="614"/>
      <c r="DC26" s="615"/>
      <c r="DD26" s="589">
        <v>632881</v>
      </c>
      <c r="DE26" s="487"/>
      <c r="DF26" s="487"/>
      <c r="DG26" s="487"/>
      <c r="DH26" s="487"/>
      <c r="DI26" s="487"/>
      <c r="DJ26" s="487"/>
      <c r="DK26" s="586"/>
      <c r="DL26" s="589" t="s">
        <v>203</v>
      </c>
      <c r="DM26" s="487"/>
      <c r="DN26" s="487"/>
      <c r="DO26" s="487"/>
      <c r="DP26" s="487"/>
      <c r="DQ26" s="487"/>
      <c r="DR26" s="487"/>
      <c r="DS26" s="487"/>
      <c r="DT26" s="487"/>
      <c r="DU26" s="487"/>
      <c r="DV26" s="586"/>
      <c r="DW26" s="587" t="s">
        <v>203</v>
      </c>
      <c r="DX26" s="614"/>
      <c r="DY26" s="614"/>
      <c r="DZ26" s="614"/>
      <c r="EA26" s="614"/>
      <c r="EB26" s="614"/>
      <c r="EC26" s="635"/>
    </row>
    <row r="27" spans="2:133" ht="11.25" customHeight="1" x14ac:dyDescent="0.2">
      <c r="B27" s="582" t="s">
        <v>388</v>
      </c>
      <c r="C27" s="583"/>
      <c r="D27" s="583"/>
      <c r="E27" s="583"/>
      <c r="F27" s="583"/>
      <c r="G27" s="583"/>
      <c r="H27" s="583"/>
      <c r="I27" s="583"/>
      <c r="J27" s="583"/>
      <c r="K27" s="583"/>
      <c r="L27" s="583"/>
      <c r="M27" s="583"/>
      <c r="N27" s="583"/>
      <c r="O27" s="583"/>
      <c r="P27" s="583"/>
      <c r="Q27" s="584"/>
      <c r="R27" s="585">
        <v>1447</v>
      </c>
      <c r="S27" s="487"/>
      <c r="T27" s="487"/>
      <c r="U27" s="487"/>
      <c r="V27" s="487"/>
      <c r="W27" s="487"/>
      <c r="X27" s="487"/>
      <c r="Y27" s="586"/>
      <c r="Z27" s="622">
        <v>0</v>
      </c>
      <c r="AA27" s="622"/>
      <c r="AB27" s="622"/>
      <c r="AC27" s="622"/>
      <c r="AD27" s="623">
        <v>1447</v>
      </c>
      <c r="AE27" s="623"/>
      <c r="AF27" s="623"/>
      <c r="AG27" s="623"/>
      <c r="AH27" s="623"/>
      <c r="AI27" s="623"/>
      <c r="AJ27" s="623"/>
      <c r="AK27" s="623"/>
      <c r="AL27" s="587">
        <v>0</v>
      </c>
      <c r="AM27" s="353"/>
      <c r="AN27" s="353"/>
      <c r="AO27" s="624"/>
      <c r="AP27" s="582" t="s">
        <v>390</v>
      </c>
      <c r="AQ27" s="583"/>
      <c r="AR27" s="583"/>
      <c r="AS27" s="583"/>
      <c r="AT27" s="583"/>
      <c r="AU27" s="583"/>
      <c r="AV27" s="583"/>
      <c r="AW27" s="583"/>
      <c r="AX27" s="583"/>
      <c r="AY27" s="583"/>
      <c r="AZ27" s="583"/>
      <c r="BA27" s="583"/>
      <c r="BB27" s="583"/>
      <c r="BC27" s="583"/>
      <c r="BD27" s="583"/>
      <c r="BE27" s="583"/>
      <c r="BF27" s="584"/>
      <c r="BG27" s="585">
        <v>765914</v>
      </c>
      <c r="BH27" s="487"/>
      <c r="BI27" s="487"/>
      <c r="BJ27" s="487"/>
      <c r="BK27" s="487"/>
      <c r="BL27" s="487"/>
      <c r="BM27" s="487"/>
      <c r="BN27" s="586"/>
      <c r="BO27" s="622">
        <v>100</v>
      </c>
      <c r="BP27" s="622"/>
      <c r="BQ27" s="622"/>
      <c r="BR27" s="622"/>
      <c r="BS27" s="589">
        <v>101123</v>
      </c>
      <c r="BT27" s="487"/>
      <c r="BU27" s="487"/>
      <c r="BV27" s="487"/>
      <c r="BW27" s="487"/>
      <c r="BX27" s="487"/>
      <c r="BY27" s="487"/>
      <c r="BZ27" s="487"/>
      <c r="CA27" s="487"/>
      <c r="CB27" s="634"/>
      <c r="CD27" s="582" t="s">
        <v>225</v>
      </c>
      <c r="CE27" s="583"/>
      <c r="CF27" s="583"/>
      <c r="CG27" s="583"/>
      <c r="CH27" s="583"/>
      <c r="CI27" s="583"/>
      <c r="CJ27" s="583"/>
      <c r="CK27" s="583"/>
      <c r="CL27" s="583"/>
      <c r="CM27" s="583"/>
      <c r="CN27" s="583"/>
      <c r="CO27" s="583"/>
      <c r="CP27" s="583"/>
      <c r="CQ27" s="584"/>
      <c r="CR27" s="585">
        <v>580089</v>
      </c>
      <c r="CS27" s="612"/>
      <c r="CT27" s="612"/>
      <c r="CU27" s="612"/>
      <c r="CV27" s="612"/>
      <c r="CW27" s="612"/>
      <c r="CX27" s="612"/>
      <c r="CY27" s="613"/>
      <c r="CZ27" s="587">
        <v>6.2</v>
      </c>
      <c r="DA27" s="614"/>
      <c r="DB27" s="614"/>
      <c r="DC27" s="615"/>
      <c r="DD27" s="589">
        <v>333409</v>
      </c>
      <c r="DE27" s="612"/>
      <c r="DF27" s="612"/>
      <c r="DG27" s="612"/>
      <c r="DH27" s="612"/>
      <c r="DI27" s="612"/>
      <c r="DJ27" s="612"/>
      <c r="DK27" s="613"/>
      <c r="DL27" s="589">
        <v>332754</v>
      </c>
      <c r="DM27" s="612"/>
      <c r="DN27" s="612"/>
      <c r="DO27" s="612"/>
      <c r="DP27" s="612"/>
      <c r="DQ27" s="612"/>
      <c r="DR27" s="612"/>
      <c r="DS27" s="612"/>
      <c r="DT27" s="612"/>
      <c r="DU27" s="612"/>
      <c r="DV27" s="613"/>
      <c r="DW27" s="587">
        <v>6.8</v>
      </c>
      <c r="DX27" s="614"/>
      <c r="DY27" s="614"/>
      <c r="DZ27" s="614"/>
      <c r="EA27" s="614"/>
      <c r="EB27" s="614"/>
      <c r="EC27" s="635"/>
    </row>
    <row r="28" spans="2:133" ht="11.25" customHeight="1" x14ac:dyDescent="0.2">
      <c r="B28" s="582" t="s">
        <v>157</v>
      </c>
      <c r="C28" s="583"/>
      <c r="D28" s="583"/>
      <c r="E28" s="583"/>
      <c r="F28" s="583"/>
      <c r="G28" s="583"/>
      <c r="H28" s="583"/>
      <c r="I28" s="583"/>
      <c r="J28" s="583"/>
      <c r="K28" s="583"/>
      <c r="L28" s="583"/>
      <c r="M28" s="583"/>
      <c r="N28" s="583"/>
      <c r="O28" s="583"/>
      <c r="P28" s="583"/>
      <c r="Q28" s="584"/>
      <c r="R28" s="585">
        <v>32796</v>
      </c>
      <c r="S28" s="487"/>
      <c r="T28" s="487"/>
      <c r="U28" s="487"/>
      <c r="V28" s="487"/>
      <c r="W28" s="487"/>
      <c r="X28" s="487"/>
      <c r="Y28" s="586"/>
      <c r="Z28" s="622">
        <v>0.3</v>
      </c>
      <c r="AA28" s="622"/>
      <c r="AB28" s="622"/>
      <c r="AC28" s="622"/>
      <c r="AD28" s="623" t="s">
        <v>203</v>
      </c>
      <c r="AE28" s="623"/>
      <c r="AF28" s="623"/>
      <c r="AG28" s="623"/>
      <c r="AH28" s="623"/>
      <c r="AI28" s="623"/>
      <c r="AJ28" s="623"/>
      <c r="AK28" s="623"/>
      <c r="AL28" s="587" t="s">
        <v>203</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383</v>
      </c>
      <c r="CE28" s="583"/>
      <c r="CF28" s="583"/>
      <c r="CG28" s="583"/>
      <c r="CH28" s="583"/>
      <c r="CI28" s="583"/>
      <c r="CJ28" s="583"/>
      <c r="CK28" s="583"/>
      <c r="CL28" s="583"/>
      <c r="CM28" s="583"/>
      <c r="CN28" s="583"/>
      <c r="CO28" s="583"/>
      <c r="CP28" s="583"/>
      <c r="CQ28" s="584"/>
      <c r="CR28" s="585">
        <v>1076668</v>
      </c>
      <c r="CS28" s="487"/>
      <c r="CT28" s="487"/>
      <c r="CU28" s="487"/>
      <c r="CV28" s="487"/>
      <c r="CW28" s="487"/>
      <c r="CX28" s="487"/>
      <c r="CY28" s="586"/>
      <c r="CZ28" s="587">
        <v>11.5</v>
      </c>
      <c r="DA28" s="614"/>
      <c r="DB28" s="614"/>
      <c r="DC28" s="615"/>
      <c r="DD28" s="589">
        <v>1071865</v>
      </c>
      <c r="DE28" s="487"/>
      <c r="DF28" s="487"/>
      <c r="DG28" s="487"/>
      <c r="DH28" s="487"/>
      <c r="DI28" s="487"/>
      <c r="DJ28" s="487"/>
      <c r="DK28" s="586"/>
      <c r="DL28" s="589">
        <v>1071865</v>
      </c>
      <c r="DM28" s="487"/>
      <c r="DN28" s="487"/>
      <c r="DO28" s="487"/>
      <c r="DP28" s="487"/>
      <c r="DQ28" s="487"/>
      <c r="DR28" s="487"/>
      <c r="DS28" s="487"/>
      <c r="DT28" s="487"/>
      <c r="DU28" s="487"/>
      <c r="DV28" s="586"/>
      <c r="DW28" s="587">
        <v>21.8</v>
      </c>
      <c r="DX28" s="614"/>
      <c r="DY28" s="614"/>
      <c r="DZ28" s="614"/>
      <c r="EA28" s="614"/>
      <c r="EB28" s="614"/>
      <c r="EC28" s="635"/>
    </row>
    <row r="29" spans="2:133" ht="11.25" customHeight="1" x14ac:dyDescent="0.2">
      <c r="B29" s="582" t="s">
        <v>314</v>
      </c>
      <c r="C29" s="583"/>
      <c r="D29" s="583"/>
      <c r="E29" s="583"/>
      <c r="F29" s="583"/>
      <c r="G29" s="583"/>
      <c r="H29" s="583"/>
      <c r="I29" s="583"/>
      <c r="J29" s="583"/>
      <c r="K29" s="583"/>
      <c r="L29" s="583"/>
      <c r="M29" s="583"/>
      <c r="N29" s="583"/>
      <c r="O29" s="583"/>
      <c r="P29" s="583"/>
      <c r="Q29" s="584"/>
      <c r="R29" s="585">
        <v>53298</v>
      </c>
      <c r="S29" s="487"/>
      <c r="T29" s="487"/>
      <c r="U29" s="487"/>
      <c r="V29" s="487"/>
      <c r="W29" s="487"/>
      <c r="X29" s="487"/>
      <c r="Y29" s="586"/>
      <c r="Z29" s="622">
        <v>0.6</v>
      </c>
      <c r="AA29" s="622"/>
      <c r="AB29" s="622"/>
      <c r="AC29" s="622"/>
      <c r="AD29" s="623" t="s">
        <v>203</v>
      </c>
      <c r="AE29" s="623"/>
      <c r="AF29" s="623"/>
      <c r="AG29" s="623"/>
      <c r="AH29" s="623"/>
      <c r="AI29" s="623"/>
      <c r="AJ29" s="623"/>
      <c r="AK29" s="623"/>
      <c r="AL29" s="587" t="s">
        <v>203</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177</v>
      </c>
      <c r="CE29" s="390"/>
      <c r="CF29" s="582" t="s">
        <v>24</v>
      </c>
      <c r="CG29" s="583"/>
      <c r="CH29" s="583"/>
      <c r="CI29" s="583"/>
      <c r="CJ29" s="583"/>
      <c r="CK29" s="583"/>
      <c r="CL29" s="583"/>
      <c r="CM29" s="583"/>
      <c r="CN29" s="583"/>
      <c r="CO29" s="583"/>
      <c r="CP29" s="583"/>
      <c r="CQ29" s="584"/>
      <c r="CR29" s="585">
        <v>1076668</v>
      </c>
      <c r="CS29" s="612"/>
      <c r="CT29" s="612"/>
      <c r="CU29" s="612"/>
      <c r="CV29" s="612"/>
      <c r="CW29" s="612"/>
      <c r="CX29" s="612"/>
      <c r="CY29" s="613"/>
      <c r="CZ29" s="587">
        <v>11.5</v>
      </c>
      <c r="DA29" s="614"/>
      <c r="DB29" s="614"/>
      <c r="DC29" s="615"/>
      <c r="DD29" s="589">
        <v>1071865</v>
      </c>
      <c r="DE29" s="612"/>
      <c r="DF29" s="612"/>
      <c r="DG29" s="612"/>
      <c r="DH29" s="612"/>
      <c r="DI29" s="612"/>
      <c r="DJ29" s="612"/>
      <c r="DK29" s="613"/>
      <c r="DL29" s="589">
        <v>1071865</v>
      </c>
      <c r="DM29" s="612"/>
      <c r="DN29" s="612"/>
      <c r="DO29" s="612"/>
      <c r="DP29" s="612"/>
      <c r="DQ29" s="612"/>
      <c r="DR29" s="612"/>
      <c r="DS29" s="612"/>
      <c r="DT29" s="612"/>
      <c r="DU29" s="612"/>
      <c r="DV29" s="613"/>
      <c r="DW29" s="587">
        <v>21.8</v>
      </c>
      <c r="DX29" s="614"/>
      <c r="DY29" s="614"/>
      <c r="DZ29" s="614"/>
      <c r="EA29" s="614"/>
      <c r="EB29" s="614"/>
      <c r="EC29" s="635"/>
    </row>
    <row r="30" spans="2:133" ht="11.25" customHeight="1" x14ac:dyDescent="0.2">
      <c r="B30" s="582" t="s">
        <v>20</v>
      </c>
      <c r="C30" s="583"/>
      <c r="D30" s="583"/>
      <c r="E30" s="583"/>
      <c r="F30" s="583"/>
      <c r="G30" s="583"/>
      <c r="H30" s="583"/>
      <c r="I30" s="583"/>
      <c r="J30" s="583"/>
      <c r="K30" s="583"/>
      <c r="L30" s="583"/>
      <c r="M30" s="583"/>
      <c r="N30" s="583"/>
      <c r="O30" s="583"/>
      <c r="P30" s="583"/>
      <c r="Q30" s="584"/>
      <c r="R30" s="585">
        <v>8172</v>
      </c>
      <c r="S30" s="487"/>
      <c r="T30" s="487"/>
      <c r="U30" s="487"/>
      <c r="V30" s="487"/>
      <c r="W30" s="487"/>
      <c r="X30" s="487"/>
      <c r="Y30" s="586"/>
      <c r="Z30" s="622">
        <v>0.1</v>
      </c>
      <c r="AA30" s="622"/>
      <c r="AB30" s="622"/>
      <c r="AC30" s="622"/>
      <c r="AD30" s="623" t="s">
        <v>203</v>
      </c>
      <c r="AE30" s="623"/>
      <c r="AF30" s="623"/>
      <c r="AG30" s="623"/>
      <c r="AH30" s="623"/>
      <c r="AI30" s="623"/>
      <c r="AJ30" s="623"/>
      <c r="AK30" s="623"/>
      <c r="AL30" s="587" t="s">
        <v>203</v>
      </c>
      <c r="AM30" s="353"/>
      <c r="AN30" s="353"/>
      <c r="AO30" s="624"/>
      <c r="AP30" s="517" t="s">
        <v>316</v>
      </c>
      <c r="AQ30" s="518"/>
      <c r="AR30" s="518"/>
      <c r="AS30" s="518"/>
      <c r="AT30" s="518"/>
      <c r="AU30" s="518"/>
      <c r="AV30" s="518"/>
      <c r="AW30" s="518"/>
      <c r="AX30" s="518"/>
      <c r="AY30" s="518"/>
      <c r="AZ30" s="518"/>
      <c r="BA30" s="518"/>
      <c r="BB30" s="518"/>
      <c r="BC30" s="518"/>
      <c r="BD30" s="518"/>
      <c r="BE30" s="518"/>
      <c r="BF30" s="560"/>
      <c r="BG30" s="517" t="s">
        <v>393</v>
      </c>
      <c r="BH30" s="658"/>
      <c r="BI30" s="658"/>
      <c r="BJ30" s="658"/>
      <c r="BK30" s="658"/>
      <c r="BL30" s="658"/>
      <c r="BM30" s="658"/>
      <c r="BN30" s="658"/>
      <c r="BO30" s="658"/>
      <c r="BP30" s="658"/>
      <c r="BQ30" s="659"/>
      <c r="BR30" s="517" t="s">
        <v>129</v>
      </c>
      <c r="BS30" s="658"/>
      <c r="BT30" s="658"/>
      <c r="BU30" s="658"/>
      <c r="BV30" s="658"/>
      <c r="BW30" s="658"/>
      <c r="BX30" s="658"/>
      <c r="BY30" s="658"/>
      <c r="BZ30" s="658"/>
      <c r="CA30" s="658"/>
      <c r="CB30" s="659"/>
      <c r="CD30" s="391"/>
      <c r="CE30" s="393"/>
      <c r="CF30" s="582" t="s">
        <v>394</v>
      </c>
      <c r="CG30" s="583"/>
      <c r="CH30" s="583"/>
      <c r="CI30" s="583"/>
      <c r="CJ30" s="583"/>
      <c r="CK30" s="583"/>
      <c r="CL30" s="583"/>
      <c r="CM30" s="583"/>
      <c r="CN30" s="583"/>
      <c r="CO30" s="583"/>
      <c r="CP30" s="583"/>
      <c r="CQ30" s="584"/>
      <c r="CR30" s="585">
        <v>1046896</v>
      </c>
      <c r="CS30" s="487"/>
      <c r="CT30" s="487"/>
      <c r="CU30" s="487"/>
      <c r="CV30" s="487"/>
      <c r="CW30" s="487"/>
      <c r="CX30" s="487"/>
      <c r="CY30" s="586"/>
      <c r="CZ30" s="587">
        <v>11.2</v>
      </c>
      <c r="DA30" s="614"/>
      <c r="DB30" s="614"/>
      <c r="DC30" s="615"/>
      <c r="DD30" s="589">
        <v>1042227</v>
      </c>
      <c r="DE30" s="487"/>
      <c r="DF30" s="487"/>
      <c r="DG30" s="487"/>
      <c r="DH30" s="487"/>
      <c r="DI30" s="487"/>
      <c r="DJ30" s="487"/>
      <c r="DK30" s="586"/>
      <c r="DL30" s="589">
        <v>1042227</v>
      </c>
      <c r="DM30" s="487"/>
      <c r="DN30" s="487"/>
      <c r="DO30" s="487"/>
      <c r="DP30" s="487"/>
      <c r="DQ30" s="487"/>
      <c r="DR30" s="487"/>
      <c r="DS30" s="487"/>
      <c r="DT30" s="487"/>
      <c r="DU30" s="487"/>
      <c r="DV30" s="586"/>
      <c r="DW30" s="587">
        <v>21.2</v>
      </c>
      <c r="DX30" s="614"/>
      <c r="DY30" s="614"/>
      <c r="DZ30" s="614"/>
      <c r="EA30" s="614"/>
      <c r="EB30" s="614"/>
      <c r="EC30" s="635"/>
    </row>
    <row r="31" spans="2:133" ht="11.25" customHeight="1" x14ac:dyDescent="0.2">
      <c r="B31" s="582" t="s">
        <v>343</v>
      </c>
      <c r="C31" s="583"/>
      <c r="D31" s="583"/>
      <c r="E31" s="583"/>
      <c r="F31" s="583"/>
      <c r="G31" s="583"/>
      <c r="H31" s="583"/>
      <c r="I31" s="583"/>
      <c r="J31" s="583"/>
      <c r="K31" s="583"/>
      <c r="L31" s="583"/>
      <c r="M31" s="583"/>
      <c r="N31" s="583"/>
      <c r="O31" s="583"/>
      <c r="P31" s="583"/>
      <c r="Q31" s="584"/>
      <c r="R31" s="585">
        <v>1389156</v>
      </c>
      <c r="S31" s="487"/>
      <c r="T31" s="487"/>
      <c r="U31" s="487"/>
      <c r="V31" s="487"/>
      <c r="W31" s="487"/>
      <c r="X31" s="487"/>
      <c r="Y31" s="586"/>
      <c r="Z31" s="622">
        <v>14.4</v>
      </c>
      <c r="AA31" s="622"/>
      <c r="AB31" s="622"/>
      <c r="AC31" s="622"/>
      <c r="AD31" s="623" t="s">
        <v>203</v>
      </c>
      <c r="AE31" s="623"/>
      <c r="AF31" s="623"/>
      <c r="AG31" s="623"/>
      <c r="AH31" s="623"/>
      <c r="AI31" s="623"/>
      <c r="AJ31" s="623"/>
      <c r="AK31" s="623"/>
      <c r="AL31" s="587" t="s">
        <v>203</v>
      </c>
      <c r="AM31" s="353"/>
      <c r="AN31" s="353"/>
      <c r="AO31" s="624"/>
      <c r="AP31" s="380" t="s">
        <v>7</v>
      </c>
      <c r="AQ31" s="381"/>
      <c r="AR31" s="381"/>
      <c r="AS31" s="381"/>
      <c r="AT31" s="645" t="s">
        <v>395</v>
      </c>
      <c r="AU31" s="47"/>
      <c r="AV31" s="47"/>
      <c r="AW31" s="47"/>
      <c r="AX31" s="642" t="s">
        <v>276</v>
      </c>
      <c r="AY31" s="643"/>
      <c r="AZ31" s="643"/>
      <c r="BA31" s="643"/>
      <c r="BB31" s="643"/>
      <c r="BC31" s="643"/>
      <c r="BD31" s="643"/>
      <c r="BE31" s="643"/>
      <c r="BF31" s="644"/>
      <c r="BG31" s="657">
        <v>99.8</v>
      </c>
      <c r="BH31" s="650"/>
      <c r="BI31" s="650"/>
      <c r="BJ31" s="650"/>
      <c r="BK31" s="650"/>
      <c r="BL31" s="650"/>
      <c r="BM31" s="649">
        <v>99.1</v>
      </c>
      <c r="BN31" s="650"/>
      <c r="BO31" s="650"/>
      <c r="BP31" s="650"/>
      <c r="BQ31" s="651"/>
      <c r="BR31" s="657">
        <v>99.8</v>
      </c>
      <c r="BS31" s="650"/>
      <c r="BT31" s="650"/>
      <c r="BU31" s="650"/>
      <c r="BV31" s="650"/>
      <c r="BW31" s="650"/>
      <c r="BX31" s="649">
        <v>99</v>
      </c>
      <c r="BY31" s="650"/>
      <c r="BZ31" s="650"/>
      <c r="CA31" s="650"/>
      <c r="CB31" s="651"/>
      <c r="CD31" s="391"/>
      <c r="CE31" s="393"/>
      <c r="CF31" s="582" t="s">
        <v>315</v>
      </c>
      <c r="CG31" s="583"/>
      <c r="CH31" s="583"/>
      <c r="CI31" s="583"/>
      <c r="CJ31" s="583"/>
      <c r="CK31" s="583"/>
      <c r="CL31" s="583"/>
      <c r="CM31" s="583"/>
      <c r="CN31" s="583"/>
      <c r="CO31" s="583"/>
      <c r="CP31" s="583"/>
      <c r="CQ31" s="584"/>
      <c r="CR31" s="585">
        <v>29772</v>
      </c>
      <c r="CS31" s="612"/>
      <c r="CT31" s="612"/>
      <c r="CU31" s="612"/>
      <c r="CV31" s="612"/>
      <c r="CW31" s="612"/>
      <c r="CX31" s="612"/>
      <c r="CY31" s="613"/>
      <c r="CZ31" s="587">
        <v>0.3</v>
      </c>
      <c r="DA31" s="614"/>
      <c r="DB31" s="614"/>
      <c r="DC31" s="615"/>
      <c r="DD31" s="589">
        <v>29638</v>
      </c>
      <c r="DE31" s="612"/>
      <c r="DF31" s="612"/>
      <c r="DG31" s="612"/>
      <c r="DH31" s="612"/>
      <c r="DI31" s="612"/>
      <c r="DJ31" s="612"/>
      <c r="DK31" s="613"/>
      <c r="DL31" s="589">
        <v>29638</v>
      </c>
      <c r="DM31" s="612"/>
      <c r="DN31" s="612"/>
      <c r="DO31" s="612"/>
      <c r="DP31" s="612"/>
      <c r="DQ31" s="612"/>
      <c r="DR31" s="612"/>
      <c r="DS31" s="612"/>
      <c r="DT31" s="612"/>
      <c r="DU31" s="612"/>
      <c r="DV31" s="613"/>
      <c r="DW31" s="587">
        <v>0.6</v>
      </c>
      <c r="DX31" s="614"/>
      <c r="DY31" s="614"/>
      <c r="DZ31" s="614"/>
      <c r="EA31" s="614"/>
      <c r="EB31" s="614"/>
      <c r="EC31" s="635"/>
    </row>
    <row r="32" spans="2:133" ht="11.25" customHeight="1" x14ac:dyDescent="0.2">
      <c r="B32" s="652" t="s">
        <v>58</v>
      </c>
      <c r="C32" s="653"/>
      <c r="D32" s="653"/>
      <c r="E32" s="653"/>
      <c r="F32" s="653"/>
      <c r="G32" s="653"/>
      <c r="H32" s="653"/>
      <c r="I32" s="653"/>
      <c r="J32" s="653"/>
      <c r="K32" s="653"/>
      <c r="L32" s="653"/>
      <c r="M32" s="653"/>
      <c r="N32" s="653"/>
      <c r="O32" s="653"/>
      <c r="P32" s="653"/>
      <c r="Q32" s="654"/>
      <c r="R32" s="585" t="s">
        <v>203</v>
      </c>
      <c r="S32" s="487"/>
      <c r="T32" s="487"/>
      <c r="U32" s="487"/>
      <c r="V32" s="487"/>
      <c r="W32" s="487"/>
      <c r="X32" s="487"/>
      <c r="Y32" s="586"/>
      <c r="Z32" s="622" t="s">
        <v>203</v>
      </c>
      <c r="AA32" s="622"/>
      <c r="AB32" s="622"/>
      <c r="AC32" s="622"/>
      <c r="AD32" s="623" t="s">
        <v>203</v>
      </c>
      <c r="AE32" s="623"/>
      <c r="AF32" s="623"/>
      <c r="AG32" s="623"/>
      <c r="AH32" s="623"/>
      <c r="AI32" s="623"/>
      <c r="AJ32" s="623"/>
      <c r="AK32" s="623"/>
      <c r="AL32" s="587" t="s">
        <v>203</v>
      </c>
      <c r="AM32" s="353"/>
      <c r="AN32" s="353"/>
      <c r="AO32" s="624"/>
      <c r="AP32" s="630"/>
      <c r="AQ32" s="444"/>
      <c r="AR32" s="444"/>
      <c r="AS32" s="444"/>
      <c r="AT32" s="646"/>
      <c r="AU32" s="8" t="s">
        <v>250</v>
      </c>
      <c r="AV32" s="8"/>
      <c r="AW32" s="8"/>
      <c r="AX32" s="582" t="s">
        <v>374</v>
      </c>
      <c r="AY32" s="583"/>
      <c r="AZ32" s="583"/>
      <c r="BA32" s="583"/>
      <c r="BB32" s="583"/>
      <c r="BC32" s="583"/>
      <c r="BD32" s="583"/>
      <c r="BE32" s="583"/>
      <c r="BF32" s="584"/>
      <c r="BG32" s="655">
        <v>99.5</v>
      </c>
      <c r="BH32" s="612"/>
      <c r="BI32" s="612"/>
      <c r="BJ32" s="612"/>
      <c r="BK32" s="612"/>
      <c r="BL32" s="612"/>
      <c r="BM32" s="353">
        <v>97.7</v>
      </c>
      <c r="BN32" s="656"/>
      <c r="BO32" s="656"/>
      <c r="BP32" s="656"/>
      <c r="BQ32" s="633"/>
      <c r="BR32" s="655">
        <v>99.3</v>
      </c>
      <c r="BS32" s="612"/>
      <c r="BT32" s="612"/>
      <c r="BU32" s="612"/>
      <c r="BV32" s="612"/>
      <c r="BW32" s="612"/>
      <c r="BX32" s="353">
        <v>97.5</v>
      </c>
      <c r="BY32" s="656"/>
      <c r="BZ32" s="656"/>
      <c r="CA32" s="656"/>
      <c r="CB32" s="633"/>
      <c r="CD32" s="394"/>
      <c r="CE32" s="396"/>
      <c r="CF32" s="582" t="s">
        <v>211</v>
      </c>
      <c r="CG32" s="583"/>
      <c r="CH32" s="583"/>
      <c r="CI32" s="583"/>
      <c r="CJ32" s="583"/>
      <c r="CK32" s="583"/>
      <c r="CL32" s="583"/>
      <c r="CM32" s="583"/>
      <c r="CN32" s="583"/>
      <c r="CO32" s="583"/>
      <c r="CP32" s="583"/>
      <c r="CQ32" s="584"/>
      <c r="CR32" s="585" t="s">
        <v>203</v>
      </c>
      <c r="CS32" s="487"/>
      <c r="CT32" s="487"/>
      <c r="CU32" s="487"/>
      <c r="CV32" s="487"/>
      <c r="CW32" s="487"/>
      <c r="CX32" s="487"/>
      <c r="CY32" s="586"/>
      <c r="CZ32" s="587" t="s">
        <v>203</v>
      </c>
      <c r="DA32" s="614"/>
      <c r="DB32" s="614"/>
      <c r="DC32" s="615"/>
      <c r="DD32" s="589" t="s">
        <v>203</v>
      </c>
      <c r="DE32" s="487"/>
      <c r="DF32" s="487"/>
      <c r="DG32" s="487"/>
      <c r="DH32" s="487"/>
      <c r="DI32" s="487"/>
      <c r="DJ32" s="487"/>
      <c r="DK32" s="586"/>
      <c r="DL32" s="589" t="s">
        <v>203</v>
      </c>
      <c r="DM32" s="487"/>
      <c r="DN32" s="487"/>
      <c r="DO32" s="487"/>
      <c r="DP32" s="487"/>
      <c r="DQ32" s="487"/>
      <c r="DR32" s="487"/>
      <c r="DS32" s="487"/>
      <c r="DT32" s="487"/>
      <c r="DU32" s="487"/>
      <c r="DV32" s="586"/>
      <c r="DW32" s="587" t="s">
        <v>203</v>
      </c>
      <c r="DX32" s="614"/>
      <c r="DY32" s="614"/>
      <c r="DZ32" s="614"/>
      <c r="EA32" s="614"/>
      <c r="EB32" s="614"/>
      <c r="EC32" s="635"/>
    </row>
    <row r="33" spans="2:133" ht="11.25" customHeight="1" x14ac:dyDescent="0.2">
      <c r="B33" s="582" t="s">
        <v>396</v>
      </c>
      <c r="C33" s="583"/>
      <c r="D33" s="583"/>
      <c r="E33" s="583"/>
      <c r="F33" s="583"/>
      <c r="G33" s="583"/>
      <c r="H33" s="583"/>
      <c r="I33" s="583"/>
      <c r="J33" s="583"/>
      <c r="K33" s="583"/>
      <c r="L33" s="583"/>
      <c r="M33" s="583"/>
      <c r="N33" s="583"/>
      <c r="O33" s="583"/>
      <c r="P33" s="583"/>
      <c r="Q33" s="584"/>
      <c r="R33" s="585">
        <v>789840</v>
      </c>
      <c r="S33" s="487"/>
      <c r="T33" s="487"/>
      <c r="U33" s="487"/>
      <c r="V33" s="487"/>
      <c r="W33" s="487"/>
      <c r="X33" s="487"/>
      <c r="Y33" s="586"/>
      <c r="Z33" s="622">
        <v>8.1999999999999993</v>
      </c>
      <c r="AA33" s="622"/>
      <c r="AB33" s="622"/>
      <c r="AC33" s="622"/>
      <c r="AD33" s="623" t="s">
        <v>203</v>
      </c>
      <c r="AE33" s="623"/>
      <c r="AF33" s="623"/>
      <c r="AG33" s="623"/>
      <c r="AH33" s="623"/>
      <c r="AI33" s="623"/>
      <c r="AJ33" s="623"/>
      <c r="AK33" s="623"/>
      <c r="AL33" s="587" t="s">
        <v>203</v>
      </c>
      <c r="AM33" s="353"/>
      <c r="AN33" s="353"/>
      <c r="AO33" s="624"/>
      <c r="AP33" s="383"/>
      <c r="AQ33" s="384"/>
      <c r="AR33" s="384"/>
      <c r="AS33" s="384"/>
      <c r="AT33" s="647"/>
      <c r="AU33" s="48"/>
      <c r="AV33" s="48"/>
      <c r="AW33" s="48"/>
      <c r="AX33" s="596" t="s">
        <v>161</v>
      </c>
      <c r="AY33" s="597"/>
      <c r="AZ33" s="597"/>
      <c r="BA33" s="597"/>
      <c r="BB33" s="597"/>
      <c r="BC33" s="597"/>
      <c r="BD33" s="597"/>
      <c r="BE33" s="597"/>
      <c r="BF33" s="598"/>
      <c r="BG33" s="648">
        <v>99.8</v>
      </c>
      <c r="BH33" s="600"/>
      <c r="BI33" s="600"/>
      <c r="BJ33" s="600"/>
      <c r="BK33" s="600"/>
      <c r="BL33" s="600"/>
      <c r="BM33" s="620">
        <v>99.5</v>
      </c>
      <c r="BN33" s="600"/>
      <c r="BO33" s="600"/>
      <c r="BP33" s="600"/>
      <c r="BQ33" s="628"/>
      <c r="BR33" s="648">
        <v>99.9</v>
      </c>
      <c r="BS33" s="600"/>
      <c r="BT33" s="600"/>
      <c r="BU33" s="600"/>
      <c r="BV33" s="600"/>
      <c r="BW33" s="600"/>
      <c r="BX33" s="620">
        <v>99.4</v>
      </c>
      <c r="BY33" s="600"/>
      <c r="BZ33" s="600"/>
      <c r="CA33" s="600"/>
      <c r="CB33" s="628"/>
      <c r="CD33" s="582" t="s">
        <v>397</v>
      </c>
      <c r="CE33" s="583"/>
      <c r="CF33" s="583"/>
      <c r="CG33" s="583"/>
      <c r="CH33" s="583"/>
      <c r="CI33" s="583"/>
      <c r="CJ33" s="583"/>
      <c r="CK33" s="583"/>
      <c r="CL33" s="583"/>
      <c r="CM33" s="583"/>
      <c r="CN33" s="583"/>
      <c r="CO33" s="583"/>
      <c r="CP33" s="583"/>
      <c r="CQ33" s="584"/>
      <c r="CR33" s="585">
        <v>4084058</v>
      </c>
      <c r="CS33" s="612"/>
      <c r="CT33" s="612"/>
      <c r="CU33" s="612"/>
      <c r="CV33" s="612"/>
      <c r="CW33" s="612"/>
      <c r="CX33" s="612"/>
      <c r="CY33" s="613"/>
      <c r="CZ33" s="587">
        <v>43.6</v>
      </c>
      <c r="DA33" s="614"/>
      <c r="DB33" s="614"/>
      <c r="DC33" s="615"/>
      <c r="DD33" s="589">
        <v>2402029</v>
      </c>
      <c r="DE33" s="612"/>
      <c r="DF33" s="612"/>
      <c r="DG33" s="612"/>
      <c r="DH33" s="612"/>
      <c r="DI33" s="612"/>
      <c r="DJ33" s="612"/>
      <c r="DK33" s="613"/>
      <c r="DL33" s="589">
        <v>1876191</v>
      </c>
      <c r="DM33" s="612"/>
      <c r="DN33" s="612"/>
      <c r="DO33" s="612"/>
      <c r="DP33" s="612"/>
      <c r="DQ33" s="612"/>
      <c r="DR33" s="612"/>
      <c r="DS33" s="612"/>
      <c r="DT33" s="612"/>
      <c r="DU33" s="612"/>
      <c r="DV33" s="613"/>
      <c r="DW33" s="587">
        <v>38.1</v>
      </c>
      <c r="DX33" s="614"/>
      <c r="DY33" s="614"/>
      <c r="DZ33" s="614"/>
      <c r="EA33" s="614"/>
      <c r="EB33" s="614"/>
      <c r="EC33" s="635"/>
    </row>
    <row r="34" spans="2:133" ht="11.25" customHeight="1" x14ac:dyDescent="0.2">
      <c r="B34" s="582" t="s">
        <v>235</v>
      </c>
      <c r="C34" s="583"/>
      <c r="D34" s="583"/>
      <c r="E34" s="583"/>
      <c r="F34" s="583"/>
      <c r="G34" s="583"/>
      <c r="H34" s="583"/>
      <c r="I34" s="583"/>
      <c r="J34" s="583"/>
      <c r="K34" s="583"/>
      <c r="L34" s="583"/>
      <c r="M34" s="583"/>
      <c r="N34" s="583"/>
      <c r="O34" s="583"/>
      <c r="P34" s="583"/>
      <c r="Q34" s="584"/>
      <c r="R34" s="585">
        <v>47087</v>
      </c>
      <c r="S34" s="487"/>
      <c r="T34" s="487"/>
      <c r="U34" s="487"/>
      <c r="V34" s="487"/>
      <c r="W34" s="487"/>
      <c r="X34" s="487"/>
      <c r="Y34" s="586"/>
      <c r="Z34" s="622">
        <v>0.5</v>
      </c>
      <c r="AA34" s="622"/>
      <c r="AB34" s="622"/>
      <c r="AC34" s="622"/>
      <c r="AD34" s="623">
        <v>13783</v>
      </c>
      <c r="AE34" s="623"/>
      <c r="AF34" s="623"/>
      <c r="AG34" s="623"/>
      <c r="AH34" s="623"/>
      <c r="AI34" s="623"/>
      <c r="AJ34" s="623"/>
      <c r="AK34" s="623"/>
      <c r="AL34" s="587">
        <v>0.3</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400</v>
      </c>
      <c r="CE34" s="583"/>
      <c r="CF34" s="583"/>
      <c r="CG34" s="583"/>
      <c r="CH34" s="583"/>
      <c r="CI34" s="583"/>
      <c r="CJ34" s="583"/>
      <c r="CK34" s="583"/>
      <c r="CL34" s="583"/>
      <c r="CM34" s="583"/>
      <c r="CN34" s="583"/>
      <c r="CO34" s="583"/>
      <c r="CP34" s="583"/>
      <c r="CQ34" s="584"/>
      <c r="CR34" s="585">
        <v>1289573</v>
      </c>
      <c r="CS34" s="487"/>
      <c r="CT34" s="487"/>
      <c r="CU34" s="487"/>
      <c r="CV34" s="487"/>
      <c r="CW34" s="487"/>
      <c r="CX34" s="487"/>
      <c r="CY34" s="586"/>
      <c r="CZ34" s="587">
        <v>13.8</v>
      </c>
      <c r="DA34" s="614"/>
      <c r="DB34" s="614"/>
      <c r="DC34" s="615"/>
      <c r="DD34" s="589">
        <v>864930</v>
      </c>
      <c r="DE34" s="487"/>
      <c r="DF34" s="487"/>
      <c r="DG34" s="487"/>
      <c r="DH34" s="487"/>
      <c r="DI34" s="487"/>
      <c r="DJ34" s="487"/>
      <c r="DK34" s="586"/>
      <c r="DL34" s="589">
        <v>727208</v>
      </c>
      <c r="DM34" s="487"/>
      <c r="DN34" s="487"/>
      <c r="DO34" s="487"/>
      <c r="DP34" s="487"/>
      <c r="DQ34" s="487"/>
      <c r="DR34" s="487"/>
      <c r="DS34" s="487"/>
      <c r="DT34" s="487"/>
      <c r="DU34" s="487"/>
      <c r="DV34" s="586"/>
      <c r="DW34" s="587">
        <v>14.8</v>
      </c>
      <c r="DX34" s="614"/>
      <c r="DY34" s="614"/>
      <c r="DZ34" s="614"/>
      <c r="EA34" s="614"/>
      <c r="EB34" s="614"/>
      <c r="EC34" s="635"/>
    </row>
    <row r="35" spans="2:133" ht="11.25" customHeight="1" x14ac:dyDescent="0.2">
      <c r="B35" s="582" t="s">
        <v>144</v>
      </c>
      <c r="C35" s="583"/>
      <c r="D35" s="583"/>
      <c r="E35" s="583"/>
      <c r="F35" s="583"/>
      <c r="G35" s="583"/>
      <c r="H35" s="583"/>
      <c r="I35" s="583"/>
      <c r="J35" s="583"/>
      <c r="K35" s="583"/>
      <c r="L35" s="583"/>
      <c r="M35" s="583"/>
      <c r="N35" s="583"/>
      <c r="O35" s="583"/>
      <c r="P35" s="583"/>
      <c r="Q35" s="584"/>
      <c r="R35" s="585">
        <v>497004</v>
      </c>
      <c r="S35" s="487"/>
      <c r="T35" s="487"/>
      <c r="U35" s="487"/>
      <c r="V35" s="487"/>
      <c r="W35" s="487"/>
      <c r="X35" s="487"/>
      <c r="Y35" s="586"/>
      <c r="Z35" s="622">
        <v>5.0999999999999996</v>
      </c>
      <c r="AA35" s="622"/>
      <c r="AB35" s="622"/>
      <c r="AC35" s="622"/>
      <c r="AD35" s="623" t="s">
        <v>203</v>
      </c>
      <c r="AE35" s="623"/>
      <c r="AF35" s="623"/>
      <c r="AG35" s="623"/>
      <c r="AH35" s="623"/>
      <c r="AI35" s="623"/>
      <c r="AJ35" s="623"/>
      <c r="AK35" s="623"/>
      <c r="AL35" s="587" t="s">
        <v>203</v>
      </c>
      <c r="AM35" s="353"/>
      <c r="AN35" s="353"/>
      <c r="AO35" s="624"/>
      <c r="AP35" s="18"/>
      <c r="AQ35" s="517" t="s">
        <v>402</v>
      </c>
      <c r="AR35" s="518"/>
      <c r="AS35" s="518"/>
      <c r="AT35" s="518"/>
      <c r="AU35" s="518"/>
      <c r="AV35" s="518"/>
      <c r="AW35" s="518"/>
      <c r="AX35" s="518"/>
      <c r="AY35" s="518"/>
      <c r="AZ35" s="518"/>
      <c r="BA35" s="518"/>
      <c r="BB35" s="518"/>
      <c r="BC35" s="518"/>
      <c r="BD35" s="518"/>
      <c r="BE35" s="518"/>
      <c r="BF35" s="560"/>
      <c r="BG35" s="517" t="s">
        <v>214</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403</v>
      </c>
      <c r="CE35" s="583"/>
      <c r="CF35" s="583"/>
      <c r="CG35" s="583"/>
      <c r="CH35" s="583"/>
      <c r="CI35" s="583"/>
      <c r="CJ35" s="583"/>
      <c r="CK35" s="583"/>
      <c r="CL35" s="583"/>
      <c r="CM35" s="583"/>
      <c r="CN35" s="583"/>
      <c r="CO35" s="583"/>
      <c r="CP35" s="583"/>
      <c r="CQ35" s="584"/>
      <c r="CR35" s="585">
        <v>114456</v>
      </c>
      <c r="CS35" s="612"/>
      <c r="CT35" s="612"/>
      <c r="CU35" s="612"/>
      <c r="CV35" s="612"/>
      <c r="CW35" s="612"/>
      <c r="CX35" s="612"/>
      <c r="CY35" s="613"/>
      <c r="CZ35" s="587">
        <v>1.2</v>
      </c>
      <c r="DA35" s="614"/>
      <c r="DB35" s="614"/>
      <c r="DC35" s="615"/>
      <c r="DD35" s="589">
        <v>103071</v>
      </c>
      <c r="DE35" s="612"/>
      <c r="DF35" s="612"/>
      <c r="DG35" s="612"/>
      <c r="DH35" s="612"/>
      <c r="DI35" s="612"/>
      <c r="DJ35" s="612"/>
      <c r="DK35" s="613"/>
      <c r="DL35" s="589">
        <v>101451</v>
      </c>
      <c r="DM35" s="612"/>
      <c r="DN35" s="612"/>
      <c r="DO35" s="612"/>
      <c r="DP35" s="612"/>
      <c r="DQ35" s="612"/>
      <c r="DR35" s="612"/>
      <c r="DS35" s="612"/>
      <c r="DT35" s="612"/>
      <c r="DU35" s="612"/>
      <c r="DV35" s="613"/>
      <c r="DW35" s="587">
        <v>2.1</v>
      </c>
      <c r="DX35" s="614"/>
      <c r="DY35" s="614"/>
      <c r="DZ35" s="614"/>
      <c r="EA35" s="614"/>
      <c r="EB35" s="614"/>
      <c r="EC35" s="635"/>
    </row>
    <row r="36" spans="2:133" ht="11.25" customHeight="1" x14ac:dyDescent="0.2">
      <c r="B36" s="582" t="s">
        <v>406</v>
      </c>
      <c r="C36" s="583"/>
      <c r="D36" s="583"/>
      <c r="E36" s="583"/>
      <c r="F36" s="583"/>
      <c r="G36" s="583"/>
      <c r="H36" s="583"/>
      <c r="I36" s="583"/>
      <c r="J36" s="583"/>
      <c r="K36" s="583"/>
      <c r="L36" s="583"/>
      <c r="M36" s="583"/>
      <c r="N36" s="583"/>
      <c r="O36" s="583"/>
      <c r="P36" s="583"/>
      <c r="Q36" s="584"/>
      <c r="R36" s="585">
        <v>623964</v>
      </c>
      <c r="S36" s="487"/>
      <c r="T36" s="487"/>
      <c r="U36" s="487"/>
      <c r="V36" s="487"/>
      <c r="W36" s="487"/>
      <c r="X36" s="487"/>
      <c r="Y36" s="586"/>
      <c r="Z36" s="622">
        <v>6.5</v>
      </c>
      <c r="AA36" s="622"/>
      <c r="AB36" s="622"/>
      <c r="AC36" s="622"/>
      <c r="AD36" s="623" t="s">
        <v>203</v>
      </c>
      <c r="AE36" s="623"/>
      <c r="AF36" s="623"/>
      <c r="AG36" s="623"/>
      <c r="AH36" s="623"/>
      <c r="AI36" s="623"/>
      <c r="AJ36" s="623"/>
      <c r="AK36" s="623"/>
      <c r="AL36" s="587" t="s">
        <v>203</v>
      </c>
      <c r="AM36" s="353"/>
      <c r="AN36" s="353"/>
      <c r="AO36" s="624"/>
      <c r="AP36" s="18"/>
      <c r="AQ36" s="636" t="s">
        <v>390</v>
      </c>
      <c r="AR36" s="637"/>
      <c r="AS36" s="637"/>
      <c r="AT36" s="637"/>
      <c r="AU36" s="637"/>
      <c r="AV36" s="637"/>
      <c r="AW36" s="637"/>
      <c r="AX36" s="637"/>
      <c r="AY36" s="638"/>
      <c r="AZ36" s="639">
        <v>860349</v>
      </c>
      <c r="BA36" s="640"/>
      <c r="BB36" s="640"/>
      <c r="BC36" s="640"/>
      <c r="BD36" s="640"/>
      <c r="BE36" s="640"/>
      <c r="BF36" s="641"/>
      <c r="BG36" s="642" t="s">
        <v>407</v>
      </c>
      <c r="BH36" s="643"/>
      <c r="BI36" s="643"/>
      <c r="BJ36" s="643"/>
      <c r="BK36" s="643"/>
      <c r="BL36" s="643"/>
      <c r="BM36" s="643"/>
      <c r="BN36" s="643"/>
      <c r="BO36" s="643"/>
      <c r="BP36" s="643"/>
      <c r="BQ36" s="643"/>
      <c r="BR36" s="643"/>
      <c r="BS36" s="643"/>
      <c r="BT36" s="643"/>
      <c r="BU36" s="644"/>
      <c r="BV36" s="639">
        <v>18418</v>
      </c>
      <c r="BW36" s="640"/>
      <c r="BX36" s="640"/>
      <c r="BY36" s="640"/>
      <c r="BZ36" s="640"/>
      <c r="CA36" s="640"/>
      <c r="CB36" s="641"/>
      <c r="CD36" s="582" t="s">
        <v>32</v>
      </c>
      <c r="CE36" s="583"/>
      <c r="CF36" s="583"/>
      <c r="CG36" s="583"/>
      <c r="CH36" s="583"/>
      <c r="CI36" s="583"/>
      <c r="CJ36" s="583"/>
      <c r="CK36" s="583"/>
      <c r="CL36" s="583"/>
      <c r="CM36" s="583"/>
      <c r="CN36" s="583"/>
      <c r="CO36" s="583"/>
      <c r="CP36" s="583"/>
      <c r="CQ36" s="584"/>
      <c r="CR36" s="585">
        <v>1682792</v>
      </c>
      <c r="CS36" s="487"/>
      <c r="CT36" s="487"/>
      <c r="CU36" s="487"/>
      <c r="CV36" s="487"/>
      <c r="CW36" s="487"/>
      <c r="CX36" s="487"/>
      <c r="CY36" s="586"/>
      <c r="CZ36" s="587">
        <v>18</v>
      </c>
      <c r="DA36" s="614"/>
      <c r="DB36" s="614"/>
      <c r="DC36" s="615"/>
      <c r="DD36" s="589">
        <v>780456</v>
      </c>
      <c r="DE36" s="487"/>
      <c r="DF36" s="487"/>
      <c r="DG36" s="487"/>
      <c r="DH36" s="487"/>
      <c r="DI36" s="487"/>
      <c r="DJ36" s="487"/>
      <c r="DK36" s="586"/>
      <c r="DL36" s="589">
        <v>530066</v>
      </c>
      <c r="DM36" s="487"/>
      <c r="DN36" s="487"/>
      <c r="DO36" s="487"/>
      <c r="DP36" s="487"/>
      <c r="DQ36" s="487"/>
      <c r="DR36" s="487"/>
      <c r="DS36" s="487"/>
      <c r="DT36" s="487"/>
      <c r="DU36" s="487"/>
      <c r="DV36" s="586"/>
      <c r="DW36" s="587">
        <v>10.8</v>
      </c>
      <c r="DX36" s="614"/>
      <c r="DY36" s="614"/>
      <c r="DZ36" s="614"/>
      <c r="EA36" s="614"/>
      <c r="EB36" s="614"/>
      <c r="EC36" s="635"/>
    </row>
    <row r="37" spans="2:133" ht="11.25" customHeight="1" x14ac:dyDescent="0.2">
      <c r="B37" s="582" t="s">
        <v>375</v>
      </c>
      <c r="C37" s="583"/>
      <c r="D37" s="583"/>
      <c r="E37" s="583"/>
      <c r="F37" s="583"/>
      <c r="G37" s="583"/>
      <c r="H37" s="583"/>
      <c r="I37" s="583"/>
      <c r="J37" s="583"/>
      <c r="K37" s="583"/>
      <c r="L37" s="583"/>
      <c r="M37" s="583"/>
      <c r="N37" s="583"/>
      <c r="O37" s="583"/>
      <c r="P37" s="583"/>
      <c r="Q37" s="584"/>
      <c r="R37" s="585">
        <v>215139</v>
      </c>
      <c r="S37" s="487"/>
      <c r="T37" s="487"/>
      <c r="U37" s="487"/>
      <c r="V37" s="487"/>
      <c r="W37" s="487"/>
      <c r="X37" s="487"/>
      <c r="Y37" s="586"/>
      <c r="Z37" s="622">
        <v>2.2000000000000002</v>
      </c>
      <c r="AA37" s="622"/>
      <c r="AB37" s="622"/>
      <c r="AC37" s="622"/>
      <c r="AD37" s="623" t="s">
        <v>203</v>
      </c>
      <c r="AE37" s="623"/>
      <c r="AF37" s="623"/>
      <c r="AG37" s="623"/>
      <c r="AH37" s="623"/>
      <c r="AI37" s="623"/>
      <c r="AJ37" s="623"/>
      <c r="AK37" s="623"/>
      <c r="AL37" s="587" t="s">
        <v>203</v>
      </c>
      <c r="AM37" s="353"/>
      <c r="AN37" s="353"/>
      <c r="AO37" s="624"/>
      <c r="AQ37" s="631" t="s">
        <v>409</v>
      </c>
      <c r="AR37" s="498"/>
      <c r="AS37" s="498"/>
      <c r="AT37" s="498"/>
      <c r="AU37" s="498"/>
      <c r="AV37" s="498"/>
      <c r="AW37" s="498"/>
      <c r="AX37" s="498"/>
      <c r="AY37" s="632"/>
      <c r="AZ37" s="585">
        <v>241318</v>
      </c>
      <c r="BA37" s="487"/>
      <c r="BB37" s="487"/>
      <c r="BC37" s="487"/>
      <c r="BD37" s="612"/>
      <c r="BE37" s="612"/>
      <c r="BF37" s="633"/>
      <c r="BG37" s="582" t="s">
        <v>415</v>
      </c>
      <c r="BH37" s="583"/>
      <c r="BI37" s="583"/>
      <c r="BJ37" s="583"/>
      <c r="BK37" s="583"/>
      <c r="BL37" s="583"/>
      <c r="BM37" s="583"/>
      <c r="BN37" s="583"/>
      <c r="BO37" s="583"/>
      <c r="BP37" s="583"/>
      <c r="BQ37" s="583"/>
      <c r="BR37" s="583"/>
      <c r="BS37" s="583"/>
      <c r="BT37" s="583"/>
      <c r="BU37" s="584"/>
      <c r="BV37" s="585">
        <v>13218</v>
      </c>
      <c r="BW37" s="487"/>
      <c r="BX37" s="487"/>
      <c r="BY37" s="487"/>
      <c r="BZ37" s="487"/>
      <c r="CA37" s="487"/>
      <c r="CB37" s="634"/>
      <c r="CD37" s="582" t="s">
        <v>160</v>
      </c>
      <c r="CE37" s="583"/>
      <c r="CF37" s="583"/>
      <c r="CG37" s="583"/>
      <c r="CH37" s="583"/>
      <c r="CI37" s="583"/>
      <c r="CJ37" s="583"/>
      <c r="CK37" s="583"/>
      <c r="CL37" s="583"/>
      <c r="CM37" s="583"/>
      <c r="CN37" s="583"/>
      <c r="CO37" s="583"/>
      <c r="CP37" s="583"/>
      <c r="CQ37" s="584"/>
      <c r="CR37" s="585">
        <v>103675</v>
      </c>
      <c r="CS37" s="612"/>
      <c r="CT37" s="612"/>
      <c r="CU37" s="612"/>
      <c r="CV37" s="612"/>
      <c r="CW37" s="612"/>
      <c r="CX37" s="612"/>
      <c r="CY37" s="613"/>
      <c r="CZ37" s="587">
        <v>1.1000000000000001</v>
      </c>
      <c r="DA37" s="614"/>
      <c r="DB37" s="614"/>
      <c r="DC37" s="615"/>
      <c r="DD37" s="589">
        <v>103670</v>
      </c>
      <c r="DE37" s="612"/>
      <c r="DF37" s="612"/>
      <c r="DG37" s="612"/>
      <c r="DH37" s="612"/>
      <c r="DI37" s="612"/>
      <c r="DJ37" s="612"/>
      <c r="DK37" s="613"/>
      <c r="DL37" s="589">
        <v>94634</v>
      </c>
      <c r="DM37" s="612"/>
      <c r="DN37" s="612"/>
      <c r="DO37" s="612"/>
      <c r="DP37" s="612"/>
      <c r="DQ37" s="612"/>
      <c r="DR37" s="612"/>
      <c r="DS37" s="612"/>
      <c r="DT37" s="612"/>
      <c r="DU37" s="612"/>
      <c r="DV37" s="613"/>
      <c r="DW37" s="587">
        <v>1.9</v>
      </c>
      <c r="DX37" s="614"/>
      <c r="DY37" s="614"/>
      <c r="DZ37" s="614"/>
      <c r="EA37" s="614"/>
      <c r="EB37" s="614"/>
      <c r="EC37" s="635"/>
    </row>
    <row r="38" spans="2:133" ht="11.25" customHeight="1" x14ac:dyDescent="0.2">
      <c r="B38" s="582" t="s">
        <v>398</v>
      </c>
      <c r="C38" s="583"/>
      <c r="D38" s="583"/>
      <c r="E38" s="583"/>
      <c r="F38" s="583"/>
      <c r="G38" s="583"/>
      <c r="H38" s="583"/>
      <c r="I38" s="583"/>
      <c r="J38" s="583"/>
      <c r="K38" s="583"/>
      <c r="L38" s="583"/>
      <c r="M38" s="583"/>
      <c r="N38" s="583"/>
      <c r="O38" s="583"/>
      <c r="P38" s="583"/>
      <c r="Q38" s="584"/>
      <c r="R38" s="585">
        <v>54962</v>
      </c>
      <c r="S38" s="487"/>
      <c r="T38" s="487"/>
      <c r="U38" s="487"/>
      <c r="V38" s="487"/>
      <c r="W38" s="487"/>
      <c r="X38" s="487"/>
      <c r="Y38" s="586"/>
      <c r="Z38" s="622">
        <v>0.6</v>
      </c>
      <c r="AA38" s="622"/>
      <c r="AB38" s="622"/>
      <c r="AC38" s="622"/>
      <c r="AD38" s="623">
        <v>5</v>
      </c>
      <c r="AE38" s="623"/>
      <c r="AF38" s="623"/>
      <c r="AG38" s="623"/>
      <c r="AH38" s="623"/>
      <c r="AI38" s="623"/>
      <c r="AJ38" s="623"/>
      <c r="AK38" s="623"/>
      <c r="AL38" s="587">
        <v>0</v>
      </c>
      <c r="AM38" s="353"/>
      <c r="AN38" s="353"/>
      <c r="AO38" s="624"/>
      <c r="AQ38" s="631" t="s">
        <v>417</v>
      </c>
      <c r="AR38" s="498"/>
      <c r="AS38" s="498"/>
      <c r="AT38" s="498"/>
      <c r="AU38" s="498"/>
      <c r="AV38" s="498"/>
      <c r="AW38" s="498"/>
      <c r="AX38" s="498"/>
      <c r="AY38" s="632"/>
      <c r="AZ38" s="585">
        <v>67138</v>
      </c>
      <c r="BA38" s="487"/>
      <c r="BB38" s="487"/>
      <c r="BC38" s="487"/>
      <c r="BD38" s="612"/>
      <c r="BE38" s="612"/>
      <c r="BF38" s="633"/>
      <c r="BG38" s="582" t="s">
        <v>418</v>
      </c>
      <c r="BH38" s="583"/>
      <c r="BI38" s="583"/>
      <c r="BJ38" s="583"/>
      <c r="BK38" s="583"/>
      <c r="BL38" s="583"/>
      <c r="BM38" s="583"/>
      <c r="BN38" s="583"/>
      <c r="BO38" s="583"/>
      <c r="BP38" s="583"/>
      <c r="BQ38" s="583"/>
      <c r="BR38" s="583"/>
      <c r="BS38" s="583"/>
      <c r="BT38" s="583"/>
      <c r="BU38" s="584"/>
      <c r="BV38" s="585">
        <v>995</v>
      </c>
      <c r="BW38" s="487"/>
      <c r="BX38" s="487"/>
      <c r="BY38" s="487"/>
      <c r="BZ38" s="487"/>
      <c r="CA38" s="487"/>
      <c r="CB38" s="634"/>
      <c r="CD38" s="582" t="s">
        <v>419</v>
      </c>
      <c r="CE38" s="583"/>
      <c r="CF38" s="583"/>
      <c r="CG38" s="583"/>
      <c r="CH38" s="583"/>
      <c r="CI38" s="583"/>
      <c r="CJ38" s="583"/>
      <c r="CK38" s="583"/>
      <c r="CL38" s="583"/>
      <c r="CM38" s="583"/>
      <c r="CN38" s="583"/>
      <c r="CO38" s="583"/>
      <c r="CP38" s="583"/>
      <c r="CQ38" s="584"/>
      <c r="CR38" s="585">
        <v>619031</v>
      </c>
      <c r="CS38" s="487"/>
      <c r="CT38" s="487"/>
      <c r="CU38" s="487"/>
      <c r="CV38" s="487"/>
      <c r="CW38" s="487"/>
      <c r="CX38" s="487"/>
      <c r="CY38" s="586"/>
      <c r="CZ38" s="587">
        <v>6.6</v>
      </c>
      <c r="DA38" s="614"/>
      <c r="DB38" s="614"/>
      <c r="DC38" s="615"/>
      <c r="DD38" s="589">
        <v>528597</v>
      </c>
      <c r="DE38" s="487"/>
      <c r="DF38" s="487"/>
      <c r="DG38" s="487"/>
      <c r="DH38" s="487"/>
      <c r="DI38" s="487"/>
      <c r="DJ38" s="487"/>
      <c r="DK38" s="586"/>
      <c r="DL38" s="589">
        <v>517466</v>
      </c>
      <c r="DM38" s="487"/>
      <c r="DN38" s="487"/>
      <c r="DO38" s="487"/>
      <c r="DP38" s="487"/>
      <c r="DQ38" s="487"/>
      <c r="DR38" s="487"/>
      <c r="DS38" s="487"/>
      <c r="DT38" s="487"/>
      <c r="DU38" s="487"/>
      <c r="DV38" s="586"/>
      <c r="DW38" s="587">
        <v>10.5</v>
      </c>
      <c r="DX38" s="614"/>
      <c r="DY38" s="614"/>
      <c r="DZ38" s="614"/>
      <c r="EA38" s="614"/>
      <c r="EB38" s="614"/>
      <c r="EC38" s="635"/>
    </row>
    <row r="39" spans="2:133" ht="11.25" customHeight="1" x14ac:dyDescent="0.2">
      <c r="B39" s="582" t="s">
        <v>420</v>
      </c>
      <c r="C39" s="583"/>
      <c r="D39" s="583"/>
      <c r="E39" s="583"/>
      <c r="F39" s="583"/>
      <c r="G39" s="583"/>
      <c r="H39" s="583"/>
      <c r="I39" s="583"/>
      <c r="J39" s="583"/>
      <c r="K39" s="583"/>
      <c r="L39" s="583"/>
      <c r="M39" s="583"/>
      <c r="N39" s="583"/>
      <c r="O39" s="583"/>
      <c r="P39" s="583"/>
      <c r="Q39" s="584"/>
      <c r="R39" s="585">
        <v>711283</v>
      </c>
      <c r="S39" s="487"/>
      <c r="T39" s="487"/>
      <c r="U39" s="487"/>
      <c r="V39" s="487"/>
      <c r="W39" s="487"/>
      <c r="X39" s="487"/>
      <c r="Y39" s="586"/>
      <c r="Z39" s="622">
        <v>7.4</v>
      </c>
      <c r="AA39" s="622"/>
      <c r="AB39" s="622"/>
      <c r="AC39" s="622"/>
      <c r="AD39" s="623" t="s">
        <v>203</v>
      </c>
      <c r="AE39" s="623"/>
      <c r="AF39" s="623"/>
      <c r="AG39" s="623"/>
      <c r="AH39" s="623"/>
      <c r="AI39" s="623"/>
      <c r="AJ39" s="623"/>
      <c r="AK39" s="623"/>
      <c r="AL39" s="587" t="s">
        <v>203</v>
      </c>
      <c r="AM39" s="353"/>
      <c r="AN39" s="353"/>
      <c r="AO39" s="624"/>
      <c r="AQ39" s="631" t="s">
        <v>421</v>
      </c>
      <c r="AR39" s="498"/>
      <c r="AS39" s="498"/>
      <c r="AT39" s="498"/>
      <c r="AU39" s="498"/>
      <c r="AV39" s="498"/>
      <c r="AW39" s="498"/>
      <c r="AX39" s="498"/>
      <c r="AY39" s="632"/>
      <c r="AZ39" s="585">
        <v>55931</v>
      </c>
      <c r="BA39" s="487"/>
      <c r="BB39" s="487"/>
      <c r="BC39" s="487"/>
      <c r="BD39" s="612"/>
      <c r="BE39" s="612"/>
      <c r="BF39" s="633"/>
      <c r="BG39" s="582" t="s">
        <v>338</v>
      </c>
      <c r="BH39" s="583"/>
      <c r="BI39" s="583"/>
      <c r="BJ39" s="583"/>
      <c r="BK39" s="583"/>
      <c r="BL39" s="583"/>
      <c r="BM39" s="583"/>
      <c r="BN39" s="583"/>
      <c r="BO39" s="583"/>
      <c r="BP39" s="583"/>
      <c r="BQ39" s="583"/>
      <c r="BR39" s="583"/>
      <c r="BS39" s="583"/>
      <c r="BT39" s="583"/>
      <c r="BU39" s="584"/>
      <c r="BV39" s="585">
        <v>1549</v>
      </c>
      <c r="BW39" s="487"/>
      <c r="BX39" s="487"/>
      <c r="BY39" s="487"/>
      <c r="BZ39" s="487"/>
      <c r="CA39" s="487"/>
      <c r="CB39" s="634"/>
      <c r="CD39" s="582" t="s">
        <v>425</v>
      </c>
      <c r="CE39" s="583"/>
      <c r="CF39" s="583"/>
      <c r="CG39" s="583"/>
      <c r="CH39" s="583"/>
      <c r="CI39" s="583"/>
      <c r="CJ39" s="583"/>
      <c r="CK39" s="583"/>
      <c r="CL39" s="583"/>
      <c r="CM39" s="583"/>
      <c r="CN39" s="583"/>
      <c r="CO39" s="583"/>
      <c r="CP39" s="583"/>
      <c r="CQ39" s="584"/>
      <c r="CR39" s="585">
        <v>341206</v>
      </c>
      <c r="CS39" s="612"/>
      <c r="CT39" s="612"/>
      <c r="CU39" s="612"/>
      <c r="CV39" s="612"/>
      <c r="CW39" s="612"/>
      <c r="CX39" s="612"/>
      <c r="CY39" s="613"/>
      <c r="CZ39" s="587">
        <v>3.6</v>
      </c>
      <c r="DA39" s="614"/>
      <c r="DB39" s="614"/>
      <c r="DC39" s="615"/>
      <c r="DD39" s="589">
        <v>105975</v>
      </c>
      <c r="DE39" s="612"/>
      <c r="DF39" s="612"/>
      <c r="DG39" s="612"/>
      <c r="DH39" s="612"/>
      <c r="DI39" s="612"/>
      <c r="DJ39" s="612"/>
      <c r="DK39" s="613"/>
      <c r="DL39" s="589" t="s">
        <v>203</v>
      </c>
      <c r="DM39" s="612"/>
      <c r="DN39" s="612"/>
      <c r="DO39" s="612"/>
      <c r="DP39" s="612"/>
      <c r="DQ39" s="612"/>
      <c r="DR39" s="612"/>
      <c r="DS39" s="612"/>
      <c r="DT39" s="612"/>
      <c r="DU39" s="612"/>
      <c r="DV39" s="613"/>
      <c r="DW39" s="587" t="s">
        <v>203</v>
      </c>
      <c r="DX39" s="614"/>
      <c r="DY39" s="614"/>
      <c r="DZ39" s="614"/>
      <c r="EA39" s="614"/>
      <c r="EB39" s="614"/>
      <c r="EC39" s="635"/>
    </row>
    <row r="40" spans="2:133" ht="11.25" customHeight="1" x14ac:dyDescent="0.2">
      <c r="B40" s="582" t="s">
        <v>426</v>
      </c>
      <c r="C40" s="583"/>
      <c r="D40" s="583"/>
      <c r="E40" s="583"/>
      <c r="F40" s="583"/>
      <c r="G40" s="583"/>
      <c r="H40" s="583"/>
      <c r="I40" s="583"/>
      <c r="J40" s="583"/>
      <c r="K40" s="583"/>
      <c r="L40" s="583"/>
      <c r="M40" s="583"/>
      <c r="N40" s="583"/>
      <c r="O40" s="583"/>
      <c r="P40" s="583"/>
      <c r="Q40" s="584"/>
      <c r="R40" s="585" t="s">
        <v>203</v>
      </c>
      <c r="S40" s="487"/>
      <c r="T40" s="487"/>
      <c r="U40" s="487"/>
      <c r="V40" s="487"/>
      <c r="W40" s="487"/>
      <c r="X40" s="487"/>
      <c r="Y40" s="586"/>
      <c r="Z40" s="622" t="s">
        <v>203</v>
      </c>
      <c r="AA40" s="622"/>
      <c r="AB40" s="622"/>
      <c r="AC40" s="622"/>
      <c r="AD40" s="623" t="s">
        <v>203</v>
      </c>
      <c r="AE40" s="623"/>
      <c r="AF40" s="623"/>
      <c r="AG40" s="623"/>
      <c r="AH40" s="623"/>
      <c r="AI40" s="623"/>
      <c r="AJ40" s="623"/>
      <c r="AK40" s="623"/>
      <c r="AL40" s="587" t="s">
        <v>203</v>
      </c>
      <c r="AM40" s="353"/>
      <c r="AN40" s="353"/>
      <c r="AO40" s="624"/>
      <c r="AQ40" s="631" t="s">
        <v>307</v>
      </c>
      <c r="AR40" s="498"/>
      <c r="AS40" s="498"/>
      <c r="AT40" s="498"/>
      <c r="AU40" s="498"/>
      <c r="AV40" s="498"/>
      <c r="AW40" s="498"/>
      <c r="AX40" s="498"/>
      <c r="AY40" s="632"/>
      <c r="AZ40" s="585" t="s">
        <v>203</v>
      </c>
      <c r="BA40" s="487"/>
      <c r="BB40" s="487"/>
      <c r="BC40" s="487"/>
      <c r="BD40" s="612"/>
      <c r="BE40" s="612"/>
      <c r="BF40" s="633"/>
      <c r="BG40" s="630" t="s">
        <v>427</v>
      </c>
      <c r="BH40" s="444"/>
      <c r="BI40" s="444"/>
      <c r="BJ40" s="444"/>
      <c r="BK40" s="444"/>
      <c r="BL40" s="7"/>
      <c r="BM40" s="583" t="s">
        <v>428</v>
      </c>
      <c r="BN40" s="583"/>
      <c r="BO40" s="583"/>
      <c r="BP40" s="583"/>
      <c r="BQ40" s="583"/>
      <c r="BR40" s="583"/>
      <c r="BS40" s="583"/>
      <c r="BT40" s="583"/>
      <c r="BU40" s="584"/>
      <c r="BV40" s="585">
        <v>94</v>
      </c>
      <c r="BW40" s="487"/>
      <c r="BX40" s="487"/>
      <c r="BY40" s="487"/>
      <c r="BZ40" s="487"/>
      <c r="CA40" s="487"/>
      <c r="CB40" s="634"/>
      <c r="CD40" s="582" t="s">
        <v>370</v>
      </c>
      <c r="CE40" s="583"/>
      <c r="CF40" s="583"/>
      <c r="CG40" s="583"/>
      <c r="CH40" s="583"/>
      <c r="CI40" s="583"/>
      <c r="CJ40" s="583"/>
      <c r="CK40" s="583"/>
      <c r="CL40" s="583"/>
      <c r="CM40" s="583"/>
      <c r="CN40" s="583"/>
      <c r="CO40" s="583"/>
      <c r="CP40" s="583"/>
      <c r="CQ40" s="584"/>
      <c r="CR40" s="585">
        <v>37000</v>
      </c>
      <c r="CS40" s="487"/>
      <c r="CT40" s="487"/>
      <c r="CU40" s="487"/>
      <c r="CV40" s="487"/>
      <c r="CW40" s="487"/>
      <c r="CX40" s="487"/>
      <c r="CY40" s="586"/>
      <c r="CZ40" s="587">
        <v>0.4</v>
      </c>
      <c r="DA40" s="614"/>
      <c r="DB40" s="614"/>
      <c r="DC40" s="615"/>
      <c r="DD40" s="589">
        <v>19000</v>
      </c>
      <c r="DE40" s="487"/>
      <c r="DF40" s="487"/>
      <c r="DG40" s="487"/>
      <c r="DH40" s="487"/>
      <c r="DI40" s="487"/>
      <c r="DJ40" s="487"/>
      <c r="DK40" s="586"/>
      <c r="DL40" s="589" t="s">
        <v>203</v>
      </c>
      <c r="DM40" s="487"/>
      <c r="DN40" s="487"/>
      <c r="DO40" s="487"/>
      <c r="DP40" s="487"/>
      <c r="DQ40" s="487"/>
      <c r="DR40" s="487"/>
      <c r="DS40" s="487"/>
      <c r="DT40" s="487"/>
      <c r="DU40" s="487"/>
      <c r="DV40" s="586"/>
      <c r="DW40" s="587" t="s">
        <v>203</v>
      </c>
      <c r="DX40" s="614"/>
      <c r="DY40" s="614"/>
      <c r="DZ40" s="614"/>
      <c r="EA40" s="614"/>
      <c r="EB40" s="614"/>
      <c r="EC40" s="635"/>
    </row>
    <row r="41" spans="2:133" ht="11.25" customHeight="1" x14ac:dyDescent="0.2">
      <c r="B41" s="582" t="s">
        <v>429</v>
      </c>
      <c r="C41" s="583"/>
      <c r="D41" s="583"/>
      <c r="E41" s="583"/>
      <c r="F41" s="583"/>
      <c r="G41" s="583"/>
      <c r="H41" s="583"/>
      <c r="I41" s="583"/>
      <c r="J41" s="583"/>
      <c r="K41" s="583"/>
      <c r="L41" s="583"/>
      <c r="M41" s="583"/>
      <c r="N41" s="583"/>
      <c r="O41" s="583"/>
      <c r="P41" s="583"/>
      <c r="Q41" s="584"/>
      <c r="R41" s="585" t="s">
        <v>203</v>
      </c>
      <c r="S41" s="487"/>
      <c r="T41" s="487"/>
      <c r="U41" s="487"/>
      <c r="V41" s="487"/>
      <c r="W41" s="487"/>
      <c r="X41" s="487"/>
      <c r="Y41" s="586"/>
      <c r="Z41" s="622" t="s">
        <v>203</v>
      </c>
      <c r="AA41" s="622"/>
      <c r="AB41" s="622"/>
      <c r="AC41" s="622"/>
      <c r="AD41" s="623" t="s">
        <v>203</v>
      </c>
      <c r="AE41" s="623"/>
      <c r="AF41" s="623"/>
      <c r="AG41" s="623"/>
      <c r="AH41" s="623"/>
      <c r="AI41" s="623"/>
      <c r="AJ41" s="623"/>
      <c r="AK41" s="623"/>
      <c r="AL41" s="587" t="s">
        <v>203</v>
      </c>
      <c r="AM41" s="353"/>
      <c r="AN41" s="353"/>
      <c r="AO41" s="624"/>
      <c r="AQ41" s="631" t="s">
        <v>430</v>
      </c>
      <c r="AR41" s="498"/>
      <c r="AS41" s="498"/>
      <c r="AT41" s="498"/>
      <c r="AU41" s="498"/>
      <c r="AV41" s="498"/>
      <c r="AW41" s="498"/>
      <c r="AX41" s="498"/>
      <c r="AY41" s="632"/>
      <c r="AZ41" s="585">
        <v>181208</v>
      </c>
      <c r="BA41" s="487"/>
      <c r="BB41" s="487"/>
      <c r="BC41" s="487"/>
      <c r="BD41" s="612"/>
      <c r="BE41" s="612"/>
      <c r="BF41" s="633"/>
      <c r="BG41" s="630"/>
      <c r="BH41" s="444"/>
      <c r="BI41" s="444"/>
      <c r="BJ41" s="444"/>
      <c r="BK41" s="444"/>
      <c r="BL41" s="7"/>
      <c r="BM41" s="583" t="s">
        <v>343</v>
      </c>
      <c r="BN41" s="583"/>
      <c r="BO41" s="583"/>
      <c r="BP41" s="583"/>
      <c r="BQ41" s="583"/>
      <c r="BR41" s="583"/>
      <c r="BS41" s="583"/>
      <c r="BT41" s="583"/>
      <c r="BU41" s="584"/>
      <c r="BV41" s="585">
        <v>2</v>
      </c>
      <c r="BW41" s="487"/>
      <c r="BX41" s="487"/>
      <c r="BY41" s="487"/>
      <c r="BZ41" s="487"/>
      <c r="CA41" s="487"/>
      <c r="CB41" s="634"/>
      <c r="CD41" s="582" t="s">
        <v>289</v>
      </c>
      <c r="CE41" s="583"/>
      <c r="CF41" s="583"/>
      <c r="CG41" s="583"/>
      <c r="CH41" s="583"/>
      <c r="CI41" s="583"/>
      <c r="CJ41" s="583"/>
      <c r="CK41" s="583"/>
      <c r="CL41" s="583"/>
      <c r="CM41" s="583"/>
      <c r="CN41" s="583"/>
      <c r="CO41" s="583"/>
      <c r="CP41" s="583"/>
      <c r="CQ41" s="584"/>
      <c r="CR41" s="585" t="s">
        <v>203</v>
      </c>
      <c r="CS41" s="612"/>
      <c r="CT41" s="612"/>
      <c r="CU41" s="612"/>
      <c r="CV41" s="612"/>
      <c r="CW41" s="612"/>
      <c r="CX41" s="612"/>
      <c r="CY41" s="613"/>
      <c r="CZ41" s="587" t="s">
        <v>203</v>
      </c>
      <c r="DA41" s="614"/>
      <c r="DB41" s="614"/>
      <c r="DC41" s="615"/>
      <c r="DD41" s="589" t="s">
        <v>203</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2">
      <c r="B42" s="582" t="s">
        <v>431</v>
      </c>
      <c r="C42" s="583"/>
      <c r="D42" s="583"/>
      <c r="E42" s="583"/>
      <c r="F42" s="583"/>
      <c r="G42" s="583"/>
      <c r="H42" s="583"/>
      <c r="I42" s="583"/>
      <c r="J42" s="583"/>
      <c r="K42" s="583"/>
      <c r="L42" s="583"/>
      <c r="M42" s="583"/>
      <c r="N42" s="583"/>
      <c r="O42" s="583"/>
      <c r="P42" s="583"/>
      <c r="Q42" s="584"/>
      <c r="R42" s="585">
        <v>116483</v>
      </c>
      <c r="S42" s="487"/>
      <c r="T42" s="487"/>
      <c r="U42" s="487"/>
      <c r="V42" s="487"/>
      <c r="W42" s="487"/>
      <c r="X42" s="487"/>
      <c r="Y42" s="586"/>
      <c r="Z42" s="622">
        <v>1.2</v>
      </c>
      <c r="AA42" s="622"/>
      <c r="AB42" s="622"/>
      <c r="AC42" s="622"/>
      <c r="AD42" s="623" t="s">
        <v>203</v>
      </c>
      <c r="AE42" s="623"/>
      <c r="AF42" s="623"/>
      <c r="AG42" s="623"/>
      <c r="AH42" s="623"/>
      <c r="AI42" s="623"/>
      <c r="AJ42" s="623"/>
      <c r="AK42" s="623"/>
      <c r="AL42" s="587" t="s">
        <v>203</v>
      </c>
      <c r="AM42" s="353"/>
      <c r="AN42" s="353"/>
      <c r="AO42" s="624"/>
      <c r="AQ42" s="625" t="s">
        <v>433</v>
      </c>
      <c r="AR42" s="626"/>
      <c r="AS42" s="626"/>
      <c r="AT42" s="626"/>
      <c r="AU42" s="626"/>
      <c r="AV42" s="626"/>
      <c r="AW42" s="626"/>
      <c r="AX42" s="626"/>
      <c r="AY42" s="627"/>
      <c r="AZ42" s="599">
        <v>314754</v>
      </c>
      <c r="BA42" s="616"/>
      <c r="BB42" s="616"/>
      <c r="BC42" s="616"/>
      <c r="BD42" s="600"/>
      <c r="BE42" s="600"/>
      <c r="BF42" s="628"/>
      <c r="BG42" s="383"/>
      <c r="BH42" s="384"/>
      <c r="BI42" s="384"/>
      <c r="BJ42" s="384"/>
      <c r="BK42" s="384"/>
      <c r="BL42" s="23"/>
      <c r="BM42" s="597" t="s">
        <v>434</v>
      </c>
      <c r="BN42" s="597"/>
      <c r="BO42" s="597"/>
      <c r="BP42" s="597"/>
      <c r="BQ42" s="597"/>
      <c r="BR42" s="597"/>
      <c r="BS42" s="597"/>
      <c r="BT42" s="597"/>
      <c r="BU42" s="598"/>
      <c r="BV42" s="599">
        <v>415</v>
      </c>
      <c r="BW42" s="616"/>
      <c r="BX42" s="616"/>
      <c r="BY42" s="616"/>
      <c r="BZ42" s="616"/>
      <c r="CA42" s="616"/>
      <c r="CB42" s="629"/>
      <c r="CD42" s="582" t="s">
        <v>281</v>
      </c>
      <c r="CE42" s="583"/>
      <c r="CF42" s="583"/>
      <c r="CG42" s="583"/>
      <c r="CH42" s="583"/>
      <c r="CI42" s="583"/>
      <c r="CJ42" s="583"/>
      <c r="CK42" s="583"/>
      <c r="CL42" s="583"/>
      <c r="CM42" s="583"/>
      <c r="CN42" s="583"/>
      <c r="CO42" s="583"/>
      <c r="CP42" s="583"/>
      <c r="CQ42" s="584"/>
      <c r="CR42" s="585">
        <v>2386470</v>
      </c>
      <c r="CS42" s="487"/>
      <c r="CT42" s="487"/>
      <c r="CU42" s="487"/>
      <c r="CV42" s="487"/>
      <c r="CW42" s="487"/>
      <c r="CX42" s="487"/>
      <c r="CY42" s="586"/>
      <c r="CZ42" s="587">
        <v>25.5</v>
      </c>
      <c r="DA42" s="353"/>
      <c r="DB42" s="353"/>
      <c r="DC42" s="588"/>
      <c r="DD42" s="589">
        <v>539382</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2">
      <c r="B43" s="596" t="s">
        <v>432</v>
      </c>
      <c r="C43" s="597"/>
      <c r="D43" s="597"/>
      <c r="E43" s="597"/>
      <c r="F43" s="597"/>
      <c r="G43" s="597"/>
      <c r="H43" s="597"/>
      <c r="I43" s="597"/>
      <c r="J43" s="597"/>
      <c r="K43" s="597"/>
      <c r="L43" s="597"/>
      <c r="M43" s="597"/>
      <c r="N43" s="597"/>
      <c r="O43" s="597"/>
      <c r="P43" s="597"/>
      <c r="Q43" s="598"/>
      <c r="R43" s="599">
        <v>9657283</v>
      </c>
      <c r="S43" s="616"/>
      <c r="T43" s="616"/>
      <c r="U43" s="616"/>
      <c r="V43" s="616"/>
      <c r="W43" s="616"/>
      <c r="X43" s="616"/>
      <c r="Y43" s="617"/>
      <c r="Z43" s="618">
        <v>100</v>
      </c>
      <c r="AA43" s="618"/>
      <c r="AB43" s="618"/>
      <c r="AC43" s="618"/>
      <c r="AD43" s="619">
        <v>4805948</v>
      </c>
      <c r="AE43" s="619"/>
      <c r="AF43" s="619"/>
      <c r="AG43" s="619"/>
      <c r="AH43" s="619"/>
      <c r="AI43" s="619"/>
      <c r="AJ43" s="619"/>
      <c r="AK43" s="619"/>
      <c r="AL43" s="602">
        <v>100</v>
      </c>
      <c r="AM43" s="620"/>
      <c r="AN43" s="620"/>
      <c r="AO43" s="621"/>
      <c r="CD43" s="582" t="s">
        <v>84</v>
      </c>
      <c r="CE43" s="583"/>
      <c r="CF43" s="583"/>
      <c r="CG43" s="583"/>
      <c r="CH43" s="583"/>
      <c r="CI43" s="583"/>
      <c r="CJ43" s="583"/>
      <c r="CK43" s="583"/>
      <c r="CL43" s="583"/>
      <c r="CM43" s="583"/>
      <c r="CN43" s="583"/>
      <c r="CO43" s="583"/>
      <c r="CP43" s="583"/>
      <c r="CQ43" s="584"/>
      <c r="CR43" s="585">
        <v>58914</v>
      </c>
      <c r="CS43" s="612"/>
      <c r="CT43" s="612"/>
      <c r="CU43" s="612"/>
      <c r="CV43" s="612"/>
      <c r="CW43" s="612"/>
      <c r="CX43" s="612"/>
      <c r="CY43" s="613"/>
      <c r="CZ43" s="587">
        <v>0.6</v>
      </c>
      <c r="DA43" s="614"/>
      <c r="DB43" s="614"/>
      <c r="DC43" s="615"/>
      <c r="DD43" s="589">
        <v>58914</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177</v>
      </c>
      <c r="CE44" s="390"/>
      <c r="CF44" s="582" t="s">
        <v>435</v>
      </c>
      <c r="CG44" s="583"/>
      <c r="CH44" s="583"/>
      <c r="CI44" s="583"/>
      <c r="CJ44" s="583"/>
      <c r="CK44" s="583"/>
      <c r="CL44" s="583"/>
      <c r="CM44" s="583"/>
      <c r="CN44" s="583"/>
      <c r="CO44" s="583"/>
      <c r="CP44" s="583"/>
      <c r="CQ44" s="584"/>
      <c r="CR44" s="585">
        <v>1979967</v>
      </c>
      <c r="CS44" s="487"/>
      <c r="CT44" s="487"/>
      <c r="CU44" s="487"/>
      <c r="CV44" s="487"/>
      <c r="CW44" s="487"/>
      <c r="CX44" s="487"/>
      <c r="CY44" s="586"/>
      <c r="CZ44" s="587">
        <v>21.1</v>
      </c>
      <c r="DA44" s="353"/>
      <c r="DB44" s="353"/>
      <c r="DC44" s="588"/>
      <c r="DD44" s="589">
        <v>478304</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2">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436</v>
      </c>
      <c r="CG45" s="583"/>
      <c r="CH45" s="583"/>
      <c r="CI45" s="583"/>
      <c r="CJ45" s="583"/>
      <c r="CK45" s="583"/>
      <c r="CL45" s="583"/>
      <c r="CM45" s="583"/>
      <c r="CN45" s="583"/>
      <c r="CO45" s="583"/>
      <c r="CP45" s="583"/>
      <c r="CQ45" s="584"/>
      <c r="CR45" s="585">
        <v>1294574</v>
      </c>
      <c r="CS45" s="612"/>
      <c r="CT45" s="612"/>
      <c r="CU45" s="612"/>
      <c r="CV45" s="612"/>
      <c r="CW45" s="612"/>
      <c r="CX45" s="612"/>
      <c r="CY45" s="613"/>
      <c r="CZ45" s="587">
        <v>13.8</v>
      </c>
      <c r="DA45" s="614"/>
      <c r="DB45" s="614"/>
      <c r="DC45" s="615"/>
      <c r="DD45" s="589">
        <v>188762</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2">
      <c r="B46" s="45" t="s">
        <v>405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392</v>
      </c>
      <c r="CG46" s="583"/>
      <c r="CH46" s="583"/>
      <c r="CI46" s="583"/>
      <c r="CJ46" s="583"/>
      <c r="CK46" s="583"/>
      <c r="CL46" s="583"/>
      <c r="CM46" s="583"/>
      <c r="CN46" s="583"/>
      <c r="CO46" s="583"/>
      <c r="CP46" s="583"/>
      <c r="CQ46" s="584"/>
      <c r="CR46" s="585">
        <v>644510</v>
      </c>
      <c r="CS46" s="487"/>
      <c r="CT46" s="487"/>
      <c r="CU46" s="487"/>
      <c r="CV46" s="487"/>
      <c r="CW46" s="487"/>
      <c r="CX46" s="487"/>
      <c r="CY46" s="586"/>
      <c r="CZ46" s="587">
        <v>6.9</v>
      </c>
      <c r="DA46" s="353"/>
      <c r="DB46" s="353"/>
      <c r="DC46" s="588"/>
      <c r="DD46" s="589">
        <v>280259</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2">
      <c r="B47" s="46" t="s">
        <v>267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438</v>
      </c>
      <c r="CG47" s="583"/>
      <c r="CH47" s="583"/>
      <c r="CI47" s="583"/>
      <c r="CJ47" s="583"/>
      <c r="CK47" s="583"/>
      <c r="CL47" s="583"/>
      <c r="CM47" s="583"/>
      <c r="CN47" s="583"/>
      <c r="CO47" s="583"/>
      <c r="CP47" s="583"/>
      <c r="CQ47" s="584"/>
      <c r="CR47" s="585">
        <v>406503</v>
      </c>
      <c r="CS47" s="612"/>
      <c r="CT47" s="612"/>
      <c r="CU47" s="612"/>
      <c r="CV47" s="612"/>
      <c r="CW47" s="612"/>
      <c r="CX47" s="612"/>
      <c r="CY47" s="613"/>
      <c r="CZ47" s="587">
        <v>4.3</v>
      </c>
      <c r="DA47" s="614"/>
      <c r="DB47" s="614"/>
      <c r="DC47" s="615"/>
      <c r="DD47" s="589">
        <v>61078</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439</v>
      </c>
      <c r="CG48" s="583"/>
      <c r="CH48" s="583"/>
      <c r="CI48" s="583"/>
      <c r="CJ48" s="583"/>
      <c r="CK48" s="583"/>
      <c r="CL48" s="583"/>
      <c r="CM48" s="583"/>
      <c r="CN48" s="583"/>
      <c r="CO48" s="583"/>
      <c r="CP48" s="583"/>
      <c r="CQ48" s="584"/>
      <c r="CR48" s="585" t="s">
        <v>203</v>
      </c>
      <c r="CS48" s="487"/>
      <c r="CT48" s="487"/>
      <c r="CU48" s="487"/>
      <c r="CV48" s="487"/>
      <c r="CW48" s="487"/>
      <c r="CX48" s="487"/>
      <c r="CY48" s="586"/>
      <c r="CZ48" s="587" t="s">
        <v>203</v>
      </c>
      <c r="DA48" s="353"/>
      <c r="DB48" s="353"/>
      <c r="DC48" s="588"/>
      <c r="DD48" s="589" t="s">
        <v>203</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193</v>
      </c>
      <c r="CE49" s="597"/>
      <c r="CF49" s="597"/>
      <c r="CG49" s="597"/>
      <c r="CH49" s="597"/>
      <c r="CI49" s="597"/>
      <c r="CJ49" s="597"/>
      <c r="CK49" s="597"/>
      <c r="CL49" s="597"/>
      <c r="CM49" s="597"/>
      <c r="CN49" s="597"/>
      <c r="CO49" s="597"/>
      <c r="CP49" s="597"/>
      <c r="CQ49" s="598"/>
      <c r="CR49" s="599">
        <v>9363926</v>
      </c>
      <c r="CS49" s="600"/>
      <c r="CT49" s="600"/>
      <c r="CU49" s="600"/>
      <c r="CV49" s="600"/>
      <c r="CW49" s="600"/>
      <c r="CX49" s="600"/>
      <c r="CY49" s="601"/>
      <c r="CZ49" s="602">
        <v>100</v>
      </c>
      <c r="DA49" s="603"/>
      <c r="DB49" s="603"/>
      <c r="DC49" s="604"/>
      <c r="DD49" s="605">
        <v>5519679</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L/ea+zHEgp7eogc7Revt2VfKmQawBLYAsk1c1TFcXGoCfwkO1FyA5drW1vBst48oz6uHE8JZpfrGoNNjyuvf8g==" saltValue="9+XVhPnvxxoF6RLZEwRY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292</v>
      </c>
      <c r="DK2" s="1015"/>
      <c r="DL2" s="1015"/>
      <c r="DM2" s="1015"/>
      <c r="DN2" s="1015"/>
      <c r="DO2" s="1016"/>
      <c r="DP2" s="70"/>
      <c r="DQ2" s="1014" t="s">
        <v>302</v>
      </c>
      <c r="DR2" s="1015"/>
      <c r="DS2" s="1015"/>
      <c r="DT2" s="1015"/>
      <c r="DU2" s="1015"/>
      <c r="DV2" s="1015"/>
      <c r="DW2" s="1015"/>
      <c r="DX2" s="1015"/>
      <c r="DY2" s="1015"/>
      <c r="DZ2" s="1016"/>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1005" t="s">
        <v>207</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440</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93" t="s">
        <v>441</v>
      </c>
      <c r="B5" s="694"/>
      <c r="C5" s="694"/>
      <c r="D5" s="694"/>
      <c r="E5" s="694"/>
      <c r="F5" s="694"/>
      <c r="G5" s="694"/>
      <c r="H5" s="694"/>
      <c r="I5" s="694"/>
      <c r="J5" s="694"/>
      <c r="K5" s="694"/>
      <c r="L5" s="694"/>
      <c r="M5" s="694"/>
      <c r="N5" s="694"/>
      <c r="O5" s="694"/>
      <c r="P5" s="695"/>
      <c r="Q5" s="685" t="s">
        <v>180</v>
      </c>
      <c r="R5" s="686"/>
      <c r="S5" s="686"/>
      <c r="T5" s="686"/>
      <c r="U5" s="687"/>
      <c r="V5" s="685" t="s">
        <v>442</v>
      </c>
      <c r="W5" s="686"/>
      <c r="X5" s="686"/>
      <c r="Y5" s="686"/>
      <c r="Z5" s="687"/>
      <c r="AA5" s="685" t="s">
        <v>443</v>
      </c>
      <c r="AB5" s="686"/>
      <c r="AC5" s="686"/>
      <c r="AD5" s="686"/>
      <c r="AE5" s="686"/>
      <c r="AF5" s="769" t="s">
        <v>178</v>
      </c>
      <c r="AG5" s="686"/>
      <c r="AH5" s="686"/>
      <c r="AI5" s="686"/>
      <c r="AJ5" s="691"/>
      <c r="AK5" s="686" t="s">
        <v>444</v>
      </c>
      <c r="AL5" s="686"/>
      <c r="AM5" s="686"/>
      <c r="AN5" s="686"/>
      <c r="AO5" s="687"/>
      <c r="AP5" s="685" t="s">
        <v>445</v>
      </c>
      <c r="AQ5" s="686"/>
      <c r="AR5" s="686"/>
      <c r="AS5" s="686"/>
      <c r="AT5" s="687"/>
      <c r="AU5" s="685" t="s">
        <v>447</v>
      </c>
      <c r="AV5" s="686"/>
      <c r="AW5" s="686"/>
      <c r="AX5" s="686"/>
      <c r="AY5" s="691"/>
      <c r="AZ5" s="73"/>
      <c r="BA5" s="73"/>
      <c r="BB5" s="73"/>
      <c r="BC5" s="73"/>
      <c r="BD5" s="73"/>
      <c r="BE5" s="85"/>
      <c r="BF5" s="85"/>
      <c r="BG5" s="85"/>
      <c r="BH5" s="85"/>
      <c r="BI5" s="85"/>
      <c r="BJ5" s="85"/>
      <c r="BK5" s="85"/>
      <c r="BL5" s="85"/>
      <c r="BM5" s="85"/>
      <c r="BN5" s="85"/>
      <c r="BO5" s="85"/>
      <c r="BP5" s="85"/>
      <c r="BQ5" s="693" t="s">
        <v>448</v>
      </c>
      <c r="BR5" s="694"/>
      <c r="BS5" s="694"/>
      <c r="BT5" s="694"/>
      <c r="BU5" s="694"/>
      <c r="BV5" s="694"/>
      <c r="BW5" s="694"/>
      <c r="BX5" s="694"/>
      <c r="BY5" s="694"/>
      <c r="BZ5" s="694"/>
      <c r="CA5" s="694"/>
      <c r="CB5" s="694"/>
      <c r="CC5" s="694"/>
      <c r="CD5" s="694"/>
      <c r="CE5" s="694"/>
      <c r="CF5" s="694"/>
      <c r="CG5" s="695"/>
      <c r="CH5" s="685" t="s">
        <v>367</v>
      </c>
      <c r="CI5" s="686"/>
      <c r="CJ5" s="686"/>
      <c r="CK5" s="686"/>
      <c r="CL5" s="687"/>
      <c r="CM5" s="685" t="s">
        <v>321</v>
      </c>
      <c r="CN5" s="686"/>
      <c r="CO5" s="686"/>
      <c r="CP5" s="686"/>
      <c r="CQ5" s="687"/>
      <c r="CR5" s="685" t="s">
        <v>244</v>
      </c>
      <c r="CS5" s="686"/>
      <c r="CT5" s="686"/>
      <c r="CU5" s="686"/>
      <c r="CV5" s="687"/>
      <c r="CW5" s="685" t="s">
        <v>56</v>
      </c>
      <c r="CX5" s="686"/>
      <c r="CY5" s="686"/>
      <c r="CZ5" s="686"/>
      <c r="DA5" s="687"/>
      <c r="DB5" s="685" t="s">
        <v>411</v>
      </c>
      <c r="DC5" s="686"/>
      <c r="DD5" s="686"/>
      <c r="DE5" s="686"/>
      <c r="DF5" s="687"/>
      <c r="DG5" s="1026" t="s">
        <v>242</v>
      </c>
      <c r="DH5" s="1027"/>
      <c r="DI5" s="1027"/>
      <c r="DJ5" s="1027"/>
      <c r="DK5" s="1028"/>
      <c r="DL5" s="1026" t="s">
        <v>449</v>
      </c>
      <c r="DM5" s="1027"/>
      <c r="DN5" s="1027"/>
      <c r="DO5" s="1027"/>
      <c r="DP5" s="1028"/>
      <c r="DQ5" s="685" t="s">
        <v>451</v>
      </c>
      <c r="DR5" s="686"/>
      <c r="DS5" s="686"/>
      <c r="DT5" s="686"/>
      <c r="DU5" s="687"/>
      <c r="DV5" s="685" t="s">
        <v>447</v>
      </c>
      <c r="DW5" s="686"/>
      <c r="DX5" s="686"/>
      <c r="DY5" s="686"/>
      <c r="DZ5" s="691"/>
      <c r="EA5" s="82"/>
    </row>
    <row r="6" spans="1:131" s="54" customFormat="1" ht="26.25" customHeight="1" x14ac:dyDescent="0.2">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2">
      <c r="A7" s="59">
        <v>1</v>
      </c>
      <c r="B7" s="968" t="s">
        <v>260</v>
      </c>
      <c r="C7" s="969"/>
      <c r="D7" s="969"/>
      <c r="E7" s="969"/>
      <c r="F7" s="969"/>
      <c r="G7" s="969"/>
      <c r="H7" s="969"/>
      <c r="I7" s="969"/>
      <c r="J7" s="969"/>
      <c r="K7" s="969"/>
      <c r="L7" s="969"/>
      <c r="M7" s="969"/>
      <c r="N7" s="969"/>
      <c r="O7" s="969"/>
      <c r="P7" s="970"/>
      <c r="Q7" s="971">
        <v>9657</v>
      </c>
      <c r="R7" s="972"/>
      <c r="S7" s="972"/>
      <c r="T7" s="972"/>
      <c r="U7" s="972"/>
      <c r="V7" s="972">
        <v>9364</v>
      </c>
      <c r="W7" s="972"/>
      <c r="X7" s="972"/>
      <c r="Y7" s="972"/>
      <c r="Z7" s="972"/>
      <c r="AA7" s="972">
        <v>293</v>
      </c>
      <c r="AB7" s="972"/>
      <c r="AC7" s="972"/>
      <c r="AD7" s="972"/>
      <c r="AE7" s="1017"/>
      <c r="AF7" s="1018">
        <v>158</v>
      </c>
      <c r="AG7" s="1019"/>
      <c r="AH7" s="1019"/>
      <c r="AI7" s="1019"/>
      <c r="AJ7" s="1020"/>
      <c r="AK7" s="1021">
        <v>624</v>
      </c>
      <c r="AL7" s="972"/>
      <c r="AM7" s="972"/>
      <c r="AN7" s="972"/>
      <c r="AO7" s="972"/>
      <c r="AP7" s="972">
        <v>8006</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546</v>
      </c>
      <c r="BT7" s="969"/>
      <c r="BU7" s="969"/>
      <c r="BV7" s="969"/>
      <c r="BW7" s="969"/>
      <c r="BX7" s="969"/>
      <c r="BY7" s="969"/>
      <c r="BZ7" s="969"/>
      <c r="CA7" s="969"/>
      <c r="CB7" s="969"/>
      <c r="CC7" s="969"/>
      <c r="CD7" s="969"/>
      <c r="CE7" s="969"/>
      <c r="CF7" s="969"/>
      <c r="CG7" s="970"/>
      <c r="CH7" s="1022">
        <v>-1</v>
      </c>
      <c r="CI7" s="1023"/>
      <c r="CJ7" s="1023"/>
      <c r="CK7" s="1023"/>
      <c r="CL7" s="1024"/>
      <c r="CM7" s="1022">
        <v>14</v>
      </c>
      <c r="CN7" s="1023"/>
      <c r="CO7" s="1023"/>
      <c r="CP7" s="1023"/>
      <c r="CQ7" s="1024"/>
      <c r="CR7" s="1022">
        <v>15</v>
      </c>
      <c r="CS7" s="1023"/>
      <c r="CT7" s="1023"/>
      <c r="CU7" s="1023"/>
      <c r="CV7" s="1024"/>
      <c r="CW7" s="1022" t="s">
        <v>539</v>
      </c>
      <c r="CX7" s="1023"/>
      <c r="CY7" s="1023"/>
      <c r="CZ7" s="1023"/>
      <c r="DA7" s="1024"/>
      <c r="DB7" s="1022" t="s">
        <v>539</v>
      </c>
      <c r="DC7" s="1023"/>
      <c r="DD7" s="1023"/>
      <c r="DE7" s="1023"/>
      <c r="DF7" s="1024"/>
      <c r="DG7" s="1022" t="s">
        <v>539</v>
      </c>
      <c r="DH7" s="1023"/>
      <c r="DI7" s="1023"/>
      <c r="DJ7" s="1023"/>
      <c r="DK7" s="1024"/>
      <c r="DL7" s="1022" t="s">
        <v>539</v>
      </c>
      <c r="DM7" s="1023"/>
      <c r="DN7" s="1023"/>
      <c r="DO7" s="1023"/>
      <c r="DP7" s="1024"/>
      <c r="DQ7" s="1022" t="s">
        <v>539</v>
      </c>
      <c r="DR7" s="1023"/>
      <c r="DS7" s="1023"/>
      <c r="DT7" s="1023"/>
      <c r="DU7" s="1024"/>
      <c r="DV7" s="968"/>
      <c r="DW7" s="969"/>
      <c r="DX7" s="969"/>
      <c r="DY7" s="969"/>
      <c r="DZ7" s="1025"/>
      <c r="EA7" s="82"/>
    </row>
    <row r="8" spans="1:131" s="54" customFormat="1" ht="26.25" customHeight="1" x14ac:dyDescent="0.2">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26</v>
      </c>
      <c r="BT8" s="958"/>
      <c r="BU8" s="958"/>
      <c r="BV8" s="958"/>
      <c r="BW8" s="958"/>
      <c r="BX8" s="958"/>
      <c r="BY8" s="958"/>
      <c r="BZ8" s="958"/>
      <c r="CA8" s="958"/>
      <c r="CB8" s="958"/>
      <c r="CC8" s="958"/>
      <c r="CD8" s="958"/>
      <c r="CE8" s="958"/>
      <c r="CF8" s="958"/>
      <c r="CG8" s="959"/>
      <c r="CH8" s="964">
        <v>2</v>
      </c>
      <c r="CI8" s="965"/>
      <c r="CJ8" s="965"/>
      <c r="CK8" s="965"/>
      <c r="CL8" s="975"/>
      <c r="CM8" s="964">
        <v>6</v>
      </c>
      <c r="CN8" s="965"/>
      <c r="CO8" s="965"/>
      <c r="CP8" s="965"/>
      <c r="CQ8" s="975"/>
      <c r="CR8" s="964">
        <v>25</v>
      </c>
      <c r="CS8" s="965"/>
      <c r="CT8" s="965"/>
      <c r="CU8" s="965"/>
      <c r="CV8" s="975"/>
      <c r="CW8" s="964" t="s">
        <v>539</v>
      </c>
      <c r="CX8" s="965"/>
      <c r="CY8" s="965"/>
      <c r="CZ8" s="965"/>
      <c r="DA8" s="975"/>
      <c r="DB8" s="964">
        <v>1</v>
      </c>
      <c r="DC8" s="965"/>
      <c r="DD8" s="965"/>
      <c r="DE8" s="965"/>
      <c r="DF8" s="975"/>
      <c r="DG8" s="964" t="s">
        <v>539</v>
      </c>
      <c r="DH8" s="965"/>
      <c r="DI8" s="965"/>
      <c r="DJ8" s="965"/>
      <c r="DK8" s="975"/>
      <c r="DL8" s="964" t="s">
        <v>539</v>
      </c>
      <c r="DM8" s="965"/>
      <c r="DN8" s="965"/>
      <c r="DO8" s="965"/>
      <c r="DP8" s="975"/>
      <c r="DQ8" s="964" t="s">
        <v>539</v>
      </c>
      <c r="DR8" s="965"/>
      <c r="DS8" s="965"/>
      <c r="DT8" s="965"/>
      <c r="DU8" s="975"/>
      <c r="DV8" s="957"/>
      <c r="DW8" s="958"/>
      <c r="DX8" s="958"/>
      <c r="DY8" s="958"/>
      <c r="DZ8" s="976"/>
      <c r="EA8" s="82"/>
    </row>
    <row r="9" spans="1:131" s="54" customFormat="1" ht="26.25" customHeight="1" x14ac:dyDescent="0.2">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547</v>
      </c>
      <c r="BT9" s="958"/>
      <c r="BU9" s="958"/>
      <c r="BV9" s="958"/>
      <c r="BW9" s="958"/>
      <c r="BX9" s="958"/>
      <c r="BY9" s="958"/>
      <c r="BZ9" s="958"/>
      <c r="CA9" s="958"/>
      <c r="CB9" s="958"/>
      <c r="CC9" s="958"/>
      <c r="CD9" s="958"/>
      <c r="CE9" s="958"/>
      <c r="CF9" s="958"/>
      <c r="CG9" s="959"/>
      <c r="CH9" s="964">
        <v>-717</v>
      </c>
      <c r="CI9" s="965"/>
      <c r="CJ9" s="965"/>
      <c r="CK9" s="965"/>
      <c r="CL9" s="975"/>
      <c r="CM9" s="964">
        <v>-10575</v>
      </c>
      <c r="CN9" s="965"/>
      <c r="CO9" s="965"/>
      <c r="CP9" s="965"/>
      <c r="CQ9" s="975"/>
      <c r="CR9" s="964">
        <v>1</v>
      </c>
      <c r="CS9" s="965"/>
      <c r="CT9" s="965"/>
      <c r="CU9" s="965"/>
      <c r="CV9" s="975"/>
      <c r="CW9" s="964" t="s">
        <v>539</v>
      </c>
      <c r="CX9" s="965"/>
      <c r="CY9" s="965"/>
      <c r="CZ9" s="965"/>
      <c r="DA9" s="975"/>
      <c r="DB9" s="964">
        <v>53</v>
      </c>
      <c r="DC9" s="965"/>
      <c r="DD9" s="965"/>
      <c r="DE9" s="965"/>
      <c r="DF9" s="975"/>
      <c r="DG9" s="964" t="s">
        <v>539</v>
      </c>
      <c r="DH9" s="965"/>
      <c r="DI9" s="965"/>
      <c r="DJ9" s="965"/>
      <c r="DK9" s="975"/>
      <c r="DL9" s="964" t="s">
        <v>539</v>
      </c>
      <c r="DM9" s="965"/>
      <c r="DN9" s="965"/>
      <c r="DO9" s="965"/>
      <c r="DP9" s="975"/>
      <c r="DQ9" s="964" t="s">
        <v>539</v>
      </c>
      <c r="DR9" s="965"/>
      <c r="DS9" s="965"/>
      <c r="DT9" s="965"/>
      <c r="DU9" s="975"/>
      <c r="DV9" s="957"/>
      <c r="DW9" s="958"/>
      <c r="DX9" s="958"/>
      <c r="DY9" s="958"/>
      <c r="DZ9" s="976"/>
      <c r="EA9" s="82"/>
    </row>
    <row r="10" spans="1:131" s="54" customFormat="1" ht="26.25" customHeight="1" x14ac:dyDescent="0.2">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2">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2">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2">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2">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2">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2">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2">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2">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2">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2">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2">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2">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452</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2">
      <c r="A23" s="61" t="s">
        <v>251</v>
      </c>
      <c r="B23" s="935" t="s">
        <v>303</v>
      </c>
      <c r="C23" s="936"/>
      <c r="D23" s="936"/>
      <c r="E23" s="936"/>
      <c r="F23" s="936"/>
      <c r="G23" s="936"/>
      <c r="H23" s="936"/>
      <c r="I23" s="936"/>
      <c r="J23" s="936"/>
      <c r="K23" s="936"/>
      <c r="L23" s="936"/>
      <c r="M23" s="936"/>
      <c r="N23" s="936"/>
      <c r="O23" s="936"/>
      <c r="P23" s="937"/>
      <c r="Q23" s="1006">
        <v>9657</v>
      </c>
      <c r="R23" s="947"/>
      <c r="S23" s="947"/>
      <c r="T23" s="947"/>
      <c r="U23" s="947"/>
      <c r="V23" s="947">
        <v>9364</v>
      </c>
      <c r="W23" s="947"/>
      <c r="X23" s="947"/>
      <c r="Y23" s="947"/>
      <c r="Z23" s="947"/>
      <c r="AA23" s="947">
        <v>293</v>
      </c>
      <c r="AB23" s="947"/>
      <c r="AC23" s="947"/>
      <c r="AD23" s="947"/>
      <c r="AE23" s="1007"/>
      <c r="AF23" s="978">
        <v>158</v>
      </c>
      <c r="AG23" s="947"/>
      <c r="AH23" s="947"/>
      <c r="AI23" s="947"/>
      <c r="AJ23" s="979"/>
      <c r="AK23" s="980"/>
      <c r="AL23" s="946"/>
      <c r="AM23" s="946"/>
      <c r="AN23" s="946"/>
      <c r="AO23" s="946"/>
      <c r="AP23" s="947">
        <v>8006</v>
      </c>
      <c r="AQ23" s="947"/>
      <c r="AR23" s="947"/>
      <c r="AS23" s="947"/>
      <c r="AT23" s="947"/>
      <c r="AU23" s="948"/>
      <c r="AV23" s="948"/>
      <c r="AW23" s="948"/>
      <c r="AX23" s="948"/>
      <c r="AY23" s="949"/>
      <c r="AZ23" s="982" t="s">
        <v>203</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2">
      <c r="A24" s="1004" t="s">
        <v>389</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2">
      <c r="A25" s="1005" t="s">
        <v>422</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2">
      <c r="A26" s="693" t="s">
        <v>441</v>
      </c>
      <c r="B26" s="694"/>
      <c r="C26" s="694"/>
      <c r="D26" s="694"/>
      <c r="E26" s="694"/>
      <c r="F26" s="694"/>
      <c r="G26" s="694"/>
      <c r="H26" s="694"/>
      <c r="I26" s="694"/>
      <c r="J26" s="694"/>
      <c r="K26" s="694"/>
      <c r="L26" s="694"/>
      <c r="M26" s="694"/>
      <c r="N26" s="694"/>
      <c r="O26" s="694"/>
      <c r="P26" s="695"/>
      <c r="Q26" s="685" t="s">
        <v>454</v>
      </c>
      <c r="R26" s="686"/>
      <c r="S26" s="686"/>
      <c r="T26" s="686"/>
      <c r="U26" s="687"/>
      <c r="V26" s="685" t="s">
        <v>455</v>
      </c>
      <c r="W26" s="686"/>
      <c r="X26" s="686"/>
      <c r="Y26" s="686"/>
      <c r="Z26" s="687"/>
      <c r="AA26" s="685" t="s">
        <v>456</v>
      </c>
      <c r="AB26" s="686"/>
      <c r="AC26" s="686"/>
      <c r="AD26" s="686"/>
      <c r="AE26" s="686"/>
      <c r="AF26" s="771" t="s">
        <v>248</v>
      </c>
      <c r="AG26" s="700"/>
      <c r="AH26" s="700"/>
      <c r="AI26" s="700"/>
      <c r="AJ26" s="772"/>
      <c r="AK26" s="686" t="s">
        <v>391</v>
      </c>
      <c r="AL26" s="686"/>
      <c r="AM26" s="686"/>
      <c r="AN26" s="686"/>
      <c r="AO26" s="687"/>
      <c r="AP26" s="685" t="s">
        <v>360</v>
      </c>
      <c r="AQ26" s="686"/>
      <c r="AR26" s="686"/>
      <c r="AS26" s="686"/>
      <c r="AT26" s="687"/>
      <c r="AU26" s="685" t="s">
        <v>457</v>
      </c>
      <c r="AV26" s="686"/>
      <c r="AW26" s="686"/>
      <c r="AX26" s="686"/>
      <c r="AY26" s="687"/>
      <c r="AZ26" s="685" t="s">
        <v>458</v>
      </c>
      <c r="BA26" s="686"/>
      <c r="BB26" s="686"/>
      <c r="BC26" s="686"/>
      <c r="BD26" s="687"/>
      <c r="BE26" s="685" t="s">
        <v>447</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2">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2">
      <c r="A28" s="62">
        <v>1</v>
      </c>
      <c r="B28" s="968" t="s">
        <v>459</v>
      </c>
      <c r="C28" s="969"/>
      <c r="D28" s="969"/>
      <c r="E28" s="969"/>
      <c r="F28" s="969"/>
      <c r="G28" s="969"/>
      <c r="H28" s="969"/>
      <c r="I28" s="969"/>
      <c r="J28" s="969"/>
      <c r="K28" s="969"/>
      <c r="L28" s="969"/>
      <c r="M28" s="969"/>
      <c r="N28" s="969"/>
      <c r="O28" s="969"/>
      <c r="P28" s="970"/>
      <c r="Q28" s="995">
        <v>977</v>
      </c>
      <c r="R28" s="996"/>
      <c r="S28" s="996"/>
      <c r="T28" s="996"/>
      <c r="U28" s="996"/>
      <c r="V28" s="996">
        <v>959</v>
      </c>
      <c r="W28" s="996"/>
      <c r="X28" s="996"/>
      <c r="Y28" s="996"/>
      <c r="Z28" s="996"/>
      <c r="AA28" s="996">
        <v>18</v>
      </c>
      <c r="AB28" s="996"/>
      <c r="AC28" s="996"/>
      <c r="AD28" s="996"/>
      <c r="AE28" s="997"/>
      <c r="AF28" s="998">
        <v>18</v>
      </c>
      <c r="AG28" s="996"/>
      <c r="AH28" s="996"/>
      <c r="AI28" s="996"/>
      <c r="AJ28" s="999"/>
      <c r="AK28" s="1000">
        <v>101</v>
      </c>
      <c r="AL28" s="996"/>
      <c r="AM28" s="996"/>
      <c r="AN28" s="996"/>
      <c r="AO28" s="996"/>
      <c r="AP28" s="996" t="s">
        <v>539</v>
      </c>
      <c r="AQ28" s="996"/>
      <c r="AR28" s="996"/>
      <c r="AS28" s="996"/>
      <c r="AT28" s="996"/>
      <c r="AU28" s="996" t="s">
        <v>539</v>
      </c>
      <c r="AV28" s="996"/>
      <c r="AW28" s="996"/>
      <c r="AX28" s="996"/>
      <c r="AY28" s="996"/>
      <c r="AZ28" s="1001" t="s">
        <v>539</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2">
      <c r="A29" s="62">
        <v>2</v>
      </c>
      <c r="B29" s="957" t="s">
        <v>460</v>
      </c>
      <c r="C29" s="958"/>
      <c r="D29" s="958"/>
      <c r="E29" s="958"/>
      <c r="F29" s="958"/>
      <c r="G29" s="958"/>
      <c r="H29" s="958"/>
      <c r="I29" s="958"/>
      <c r="J29" s="958"/>
      <c r="K29" s="958"/>
      <c r="L29" s="958"/>
      <c r="M29" s="958"/>
      <c r="N29" s="958"/>
      <c r="O29" s="958"/>
      <c r="P29" s="959"/>
      <c r="Q29" s="960">
        <v>205</v>
      </c>
      <c r="R29" s="961"/>
      <c r="S29" s="961"/>
      <c r="T29" s="961"/>
      <c r="U29" s="961"/>
      <c r="V29" s="961">
        <v>184</v>
      </c>
      <c r="W29" s="961"/>
      <c r="X29" s="961"/>
      <c r="Y29" s="961"/>
      <c r="Z29" s="961"/>
      <c r="AA29" s="961">
        <v>21</v>
      </c>
      <c r="AB29" s="961"/>
      <c r="AC29" s="961"/>
      <c r="AD29" s="961"/>
      <c r="AE29" s="967"/>
      <c r="AF29" s="987">
        <v>21</v>
      </c>
      <c r="AG29" s="965"/>
      <c r="AH29" s="965"/>
      <c r="AI29" s="965"/>
      <c r="AJ29" s="988"/>
      <c r="AK29" s="966">
        <v>132</v>
      </c>
      <c r="AL29" s="961"/>
      <c r="AM29" s="961"/>
      <c r="AN29" s="961"/>
      <c r="AO29" s="961"/>
      <c r="AP29" s="961">
        <v>154</v>
      </c>
      <c r="AQ29" s="961"/>
      <c r="AR29" s="961"/>
      <c r="AS29" s="961"/>
      <c r="AT29" s="961"/>
      <c r="AU29" s="961">
        <v>53</v>
      </c>
      <c r="AV29" s="961"/>
      <c r="AW29" s="961"/>
      <c r="AX29" s="961"/>
      <c r="AY29" s="961"/>
      <c r="AZ29" s="994" t="s">
        <v>539</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2">
      <c r="A30" s="62">
        <v>3</v>
      </c>
      <c r="B30" s="957" t="s">
        <v>288</v>
      </c>
      <c r="C30" s="958"/>
      <c r="D30" s="958"/>
      <c r="E30" s="958"/>
      <c r="F30" s="958"/>
      <c r="G30" s="958"/>
      <c r="H30" s="958"/>
      <c r="I30" s="958"/>
      <c r="J30" s="958"/>
      <c r="K30" s="958"/>
      <c r="L30" s="958"/>
      <c r="M30" s="958"/>
      <c r="N30" s="958"/>
      <c r="O30" s="958"/>
      <c r="P30" s="959"/>
      <c r="Q30" s="960">
        <v>1061</v>
      </c>
      <c r="R30" s="961"/>
      <c r="S30" s="961"/>
      <c r="T30" s="961"/>
      <c r="U30" s="961"/>
      <c r="V30" s="961">
        <v>1004</v>
      </c>
      <c r="W30" s="961"/>
      <c r="X30" s="961"/>
      <c r="Y30" s="961"/>
      <c r="Z30" s="961"/>
      <c r="AA30" s="961">
        <v>57</v>
      </c>
      <c r="AB30" s="961"/>
      <c r="AC30" s="961"/>
      <c r="AD30" s="961"/>
      <c r="AE30" s="967"/>
      <c r="AF30" s="987">
        <v>57</v>
      </c>
      <c r="AG30" s="965"/>
      <c r="AH30" s="965"/>
      <c r="AI30" s="965"/>
      <c r="AJ30" s="988"/>
      <c r="AK30" s="966">
        <v>164</v>
      </c>
      <c r="AL30" s="961"/>
      <c r="AM30" s="961"/>
      <c r="AN30" s="961"/>
      <c r="AO30" s="961"/>
      <c r="AP30" s="961" t="s">
        <v>539</v>
      </c>
      <c r="AQ30" s="961"/>
      <c r="AR30" s="961"/>
      <c r="AS30" s="961"/>
      <c r="AT30" s="961"/>
      <c r="AU30" s="961" t="s">
        <v>539</v>
      </c>
      <c r="AV30" s="961"/>
      <c r="AW30" s="961"/>
      <c r="AX30" s="961"/>
      <c r="AY30" s="961"/>
      <c r="AZ30" s="994" t="s">
        <v>539</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2">
      <c r="A31" s="62">
        <v>4</v>
      </c>
      <c r="B31" s="957" t="s">
        <v>461</v>
      </c>
      <c r="C31" s="958"/>
      <c r="D31" s="958"/>
      <c r="E31" s="958"/>
      <c r="F31" s="958"/>
      <c r="G31" s="958"/>
      <c r="H31" s="958"/>
      <c r="I31" s="958"/>
      <c r="J31" s="958"/>
      <c r="K31" s="958"/>
      <c r="L31" s="958"/>
      <c r="M31" s="958"/>
      <c r="N31" s="958"/>
      <c r="O31" s="958"/>
      <c r="P31" s="959"/>
      <c r="Q31" s="960">
        <v>232</v>
      </c>
      <c r="R31" s="961"/>
      <c r="S31" s="961"/>
      <c r="T31" s="961"/>
      <c r="U31" s="961"/>
      <c r="V31" s="961">
        <v>224</v>
      </c>
      <c r="W31" s="961"/>
      <c r="X31" s="961"/>
      <c r="Y31" s="961"/>
      <c r="Z31" s="961"/>
      <c r="AA31" s="961">
        <v>8</v>
      </c>
      <c r="AB31" s="961"/>
      <c r="AC31" s="961"/>
      <c r="AD31" s="961"/>
      <c r="AE31" s="967"/>
      <c r="AF31" s="987">
        <v>8</v>
      </c>
      <c r="AG31" s="965"/>
      <c r="AH31" s="965"/>
      <c r="AI31" s="965"/>
      <c r="AJ31" s="988"/>
      <c r="AK31" s="966">
        <v>149</v>
      </c>
      <c r="AL31" s="961"/>
      <c r="AM31" s="961"/>
      <c r="AN31" s="961"/>
      <c r="AO31" s="961"/>
      <c r="AP31" s="961" t="s">
        <v>539</v>
      </c>
      <c r="AQ31" s="961"/>
      <c r="AR31" s="961"/>
      <c r="AS31" s="961"/>
      <c r="AT31" s="961"/>
      <c r="AU31" s="961" t="s">
        <v>539</v>
      </c>
      <c r="AV31" s="961"/>
      <c r="AW31" s="961"/>
      <c r="AX31" s="961"/>
      <c r="AY31" s="961"/>
      <c r="AZ31" s="994" t="s">
        <v>539</v>
      </c>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2">
      <c r="A32" s="62">
        <v>5</v>
      </c>
      <c r="B32" s="957" t="s">
        <v>268</v>
      </c>
      <c r="C32" s="958"/>
      <c r="D32" s="958"/>
      <c r="E32" s="958"/>
      <c r="F32" s="958"/>
      <c r="G32" s="958"/>
      <c r="H32" s="958"/>
      <c r="I32" s="958"/>
      <c r="J32" s="958"/>
      <c r="K32" s="958"/>
      <c r="L32" s="958"/>
      <c r="M32" s="958"/>
      <c r="N32" s="958"/>
      <c r="O32" s="958"/>
      <c r="P32" s="959"/>
      <c r="Q32" s="960">
        <v>629</v>
      </c>
      <c r="R32" s="961"/>
      <c r="S32" s="961"/>
      <c r="T32" s="961"/>
      <c r="U32" s="961"/>
      <c r="V32" s="961">
        <v>684</v>
      </c>
      <c r="W32" s="961"/>
      <c r="X32" s="961"/>
      <c r="Y32" s="961"/>
      <c r="Z32" s="961"/>
      <c r="AA32" s="961">
        <v>-55</v>
      </c>
      <c r="AB32" s="961"/>
      <c r="AC32" s="961"/>
      <c r="AD32" s="961"/>
      <c r="AE32" s="967"/>
      <c r="AF32" s="987">
        <v>390</v>
      </c>
      <c r="AG32" s="965"/>
      <c r="AH32" s="965"/>
      <c r="AI32" s="965"/>
      <c r="AJ32" s="988"/>
      <c r="AK32" s="966">
        <v>244</v>
      </c>
      <c r="AL32" s="961"/>
      <c r="AM32" s="961"/>
      <c r="AN32" s="961"/>
      <c r="AO32" s="961"/>
      <c r="AP32" s="961">
        <v>247</v>
      </c>
      <c r="AQ32" s="961"/>
      <c r="AR32" s="961"/>
      <c r="AS32" s="961"/>
      <c r="AT32" s="961"/>
      <c r="AU32" s="961">
        <v>177</v>
      </c>
      <c r="AV32" s="961"/>
      <c r="AW32" s="961"/>
      <c r="AX32" s="961"/>
      <c r="AY32" s="961"/>
      <c r="AZ32" s="994" t="s">
        <v>539</v>
      </c>
      <c r="BA32" s="994"/>
      <c r="BB32" s="994"/>
      <c r="BC32" s="994"/>
      <c r="BD32" s="994"/>
      <c r="BE32" s="962" t="s">
        <v>462</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2">
      <c r="A33" s="62">
        <v>6</v>
      </c>
      <c r="B33" s="957" t="s">
        <v>52</v>
      </c>
      <c r="C33" s="958"/>
      <c r="D33" s="958"/>
      <c r="E33" s="958"/>
      <c r="F33" s="958"/>
      <c r="G33" s="958"/>
      <c r="H33" s="958"/>
      <c r="I33" s="958"/>
      <c r="J33" s="958"/>
      <c r="K33" s="958"/>
      <c r="L33" s="958"/>
      <c r="M33" s="958"/>
      <c r="N33" s="958"/>
      <c r="O33" s="958"/>
      <c r="P33" s="959"/>
      <c r="Q33" s="960">
        <v>157</v>
      </c>
      <c r="R33" s="961"/>
      <c r="S33" s="961"/>
      <c r="T33" s="961"/>
      <c r="U33" s="961"/>
      <c r="V33" s="961">
        <v>145</v>
      </c>
      <c r="W33" s="961"/>
      <c r="X33" s="961"/>
      <c r="Y33" s="961"/>
      <c r="Z33" s="961"/>
      <c r="AA33" s="961">
        <v>12</v>
      </c>
      <c r="AB33" s="961"/>
      <c r="AC33" s="961"/>
      <c r="AD33" s="961"/>
      <c r="AE33" s="967"/>
      <c r="AF33" s="987">
        <v>12</v>
      </c>
      <c r="AG33" s="965"/>
      <c r="AH33" s="965"/>
      <c r="AI33" s="965"/>
      <c r="AJ33" s="988"/>
      <c r="AK33" s="966">
        <v>67</v>
      </c>
      <c r="AL33" s="961"/>
      <c r="AM33" s="961"/>
      <c r="AN33" s="961"/>
      <c r="AO33" s="961"/>
      <c r="AP33" s="961">
        <v>589</v>
      </c>
      <c r="AQ33" s="961"/>
      <c r="AR33" s="961"/>
      <c r="AS33" s="961"/>
      <c r="AT33" s="961"/>
      <c r="AU33" s="961">
        <v>346</v>
      </c>
      <c r="AV33" s="961"/>
      <c r="AW33" s="961"/>
      <c r="AX33" s="961"/>
      <c r="AY33" s="961"/>
      <c r="AZ33" s="994" t="s">
        <v>539</v>
      </c>
      <c r="BA33" s="994"/>
      <c r="BB33" s="994"/>
      <c r="BC33" s="994"/>
      <c r="BD33" s="994"/>
      <c r="BE33" s="962" t="s">
        <v>23</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2">
      <c r="A34" s="62">
        <v>7</v>
      </c>
      <c r="B34" s="957" t="s">
        <v>463</v>
      </c>
      <c r="C34" s="958"/>
      <c r="D34" s="958"/>
      <c r="E34" s="958"/>
      <c r="F34" s="958"/>
      <c r="G34" s="958"/>
      <c r="H34" s="958"/>
      <c r="I34" s="958"/>
      <c r="J34" s="958"/>
      <c r="K34" s="958"/>
      <c r="L34" s="958"/>
      <c r="M34" s="958"/>
      <c r="N34" s="958"/>
      <c r="O34" s="958"/>
      <c r="P34" s="959"/>
      <c r="Q34" s="960">
        <v>102</v>
      </c>
      <c r="R34" s="961"/>
      <c r="S34" s="961"/>
      <c r="T34" s="961"/>
      <c r="U34" s="961"/>
      <c r="V34" s="961">
        <v>96</v>
      </c>
      <c r="W34" s="961"/>
      <c r="X34" s="961"/>
      <c r="Y34" s="961"/>
      <c r="Z34" s="961"/>
      <c r="AA34" s="961">
        <v>5</v>
      </c>
      <c r="AB34" s="961"/>
      <c r="AC34" s="961"/>
      <c r="AD34" s="961"/>
      <c r="AE34" s="967"/>
      <c r="AF34" s="987">
        <v>5</v>
      </c>
      <c r="AG34" s="965"/>
      <c r="AH34" s="965"/>
      <c r="AI34" s="965"/>
      <c r="AJ34" s="988"/>
      <c r="AK34" s="966">
        <v>56</v>
      </c>
      <c r="AL34" s="961"/>
      <c r="AM34" s="961"/>
      <c r="AN34" s="961"/>
      <c r="AO34" s="961"/>
      <c r="AP34" s="961">
        <v>385</v>
      </c>
      <c r="AQ34" s="961"/>
      <c r="AR34" s="961"/>
      <c r="AS34" s="961"/>
      <c r="AT34" s="961"/>
      <c r="AU34" s="961">
        <v>351</v>
      </c>
      <c r="AV34" s="961"/>
      <c r="AW34" s="961"/>
      <c r="AX34" s="961"/>
      <c r="AY34" s="961"/>
      <c r="AZ34" s="994" t="s">
        <v>539</v>
      </c>
      <c r="BA34" s="994"/>
      <c r="BB34" s="994"/>
      <c r="BC34" s="994"/>
      <c r="BD34" s="994"/>
      <c r="BE34" s="962" t="s">
        <v>23</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2">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2">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2">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2">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2">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2">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2">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2">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2">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2">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2">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2">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2">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2">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2">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2">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2">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2">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2">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2">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2">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2">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2">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2">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2">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2">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2">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2">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465</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2">
      <c r="A63" s="61" t="s">
        <v>251</v>
      </c>
      <c r="B63" s="935" t="s">
        <v>378</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510</v>
      </c>
      <c r="AG63" s="947"/>
      <c r="AH63" s="947"/>
      <c r="AI63" s="947"/>
      <c r="AJ63" s="979"/>
      <c r="AK63" s="980"/>
      <c r="AL63" s="946"/>
      <c r="AM63" s="946"/>
      <c r="AN63" s="946"/>
      <c r="AO63" s="946"/>
      <c r="AP63" s="947">
        <v>1374</v>
      </c>
      <c r="AQ63" s="947"/>
      <c r="AR63" s="947"/>
      <c r="AS63" s="947"/>
      <c r="AT63" s="947"/>
      <c r="AU63" s="947">
        <v>926</v>
      </c>
      <c r="AV63" s="947"/>
      <c r="AW63" s="947"/>
      <c r="AX63" s="947"/>
      <c r="AY63" s="947"/>
      <c r="AZ63" s="981"/>
      <c r="BA63" s="981"/>
      <c r="BB63" s="981"/>
      <c r="BC63" s="981"/>
      <c r="BD63" s="981"/>
      <c r="BE63" s="948"/>
      <c r="BF63" s="948"/>
      <c r="BG63" s="948"/>
      <c r="BH63" s="948"/>
      <c r="BI63" s="949"/>
      <c r="BJ63" s="982" t="s">
        <v>203</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2">
      <c r="A65" s="64" t="s">
        <v>261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2">
      <c r="A66" s="693" t="s">
        <v>412</v>
      </c>
      <c r="B66" s="694"/>
      <c r="C66" s="694"/>
      <c r="D66" s="694"/>
      <c r="E66" s="694"/>
      <c r="F66" s="694"/>
      <c r="G66" s="694"/>
      <c r="H66" s="694"/>
      <c r="I66" s="694"/>
      <c r="J66" s="694"/>
      <c r="K66" s="694"/>
      <c r="L66" s="694"/>
      <c r="M66" s="694"/>
      <c r="N66" s="694"/>
      <c r="O66" s="694"/>
      <c r="P66" s="695"/>
      <c r="Q66" s="685" t="s">
        <v>454</v>
      </c>
      <c r="R66" s="686"/>
      <c r="S66" s="686"/>
      <c r="T66" s="686"/>
      <c r="U66" s="687"/>
      <c r="V66" s="685" t="s">
        <v>455</v>
      </c>
      <c r="W66" s="686"/>
      <c r="X66" s="686"/>
      <c r="Y66" s="686"/>
      <c r="Z66" s="687"/>
      <c r="AA66" s="685" t="s">
        <v>456</v>
      </c>
      <c r="AB66" s="686"/>
      <c r="AC66" s="686"/>
      <c r="AD66" s="686"/>
      <c r="AE66" s="687"/>
      <c r="AF66" s="699" t="s">
        <v>248</v>
      </c>
      <c r="AG66" s="700"/>
      <c r="AH66" s="700"/>
      <c r="AI66" s="700"/>
      <c r="AJ66" s="701"/>
      <c r="AK66" s="685" t="s">
        <v>391</v>
      </c>
      <c r="AL66" s="694"/>
      <c r="AM66" s="694"/>
      <c r="AN66" s="694"/>
      <c r="AO66" s="695"/>
      <c r="AP66" s="685" t="s">
        <v>360</v>
      </c>
      <c r="AQ66" s="686"/>
      <c r="AR66" s="686"/>
      <c r="AS66" s="686"/>
      <c r="AT66" s="687"/>
      <c r="AU66" s="685" t="s">
        <v>466</v>
      </c>
      <c r="AV66" s="686"/>
      <c r="AW66" s="686"/>
      <c r="AX66" s="686"/>
      <c r="AY66" s="687"/>
      <c r="AZ66" s="685" t="s">
        <v>447</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2">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2">
      <c r="A68" s="59">
        <v>1</v>
      </c>
      <c r="B68" s="968" t="s">
        <v>552</v>
      </c>
      <c r="C68" s="969"/>
      <c r="D68" s="969"/>
      <c r="E68" s="969"/>
      <c r="F68" s="969"/>
      <c r="G68" s="969"/>
      <c r="H68" s="969"/>
      <c r="I68" s="969"/>
      <c r="J68" s="969"/>
      <c r="K68" s="969"/>
      <c r="L68" s="969"/>
      <c r="M68" s="969"/>
      <c r="N68" s="969"/>
      <c r="O68" s="969"/>
      <c r="P68" s="970"/>
      <c r="Q68" s="971">
        <v>3</v>
      </c>
      <c r="R68" s="972"/>
      <c r="S68" s="972"/>
      <c r="T68" s="972"/>
      <c r="U68" s="972"/>
      <c r="V68" s="972">
        <v>3</v>
      </c>
      <c r="W68" s="972"/>
      <c r="X68" s="972"/>
      <c r="Y68" s="972"/>
      <c r="Z68" s="972"/>
      <c r="AA68" s="972">
        <v>0</v>
      </c>
      <c r="AB68" s="972"/>
      <c r="AC68" s="972"/>
      <c r="AD68" s="972"/>
      <c r="AE68" s="972"/>
      <c r="AF68" s="972">
        <v>0</v>
      </c>
      <c r="AG68" s="972"/>
      <c r="AH68" s="972"/>
      <c r="AI68" s="972"/>
      <c r="AJ68" s="972"/>
      <c r="AK68" s="972" t="s">
        <v>539</v>
      </c>
      <c r="AL68" s="972"/>
      <c r="AM68" s="972"/>
      <c r="AN68" s="972"/>
      <c r="AO68" s="972"/>
      <c r="AP68" s="972" t="s">
        <v>539</v>
      </c>
      <c r="AQ68" s="972"/>
      <c r="AR68" s="972"/>
      <c r="AS68" s="972"/>
      <c r="AT68" s="972"/>
      <c r="AU68" s="972" t="s">
        <v>539</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2">
      <c r="A69" s="60">
        <v>2</v>
      </c>
      <c r="B69" s="957" t="s">
        <v>553</v>
      </c>
      <c r="C69" s="958"/>
      <c r="D69" s="958"/>
      <c r="E69" s="958"/>
      <c r="F69" s="958"/>
      <c r="G69" s="958"/>
      <c r="H69" s="958"/>
      <c r="I69" s="958"/>
      <c r="J69" s="958"/>
      <c r="K69" s="958"/>
      <c r="L69" s="958"/>
      <c r="M69" s="958"/>
      <c r="N69" s="958"/>
      <c r="O69" s="958"/>
      <c r="P69" s="959"/>
      <c r="Q69" s="960">
        <v>33</v>
      </c>
      <c r="R69" s="961"/>
      <c r="S69" s="961"/>
      <c r="T69" s="961"/>
      <c r="U69" s="961"/>
      <c r="V69" s="961">
        <v>30</v>
      </c>
      <c r="W69" s="961"/>
      <c r="X69" s="961"/>
      <c r="Y69" s="961"/>
      <c r="Z69" s="961"/>
      <c r="AA69" s="961">
        <v>4</v>
      </c>
      <c r="AB69" s="961"/>
      <c r="AC69" s="961"/>
      <c r="AD69" s="961"/>
      <c r="AE69" s="961"/>
      <c r="AF69" s="961">
        <v>4</v>
      </c>
      <c r="AG69" s="961"/>
      <c r="AH69" s="961"/>
      <c r="AI69" s="961"/>
      <c r="AJ69" s="961"/>
      <c r="AK69" s="961">
        <v>30</v>
      </c>
      <c r="AL69" s="961"/>
      <c r="AM69" s="961"/>
      <c r="AN69" s="961"/>
      <c r="AO69" s="961"/>
      <c r="AP69" s="967" t="s">
        <v>539</v>
      </c>
      <c r="AQ69" s="965"/>
      <c r="AR69" s="965"/>
      <c r="AS69" s="965"/>
      <c r="AT69" s="966"/>
      <c r="AU69" s="967" t="s">
        <v>539</v>
      </c>
      <c r="AV69" s="965"/>
      <c r="AW69" s="965"/>
      <c r="AX69" s="965"/>
      <c r="AY69" s="966"/>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2">
      <c r="A70" s="60">
        <v>3</v>
      </c>
      <c r="B70" s="957" t="s">
        <v>540</v>
      </c>
      <c r="C70" s="958"/>
      <c r="D70" s="958"/>
      <c r="E70" s="958"/>
      <c r="F70" s="958"/>
      <c r="G70" s="958"/>
      <c r="H70" s="958"/>
      <c r="I70" s="958"/>
      <c r="J70" s="958"/>
      <c r="K70" s="958"/>
      <c r="L70" s="958"/>
      <c r="M70" s="958"/>
      <c r="N70" s="958"/>
      <c r="O70" s="958"/>
      <c r="P70" s="959"/>
      <c r="Q70" s="960">
        <v>111</v>
      </c>
      <c r="R70" s="961"/>
      <c r="S70" s="961"/>
      <c r="T70" s="961"/>
      <c r="U70" s="961"/>
      <c r="V70" s="961">
        <v>98</v>
      </c>
      <c r="W70" s="961"/>
      <c r="X70" s="961"/>
      <c r="Y70" s="961"/>
      <c r="Z70" s="961"/>
      <c r="AA70" s="961">
        <v>13</v>
      </c>
      <c r="AB70" s="961"/>
      <c r="AC70" s="961"/>
      <c r="AD70" s="961"/>
      <c r="AE70" s="961"/>
      <c r="AF70" s="961">
        <v>13</v>
      </c>
      <c r="AG70" s="961"/>
      <c r="AH70" s="961"/>
      <c r="AI70" s="961"/>
      <c r="AJ70" s="961"/>
      <c r="AK70" s="967" t="s">
        <v>539</v>
      </c>
      <c r="AL70" s="965"/>
      <c r="AM70" s="965"/>
      <c r="AN70" s="965"/>
      <c r="AO70" s="966"/>
      <c r="AP70" s="967" t="s">
        <v>539</v>
      </c>
      <c r="AQ70" s="965"/>
      <c r="AR70" s="965"/>
      <c r="AS70" s="965"/>
      <c r="AT70" s="966"/>
      <c r="AU70" s="967" t="s">
        <v>539</v>
      </c>
      <c r="AV70" s="965"/>
      <c r="AW70" s="965"/>
      <c r="AX70" s="965"/>
      <c r="AY70" s="966"/>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2">
      <c r="A71" s="60">
        <v>4</v>
      </c>
      <c r="B71" s="957" t="s">
        <v>541</v>
      </c>
      <c r="C71" s="958"/>
      <c r="D71" s="958"/>
      <c r="E71" s="958"/>
      <c r="F71" s="958"/>
      <c r="G71" s="958"/>
      <c r="H71" s="958"/>
      <c r="I71" s="958"/>
      <c r="J71" s="958"/>
      <c r="K71" s="958"/>
      <c r="L71" s="958"/>
      <c r="M71" s="958"/>
      <c r="N71" s="958"/>
      <c r="O71" s="958"/>
      <c r="P71" s="959"/>
      <c r="Q71" s="960">
        <v>2033</v>
      </c>
      <c r="R71" s="961"/>
      <c r="S71" s="961"/>
      <c r="T71" s="961"/>
      <c r="U71" s="961"/>
      <c r="V71" s="961">
        <v>1899</v>
      </c>
      <c r="W71" s="961"/>
      <c r="X71" s="961"/>
      <c r="Y71" s="961"/>
      <c r="Z71" s="961"/>
      <c r="AA71" s="961">
        <v>135</v>
      </c>
      <c r="AB71" s="961"/>
      <c r="AC71" s="961"/>
      <c r="AD71" s="961"/>
      <c r="AE71" s="961"/>
      <c r="AF71" s="961">
        <v>135</v>
      </c>
      <c r="AG71" s="961"/>
      <c r="AH71" s="961"/>
      <c r="AI71" s="961"/>
      <c r="AJ71" s="961"/>
      <c r="AK71" s="961">
        <v>14</v>
      </c>
      <c r="AL71" s="961"/>
      <c r="AM71" s="961"/>
      <c r="AN71" s="961"/>
      <c r="AO71" s="961"/>
      <c r="AP71" s="967" t="s">
        <v>539</v>
      </c>
      <c r="AQ71" s="965"/>
      <c r="AR71" s="965"/>
      <c r="AS71" s="965"/>
      <c r="AT71" s="966"/>
      <c r="AU71" s="967" t="s">
        <v>539</v>
      </c>
      <c r="AV71" s="965"/>
      <c r="AW71" s="965"/>
      <c r="AX71" s="965"/>
      <c r="AY71" s="966"/>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2">
      <c r="A72" s="60">
        <v>5</v>
      </c>
      <c r="B72" s="957" t="s">
        <v>309</v>
      </c>
      <c r="C72" s="958"/>
      <c r="D72" s="958"/>
      <c r="E72" s="958"/>
      <c r="F72" s="958"/>
      <c r="G72" s="958"/>
      <c r="H72" s="958"/>
      <c r="I72" s="958"/>
      <c r="J72" s="958"/>
      <c r="K72" s="958"/>
      <c r="L72" s="958"/>
      <c r="M72" s="958"/>
      <c r="N72" s="958"/>
      <c r="O72" s="958"/>
      <c r="P72" s="959"/>
      <c r="Q72" s="960">
        <v>45</v>
      </c>
      <c r="R72" s="961"/>
      <c r="S72" s="961"/>
      <c r="T72" s="961"/>
      <c r="U72" s="961"/>
      <c r="V72" s="961">
        <v>42</v>
      </c>
      <c r="W72" s="961"/>
      <c r="X72" s="961"/>
      <c r="Y72" s="961"/>
      <c r="Z72" s="961"/>
      <c r="AA72" s="961">
        <v>3</v>
      </c>
      <c r="AB72" s="961"/>
      <c r="AC72" s="961"/>
      <c r="AD72" s="961"/>
      <c r="AE72" s="961"/>
      <c r="AF72" s="961">
        <v>3</v>
      </c>
      <c r="AG72" s="961"/>
      <c r="AH72" s="961"/>
      <c r="AI72" s="961"/>
      <c r="AJ72" s="961"/>
      <c r="AK72" s="961">
        <v>30</v>
      </c>
      <c r="AL72" s="961"/>
      <c r="AM72" s="961"/>
      <c r="AN72" s="961"/>
      <c r="AO72" s="961"/>
      <c r="AP72" s="967" t="s">
        <v>539</v>
      </c>
      <c r="AQ72" s="965"/>
      <c r="AR72" s="965"/>
      <c r="AS72" s="965"/>
      <c r="AT72" s="966"/>
      <c r="AU72" s="967" t="s">
        <v>539</v>
      </c>
      <c r="AV72" s="965"/>
      <c r="AW72" s="965"/>
      <c r="AX72" s="965"/>
      <c r="AY72" s="966"/>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2">
      <c r="A73" s="60">
        <v>6</v>
      </c>
      <c r="B73" s="957" t="s">
        <v>542</v>
      </c>
      <c r="C73" s="958"/>
      <c r="D73" s="958"/>
      <c r="E73" s="958"/>
      <c r="F73" s="958"/>
      <c r="G73" s="958"/>
      <c r="H73" s="958"/>
      <c r="I73" s="958"/>
      <c r="J73" s="958"/>
      <c r="K73" s="958"/>
      <c r="L73" s="958"/>
      <c r="M73" s="958"/>
      <c r="N73" s="958"/>
      <c r="O73" s="958"/>
      <c r="P73" s="959"/>
      <c r="Q73" s="960">
        <v>23</v>
      </c>
      <c r="R73" s="961"/>
      <c r="S73" s="961"/>
      <c r="T73" s="961"/>
      <c r="U73" s="961"/>
      <c r="V73" s="961">
        <v>19</v>
      </c>
      <c r="W73" s="961"/>
      <c r="X73" s="961"/>
      <c r="Y73" s="961"/>
      <c r="Z73" s="961"/>
      <c r="AA73" s="961">
        <v>4</v>
      </c>
      <c r="AB73" s="961"/>
      <c r="AC73" s="961"/>
      <c r="AD73" s="961"/>
      <c r="AE73" s="961"/>
      <c r="AF73" s="961">
        <v>4</v>
      </c>
      <c r="AG73" s="961"/>
      <c r="AH73" s="961"/>
      <c r="AI73" s="961"/>
      <c r="AJ73" s="961"/>
      <c r="AK73" s="967" t="s">
        <v>539</v>
      </c>
      <c r="AL73" s="965"/>
      <c r="AM73" s="965"/>
      <c r="AN73" s="965"/>
      <c r="AO73" s="966"/>
      <c r="AP73" s="967" t="s">
        <v>539</v>
      </c>
      <c r="AQ73" s="965"/>
      <c r="AR73" s="965"/>
      <c r="AS73" s="965"/>
      <c r="AT73" s="966"/>
      <c r="AU73" s="967" t="s">
        <v>539</v>
      </c>
      <c r="AV73" s="965"/>
      <c r="AW73" s="965"/>
      <c r="AX73" s="965"/>
      <c r="AY73" s="966"/>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2">
      <c r="A74" s="60">
        <v>7</v>
      </c>
      <c r="B74" s="957" t="s">
        <v>543</v>
      </c>
      <c r="C74" s="958"/>
      <c r="D74" s="958"/>
      <c r="E74" s="958"/>
      <c r="F74" s="958"/>
      <c r="G74" s="958"/>
      <c r="H74" s="958"/>
      <c r="I74" s="958"/>
      <c r="J74" s="958"/>
      <c r="K74" s="958"/>
      <c r="L74" s="958"/>
      <c r="M74" s="958"/>
      <c r="N74" s="958"/>
      <c r="O74" s="958"/>
      <c r="P74" s="959"/>
      <c r="Q74" s="960">
        <v>612</v>
      </c>
      <c r="R74" s="961"/>
      <c r="S74" s="961"/>
      <c r="T74" s="961"/>
      <c r="U74" s="961"/>
      <c r="V74" s="961">
        <v>596</v>
      </c>
      <c r="W74" s="961"/>
      <c r="X74" s="961"/>
      <c r="Y74" s="961"/>
      <c r="Z74" s="961"/>
      <c r="AA74" s="961">
        <v>16</v>
      </c>
      <c r="AB74" s="961"/>
      <c r="AC74" s="961"/>
      <c r="AD74" s="961"/>
      <c r="AE74" s="961"/>
      <c r="AF74" s="961">
        <v>16</v>
      </c>
      <c r="AG74" s="961"/>
      <c r="AH74" s="961"/>
      <c r="AI74" s="961"/>
      <c r="AJ74" s="961"/>
      <c r="AK74" s="967" t="s">
        <v>539</v>
      </c>
      <c r="AL74" s="965"/>
      <c r="AM74" s="965"/>
      <c r="AN74" s="965"/>
      <c r="AO74" s="966"/>
      <c r="AP74" s="961">
        <v>190</v>
      </c>
      <c r="AQ74" s="961"/>
      <c r="AR74" s="961"/>
      <c r="AS74" s="961"/>
      <c r="AT74" s="961"/>
      <c r="AU74" s="961">
        <v>13</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2">
      <c r="A75" s="60">
        <v>8</v>
      </c>
      <c r="B75" s="957" t="s">
        <v>544</v>
      </c>
      <c r="C75" s="958"/>
      <c r="D75" s="958"/>
      <c r="E75" s="958"/>
      <c r="F75" s="958"/>
      <c r="G75" s="958"/>
      <c r="H75" s="958"/>
      <c r="I75" s="958"/>
      <c r="J75" s="958"/>
      <c r="K75" s="958"/>
      <c r="L75" s="958"/>
      <c r="M75" s="958"/>
      <c r="N75" s="958"/>
      <c r="O75" s="958"/>
      <c r="P75" s="959"/>
      <c r="Q75" s="964">
        <v>209</v>
      </c>
      <c r="R75" s="965"/>
      <c r="S75" s="965"/>
      <c r="T75" s="965"/>
      <c r="U75" s="966"/>
      <c r="V75" s="967">
        <v>203</v>
      </c>
      <c r="W75" s="965"/>
      <c r="X75" s="965"/>
      <c r="Y75" s="965"/>
      <c r="Z75" s="966"/>
      <c r="AA75" s="967">
        <v>5</v>
      </c>
      <c r="AB75" s="965"/>
      <c r="AC75" s="965"/>
      <c r="AD75" s="965"/>
      <c r="AE75" s="966"/>
      <c r="AF75" s="967">
        <v>5</v>
      </c>
      <c r="AG75" s="965"/>
      <c r="AH75" s="965"/>
      <c r="AI75" s="965"/>
      <c r="AJ75" s="966"/>
      <c r="AK75" s="967">
        <v>5</v>
      </c>
      <c r="AL75" s="965"/>
      <c r="AM75" s="965"/>
      <c r="AN75" s="965"/>
      <c r="AO75" s="966"/>
      <c r="AP75" s="967" t="s">
        <v>539</v>
      </c>
      <c r="AQ75" s="965"/>
      <c r="AR75" s="965"/>
      <c r="AS75" s="965"/>
      <c r="AT75" s="966"/>
      <c r="AU75" s="967" t="s">
        <v>539</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2">
      <c r="A76" s="60">
        <v>9</v>
      </c>
      <c r="B76" s="957" t="s">
        <v>545</v>
      </c>
      <c r="C76" s="958"/>
      <c r="D76" s="958"/>
      <c r="E76" s="958"/>
      <c r="F76" s="958"/>
      <c r="G76" s="958"/>
      <c r="H76" s="958"/>
      <c r="I76" s="958"/>
      <c r="J76" s="958"/>
      <c r="K76" s="958"/>
      <c r="L76" s="958"/>
      <c r="M76" s="958"/>
      <c r="N76" s="958"/>
      <c r="O76" s="958"/>
      <c r="P76" s="959"/>
      <c r="Q76" s="964">
        <v>158638</v>
      </c>
      <c r="R76" s="965"/>
      <c r="S76" s="965"/>
      <c r="T76" s="965"/>
      <c r="U76" s="966"/>
      <c r="V76" s="967">
        <v>150394</v>
      </c>
      <c r="W76" s="965"/>
      <c r="X76" s="965"/>
      <c r="Y76" s="965"/>
      <c r="Z76" s="966"/>
      <c r="AA76" s="967">
        <v>8244</v>
      </c>
      <c r="AB76" s="965"/>
      <c r="AC76" s="965"/>
      <c r="AD76" s="965"/>
      <c r="AE76" s="966"/>
      <c r="AF76" s="967">
        <v>8244</v>
      </c>
      <c r="AG76" s="965"/>
      <c r="AH76" s="965"/>
      <c r="AI76" s="965"/>
      <c r="AJ76" s="966"/>
      <c r="AK76" s="967" t="s">
        <v>539</v>
      </c>
      <c r="AL76" s="965"/>
      <c r="AM76" s="965"/>
      <c r="AN76" s="965"/>
      <c r="AO76" s="966"/>
      <c r="AP76" s="967" t="s">
        <v>539</v>
      </c>
      <c r="AQ76" s="965"/>
      <c r="AR76" s="965"/>
      <c r="AS76" s="965"/>
      <c r="AT76" s="966"/>
      <c r="AU76" s="967" t="s">
        <v>539</v>
      </c>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2">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2">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2">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2">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2">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2">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2">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2">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2">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2">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2">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2">
      <c r="A88" s="61" t="s">
        <v>251</v>
      </c>
      <c r="B88" s="935" t="s">
        <v>184</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8424</v>
      </c>
      <c r="AG88" s="947"/>
      <c r="AH88" s="947"/>
      <c r="AI88" s="947"/>
      <c r="AJ88" s="947"/>
      <c r="AK88" s="946"/>
      <c r="AL88" s="946"/>
      <c r="AM88" s="946"/>
      <c r="AN88" s="946"/>
      <c r="AO88" s="946"/>
      <c r="AP88" s="947">
        <v>190</v>
      </c>
      <c r="AQ88" s="947"/>
      <c r="AR88" s="947"/>
      <c r="AS88" s="947"/>
      <c r="AT88" s="947"/>
      <c r="AU88" s="947">
        <v>13</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251</v>
      </c>
      <c r="BR102" s="935" t="s">
        <v>450</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41</v>
      </c>
      <c r="CS102" s="942"/>
      <c r="CT102" s="942"/>
      <c r="CU102" s="942"/>
      <c r="CV102" s="943"/>
      <c r="CW102" s="941" t="s">
        <v>539</v>
      </c>
      <c r="CX102" s="942"/>
      <c r="CY102" s="942"/>
      <c r="CZ102" s="942"/>
      <c r="DA102" s="943"/>
      <c r="DB102" s="941">
        <v>54</v>
      </c>
      <c r="DC102" s="942"/>
      <c r="DD102" s="942"/>
      <c r="DE102" s="942"/>
      <c r="DF102" s="943"/>
      <c r="DG102" s="941" t="s">
        <v>539</v>
      </c>
      <c r="DH102" s="942"/>
      <c r="DI102" s="942"/>
      <c r="DJ102" s="942"/>
      <c r="DK102" s="943"/>
      <c r="DL102" s="941" t="s">
        <v>539</v>
      </c>
      <c r="DM102" s="942"/>
      <c r="DN102" s="942"/>
      <c r="DO102" s="942"/>
      <c r="DP102" s="943"/>
      <c r="DQ102" s="941" t="s">
        <v>539</v>
      </c>
      <c r="DR102" s="942"/>
      <c r="DS102" s="942"/>
      <c r="DT102" s="942"/>
      <c r="DU102" s="943"/>
      <c r="DV102" s="935"/>
      <c r="DW102" s="936"/>
      <c r="DX102" s="936"/>
      <c r="DY102" s="936"/>
      <c r="DZ102" s="94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467</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468</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284</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924" t="s">
        <v>470</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2">
      <c r="A109" s="902" t="s">
        <v>471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472</v>
      </c>
      <c r="AB109" s="903"/>
      <c r="AC109" s="903"/>
      <c r="AD109" s="903"/>
      <c r="AE109" s="904"/>
      <c r="AF109" s="905" t="s">
        <v>164</v>
      </c>
      <c r="AG109" s="903"/>
      <c r="AH109" s="903"/>
      <c r="AI109" s="903"/>
      <c r="AJ109" s="904"/>
      <c r="AK109" s="905" t="s">
        <v>393</v>
      </c>
      <c r="AL109" s="903"/>
      <c r="AM109" s="903"/>
      <c r="AN109" s="903"/>
      <c r="AO109" s="904"/>
      <c r="AP109" s="905" t="s">
        <v>473</v>
      </c>
      <c r="AQ109" s="903"/>
      <c r="AR109" s="903"/>
      <c r="AS109" s="903"/>
      <c r="AT109" s="906"/>
      <c r="AU109" s="902" t="s">
        <v>471</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472</v>
      </c>
      <c r="BR109" s="903"/>
      <c r="BS109" s="903"/>
      <c r="BT109" s="903"/>
      <c r="BU109" s="904"/>
      <c r="BV109" s="905" t="s">
        <v>164</v>
      </c>
      <c r="BW109" s="903"/>
      <c r="BX109" s="903"/>
      <c r="BY109" s="903"/>
      <c r="BZ109" s="904"/>
      <c r="CA109" s="905" t="s">
        <v>393</v>
      </c>
      <c r="CB109" s="903"/>
      <c r="CC109" s="903"/>
      <c r="CD109" s="903"/>
      <c r="CE109" s="904"/>
      <c r="CF109" s="927" t="s">
        <v>473</v>
      </c>
      <c r="CG109" s="927"/>
      <c r="CH109" s="927"/>
      <c r="CI109" s="927"/>
      <c r="CJ109" s="927"/>
      <c r="CK109" s="905" t="s">
        <v>94</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472</v>
      </c>
      <c r="DH109" s="903"/>
      <c r="DI109" s="903"/>
      <c r="DJ109" s="903"/>
      <c r="DK109" s="904"/>
      <c r="DL109" s="905" t="s">
        <v>164</v>
      </c>
      <c r="DM109" s="903"/>
      <c r="DN109" s="903"/>
      <c r="DO109" s="903"/>
      <c r="DP109" s="904"/>
      <c r="DQ109" s="905" t="s">
        <v>393</v>
      </c>
      <c r="DR109" s="903"/>
      <c r="DS109" s="903"/>
      <c r="DT109" s="903"/>
      <c r="DU109" s="904"/>
      <c r="DV109" s="905" t="s">
        <v>473</v>
      </c>
      <c r="DW109" s="903"/>
      <c r="DX109" s="903"/>
      <c r="DY109" s="903"/>
      <c r="DZ109" s="906"/>
    </row>
    <row r="110" spans="1:131" s="55" customFormat="1" ht="26.25" customHeight="1" x14ac:dyDescent="0.2">
      <c r="A110" s="827" t="s">
        <v>329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1118002</v>
      </c>
      <c r="AB110" s="821"/>
      <c r="AC110" s="821"/>
      <c r="AD110" s="821"/>
      <c r="AE110" s="822"/>
      <c r="AF110" s="823">
        <v>1099138</v>
      </c>
      <c r="AG110" s="821"/>
      <c r="AH110" s="821"/>
      <c r="AI110" s="821"/>
      <c r="AJ110" s="822"/>
      <c r="AK110" s="823">
        <v>1076668</v>
      </c>
      <c r="AL110" s="821"/>
      <c r="AM110" s="821"/>
      <c r="AN110" s="821"/>
      <c r="AO110" s="822"/>
      <c r="AP110" s="910">
        <v>27.9</v>
      </c>
      <c r="AQ110" s="911"/>
      <c r="AR110" s="911"/>
      <c r="AS110" s="911"/>
      <c r="AT110" s="912"/>
      <c r="AU110" s="737" t="s">
        <v>121</v>
      </c>
      <c r="AV110" s="738"/>
      <c r="AW110" s="738"/>
      <c r="AX110" s="738"/>
      <c r="AY110" s="738"/>
      <c r="AZ110" s="875" t="s">
        <v>229</v>
      </c>
      <c r="BA110" s="828"/>
      <c r="BB110" s="828"/>
      <c r="BC110" s="828"/>
      <c r="BD110" s="828"/>
      <c r="BE110" s="828"/>
      <c r="BF110" s="828"/>
      <c r="BG110" s="828"/>
      <c r="BH110" s="828"/>
      <c r="BI110" s="828"/>
      <c r="BJ110" s="828"/>
      <c r="BK110" s="828"/>
      <c r="BL110" s="828"/>
      <c r="BM110" s="828"/>
      <c r="BN110" s="828"/>
      <c r="BO110" s="828"/>
      <c r="BP110" s="829"/>
      <c r="BQ110" s="876">
        <v>8637499</v>
      </c>
      <c r="BR110" s="877"/>
      <c r="BS110" s="877"/>
      <c r="BT110" s="877"/>
      <c r="BU110" s="877"/>
      <c r="BV110" s="877">
        <v>8341454</v>
      </c>
      <c r="BW110" s="877"/>
      <c r="BX110" s="877"/>
      <c r="BY110" s="877"/>
      <c r="BZ110" s="877"/>
      <c r="CA110" s="877">
        <v>8005841</v>
      </c>
      <c r="CB110" s="877"/>
      <c r="CC110" s="877"/>
      <c r="CD110" s="877"/>
      <c r="CE110" s="877"/>
      <c r="CF110" s="892">
        <v>207.7</v>
      </c>
      <c r="CG110" s="893"/>
      <c r="CH110" s="893"/>
      <c r="CI110" s="893"/>
      <c r="CJ110" s="893"/>
      <c r="CK110" s="743" t="s">
        <v>386</v>
      </c>
      <c r="CL110" s="744"/>
      <c r="CM110" s="907" t="s">
        <v>475</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203</v>
      </c>
      <c r="DH110" s="877"/>
      <c r="DI110" s="877"/>
      <c r="DJ110" s="877"/>
      <c r="DK110" s="877"/>
      <c r="DL110" s="877" t="s">
        <v>203</v>
      </c>
      <c r="DM110" s="877"/>
      <c r="DN110" s="877"/>
      <c r="DO110" s="877"/>
      <c r="DP110" s="877"/>
      <c r="DQ110" s="877" t="s">
        <v>203</v>
      </c>
      <c r="DR110" s="877"/>
      <c r="DS110" s="877"/>
      <c r="DT110" s="877"/>
      <c r="DU110" s="877"/>
      <c r="DV110" s="878" t="s">
        <v>203</v>
      </c>
      <c r="DW110" s="878"/>
      <c r="DX110" s="878"/>
      <c r="DY110" s="878"/>
      <c r="DZ110" s="879"/>
    </row>
    <row r="111" spans="1:131" s="55" customFormat="1" ht="26.25" customHeight="1" x14ac:dyDescent="0.2">
      <c r="A111" s="775" t="s">
        <v>453</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203</v>
      </c>
      <c r="AB111" s="781"/>
      <c r="AC111" s="781"/>
      <c r="AD111" s="781"/>
      <c r="AE111" s="782"/>
      <c r="AF111" s="783" t="s">
        <v>203</v>
      </c>
      <c r="AG111" s="781"/>
      <c r="AH111" s="781"/>
      <c r="AI111" s="781"/>
      <c r="AJ111" s="782"/>
      <c r="AK111" s="783" t="s">
        <v>203</v>
      </c>
      <c r="AL111" s="781"/>
      <c r="AM111" s="781"/>
      <c r="AN111" s="781"/>
      <c r="AO111" s="782"/>
      <c r="AP111" s="847" t="s">
        <v>203</v>
      </c>
      <c r="AQ111" s="848"/>
      <c r="AR111" s="848"/>
      <c r="AS111" s="848"/>
      <c r="AT111" s="849"/>
      <c r="AU111" s="739"/>
      <c r="AV111" s="740"/>
      <c r="AW111" s="740"/>
      <c r="AX111" s="740"/>
      <c r="AY111" s="740"/>
      <c r="AZ111" s="850" t="s">
        <v>476</v>
      </c>
      <c r="BA111" s="788"/>
      <c r="BB111" s="788"/>
      <c r="BC111" s="788"/>
      <c r="BD111" s="788"/>
      <c r="BE111" s="788"/>
      <c r="BF111" s="788"/>
      <c r="BG111" s="788"/>
      <c r="BH111" s="788"/>
      <c r="BI111" s="788"/>
      <c r="BJ111" s="788"/>
      <c r="BK111" s="788"/>
      <c r="BL111" s="788"/>
      <c r="BM111" s="788"/>
      <c r="BN111" s="788"/>
      <c r="BO111" s="788"/>
      <c r="BP111" s="789"/>
      <c r="BQ111" s="851">
        <v>60233</v>
      </c>
      <c r="BR111" s="852"/>
      <c r="BS111" s="852"/>
      <c r="BT111" s="852"/>
      <c r="BU111" s="852"/>
      <c r="BV111" s="852">
        <v>46869</v>
      </c>
      <c r="BW111" s="852"/>
      <c r="BX111" s="852"/>
      <c r="BY111" s="852"/>
      <c r="BZ111" s="852"/>
      <c r="CA111" s="852">
        <v>35076</v>
      </c>
      <c r="CB111" s="852"/>
      <c r="CC111" s="852"/>
      <c r="CD111" s="852"/>
      <c r="CE111" s="852"/>
      <c r="CF111" s="900">
        <v>0.9</v>
      </c>
      <c r="CG111" s="901"/>
      <c r="CH111" s="901"/>
      <c r="CI111" s="901"/>
      <c r="CJ111" s="901"/>
      <c r="CK111" s="745"/>
      <c r="CL111" s="746"/>
      <c r="CM111" s="844" t="s">
        <v>136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203</v>
      </c>
      <c r="DH111" s="852"/>
      <c r="DI111" s="852"/>
      <c r="DJ111" s="852"/>
      <c r="DK111" s="852"/>
      <c r="DL111" s="852" t="s">
        <v>203</v>
      </c>
      <c r="DM111" s="852"/>
      <c r="DN111" s="852"/>
      <c r="DO111" s="852"/>
      <c r="DP111" s="852"/>
      <c r="DQ111" s="852" t="s">
        <v>203</v>
      </c>
      <c r="DR111" s="852"/>
      <c r="DS111" s="852"/>
      <c r="DT111" s="852"/>
      <c r="DU111" s="852"/>
      <c r="DV111" s="853" t="s">
        <v>203</v>
      </c>
      <c r="DW111" s="853"/>
      <c r="DX111" s="853"/>
      <c r="DY111" s="853"/>
      <c r="DZ111" s="854"/>
    </row>
    <row r="112" spans="1:131" s="55" customFormat="1" ht="26.25" customHeight="1" x14ac:dyDescent="0.2">
      <c r="A112" s="706" t="s">
        <v>154</v>
      </c>
      <c r="B112" s="707"/>
      <c r="C112" s="788" t="s">
        <v>478</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203</v>
      </c>
      <c r="AB112" s="781"/>
      <c r="AC112" s="781"/>
      <c r="AD112" s="781"/>
      <c r="AE112" s="782"/>
      <c r="AF112" s="783" t="s">
        <v>203</v>
      </c>
      <c r="AG112" s="781"/>
      <c r="AH112" s="781"/>
      <c r="AI112" s="781"/>
      <c r="AJ112" s="782"/>
      <c r="AK112" s="783" t="s">
        <v>203</v>
      </c>
      <c r="AL112" s="781"/>
      <c r="AM112" s="781"/>
      <c r="AN112" s="781"/>
      <c r="AO112" s="782"/>
      <c r="AP112" s="847" t="s">
        <v>203</v>
      </c>
      <c r="AQ112" s="848"/>
      <c r="AR112" s="848"/>
      <c r="AS112" s="848"/>
      <c r="AT112" s="849"/>
      <c r="AU112" s="739"/>
      <c r="AV112" s="740"/>
      <c r="AW112" s="740"/>
      <c r="AX112" s="740"/>
      <c r="AY112" s="740"/>
      <c r="AZ112" s="850" t="s">
        <v>271</v>
      </c>
      <c r="BA112" s="788"/>
      <c r="BB112" s="788"/>
      <c r="BC112" s="788"/>
      <c r="BD112" s="788"/>
      <c r="BE112" s="788"/>
      <c r="BF112" s="788"/>
      <c r="BG112" s="788"/>
      <c r="BH112" s="788"/>
      <c r="BI112" s="788"/>
      <c r="BJ112" s="788"/>
      <c r="BK112" s="788"/>
      <c r="BL112" s="788"/>
      <c r="BM112" s="788"/>
      <c r="BN112" s="788"/>
      <c r="BO112" s="788"/>
      <c r="BP112" s="789"/>
      <c r="BQ112" s="851">
        <v>1203605</v>
      </c>
      <c r="BR112" s="852"/>
      <c r="BS112" s="852"/>
      <c r="BT112" s="852"/>
      <c r="BU112" s="852"/>
      <c r="BV112" s="852">
        <v>1039462</v>
      </c>
      <c r="BW112" s="852"/>
      <c r="BX112" s="852"/>
      <c r="BY112" s="852"/>
      <c r="BZ112" s="852"/>
      <c r="CA112" s="852">
        <v>926217</v>
      </c>
      <c r="CB112" s="852"/>
      <c r="CC112" s="852"/>
      <c r="CD112" s="852"/>
      <c r="CE112" s="852"/>
      <c r="CF112" s="900">
        <v>24</v>
      </c>
      <c r="CG112" s="901"/>
      <c r="CH112" s="901"/>
      <c r="CI112" s="901"/>
      <c r="CJ112" s="901"/>
      <c r="CK112" s="745"/>
      <c r="CL112" s="746"/>
      <c r="CM112" s="844" t="s">
        <v>209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203</v>
      </c>
      <c r="DH112" s="852"/>
      <c r="DI112" s="852"/>
      <c r="DJ112" s="852"/>
      <c r="DK112" s="852"/>
      <c r="DL112" s="852" t="s">
        <v>203</v>
      </c>
      <c r="DM112" s="852"/>
      <c r="DN112" s="852"/>
      <c r="DO112" s="852"/>
      <c r="DP112" s="852"/>
      <c r="DQ112" s="852" t="s">
        <v>203</v>
      </c>
      <c r="DR112" s="852"/>
      <c r="DS112" s="852"/>
      <c r="DT112" s="852"/>
      <c r="DU112" s="852"/>
      <c r="DV112" s="853" t="s">
        <v>203</v>
      </c>
      <c r="DW112" s="853"/>
      <c r="DX112" s="853"/>
      <c r="DY112" s="853"/>
      <c r="DZ112" s="854"/>
    </row>
    <row r="113" spans="1:130" s="55" customFormat="1" ht="26.25" customHeight="1" x14ac:dyDescent="0.2">
      <c r="A113" s="708"/>
      <c r="B113" s="709"/>
      <c r="C113" s="788" t="s">
        <v>480</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140747</v>
      </c>
      <c r="AB113" s="781"/>
      <c r="AC113" s="781"/>
      <c r="AD113" s="781"/>
      <c r="AE113" s="782"/>
      <c r="AF113" s="783">
        <v>103935</v>
      </c>
      <c r="AG113" s="781"/>
      <c r="AH113" s="781"/>
      <c r="AI113" s="781"/>
      <c r="AJ113" s="782"/>
      <c r="AK113" s="783">
        <v>124989</v>
      </c>
      <c r="AL113" s="781"/>
      <c r="AM113" s="781"/>
      <c r="AN113" s="781"/>
      <c r="AO113" s="782"/>
      <c r="AP113" s="847">
        <v>3.2</v>
      </c>
      <c r="AQ113" s="848"/>
      <c r="AR113" s="848"/>
      <c r="AS113" s="848"/>
      <c r="AT113" s="849"/>
      <c r="AU113" s="739"/>
      <c r="AV113" s="740"/>
      <c r="AW113" s="740"/>
      <c r="AX113" s="740"/>
      <c r="AY113" s="740"/>
      <c r="AZ113" s="850" t="s">
        <v>481</v>
      </c>
      <c r="BA113" s="788"/>
      <c r="BB113" s="788"/>
      <c r="BC113" s="788"/>
      <c r="BD113" s="788"/>
      <c r="BE113" s="788"/>
      <c r="BF113" s="788"/>
      <c r="BG113" s="788"/>
      <c r="BH113" s="788"/>
      <c r="BI113" s="788"/>
      <c r="BJ113" s="788"/>
      <c r="BK113" s="788"/>
      <c r="BL113" s="788"/>
      <c r="BM113" s="788"/>
      <c r="BN113" s="788"/>
      <c r="BO113" s="788"/>
      <c r="BP113" s="789"/>
      <c r="BQ113" s="851">
        <v>28169</v>
      </c>
      <c r="BR113" s="852"/>
      <c r="BS113" s="852"/>
      <c r="BT113" s="852"/>
      <c r="BU113" s="852"/>
      <c r="BV113" s="852">
        <v>19324</v>
      </c>
      <c r="BW113" s="852"/>
      <c r="BX113" s="852"/>
      <c r="BY113" s="852"/>
      <c r="BZ113" s="852"/>
      <c r="CA113" s="852">
        <v>13464</v>
      </c>
      <c r="CB113" s="852"/>
      <c r="CC113" s="852"/>
      <c r="CD113" s="852"/>
      <c r="CE113" s="852"/>
      <c r="CF113" s="900">
        <v>0.3</v>
      </c>
      <c r="CG113" s="901"/>
      <c r="CH113" s="901"/>
      <c r="CI113" s="901"/>
      <c r="CJ113" s="901"/>
      <c r="CK113" s="745"/>
      <c r="CL113" s="746"/>
      <c r="CM113" s="844" t="s">
        <v>404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v>60233</v>
      </c>
      <c r="DH113" s="781"/>
      <c r="DI113" s="781"/>
      <c r="DJ113" s="781"/>
      <c r="DK113" s="782"/>
      <c r="DL113" s="783">
        <v>46869</v>
      </c>
      <c r="DM113" s="781"/>
      <c r="DN113" s="781"/>
      <c r="DO113" s="781"/>
      <c r="DP113" s="782"/>
      <c r="DQ113" s="783">
        <v>35076</v>
      </c>
      <c r="DR113" s="781"/>
      <c r="DS113" s="781"/>
      <c r="DT113" s="781"/>
      <c r="DU113" s="782"/>
      <c r="DV113" s="847">
        <v>0.9</v>
      </c>
      <c r="DW113" s="848"/>
      <c r="DX113" s="848"/>
      <c r="DY113" s="848"/>
      <c r="DZ113" s="849"/>
    </row>
    <row r="114" spans="1:130" s="55" customFormat="1" ht="26.25" customHeight="1" x14ac:dyDescent="0.2">
      <c r="A114" s="708"/>
      <c r="B114" s="709"/>
      <c r="C114" s="788" t="s">
        <v>482</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9819</v>
      </c>
      <c r="AB114" s="781"/>
      <c r="AC114" s="781"/>
      <c r="AD114" s="781"/>
      <c r="AE114" s="782"/>
      <c r="AF114" s="783">
        <v>8537</v>
      </c>
      <c r="AG114" s="781"/>
      <c r="AH114" s="781"/>
      <c r="AI114" s="781"/>
      <c r="AJ114" s="782"/>
      <c r="AK114" s="783">
        <v>5750</v>
      </c>
      <c r="AL114" s="781"/>
      <c r="AM114" s="781"/>
      <c r="AN114" s="781"/>
      <c r="AO114" s="782"/>
      <c r="AP114" s="847">
        <v>0.1</v>
      </c>
      <c r="AQ114" s="848"/>
      <c r="AR114" s="848"/>
      <c r="AS114" s="848"/>
      <c r="AT114" s="849"/>
      <c r="AU114" s="739"/>
      <c r="AV114" s="740"/>
      <c r="AW114" s="740"/>
      <c r="AX114" s="740"/>
      <c r="AY114" s="740"/>
      <c r="AZ114" s="850" t="s">
        <v>483</v>
      </c>
      <c r="BA114" s="788"/>
      <c r="BB114" s="788"/>
      <c r="BC114" s="788"/>
      <c r="BD114" s="788"/>
      <c r="BE114" s="788"/>
      <c r="BF114" s="788"/>
      <c r="BG114" s="788"/>
      <c r="BH114" s="788"/>
      <c r="BI114" s="788"/>
      <c r="BJ114" s="788"/>
      <c r="BK114" s="788"/>
      <c r="BL114" s="788"/>
      <c r="BM114" s="788"/>
      <c r="BN114" s="788"/>
      <c r="BO114" s="788"/>
      <c r="BP114" s="789"/>
      <c r="BQ114" s="851">
        <v>714432</v>
      </c>
      <c r="BR114" s="852"/>
      <c r="BS114" s="852"/>
      <c r="BT114" s="852"/>
      <c r="BU114" s="852"/>
      <c r="BV114" s="852">
        <v>1008241</v>
      </c>
      <c r="BW114" s="852"/>
      <c r="BX114" s="852"/>
      <c r="BY114" s="852"/>
      <c r="BZ114" s="852"/>
      <c r="CA114" s="852">
        <v>1015578</v>
      </c>
      <c r="CB114" s="852"/>
      <c r="CC114" s="852"/>
      <c r="CD114" s="852"/>
      <c r="CE114" s="852"/>
      <c r="CF114" s="900">
        <v>26.4</v>
      </c>
      <c r="CG114" s="901"/>
      <c r="CH114" s="901"/>
      <c r="CI114" s="901"/>
      <c r="CJ114" s="901"/>
      <c r="CK114" s="745"/>
      <c r="CL114" s="746"/>
      <c r="CM114" s="844" t="s">
        <v>484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203</v>
      </c>
      <c r="DH114" s="781"/>
      <c r="DI114" s="781"/>
      <c r="DJ114" s="781"/>
      <c r="DK114" s="782"/>
      <c r="DL114" s="783" t="s">
        <v>203</v>
      </c>
      <c r="DM114" s="781"/>
      <c r="DN114" s="781"/>
      <c r="DO114" s="781"/>
      <c r="DP114" s="782"/>
      <c r="DQ114" s="783" t="s">
        <v>203</v>
      </c>
      <c r="DR114" s="781"/>
      <c r="DS114" s="781"/>
      <c r="DT114" s="781"/>
      <c r="DU114" s="782"/>
      <c r="DV114" s="847" t="s">
        <v>203</v>
      </c>
      <c r="DW114" s="848"/>
      <c r="DX114" s="848"/>
      <c r="DY114" s="848"/>
      <c r="DZ114" s="849"/>
    </row>
    <row r="115" spans="1:130" s="55" customFormat="1" ht="26.25" customHeight="1" x14ac:dyDescent="0.2">
      <c r="A115" s="708"/>
      <c r="B115" s="709"/>
      <c r="C115" s="788" t="s">
        <v>376</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17359</v>
      </c>
      <c r="AB115" s="781"/>
      <c r="AC115" s="781"/>
      <c r="AD115" s="781"/>
      <c r="AE115" s="782"/>
      <c r="AF115" s="783">
        <v>15434</v>
      </c>
      <c r="AG115" s="781"/>
      <c r="AH115" s="781"/>
      <c r="AI115" s="781"/>
      <c r="AJ115" s="782"/>
      <c r="AK115" s="783">
        <v>13480</v>
      </c>
      <c r="AL115" s="781"/>
      <c r="AM115" s="781"/>
      <c r="AN115" s="781"/>
      <c r="AO115" s="782"/>
      <c r="AP115" s="847">
        <v>0.3</v>
      </c>
      <c r="AQ115" s="848"/>
      <c r="AR115" s="848"/>
      <c r="AS115" s="848"/>
      <c r="AT115" s="849"/>
      <c r="AU115" s="739"/>
      <c r="AV115" s="740"/>
      <c r="AW115" s="740"/>
      <c r="AX115" s="740"/>
      <c r="AY115" s="740"/>
      <c r="AZ115" s="850" t="s">
        <v>347</v>
      </c>
      <c r="BA115" s="788"/>
      <c r="BB115" s="788"/>
      <c r="BC115" s="788"/>
      <c r="BD115" s="788"/>
      <c r="BE115" s="788"/>
      <c r="BF115" s="788"/>
      <c r="BG115" s="788"/>
      <c r="BH115" s="788"/>
      <c r="BI115" s="788"/>
      <c r="BJ115" s="788"/>
      <c r="BK115" s="788"/>
      <c r="BL115" s="788"/>
      <c r="BM115" s="788"/>
      <c r="BN115" s="788"/>
      <c r="BO115" s="788"/>
      <c r="BP115" s="789"/>
      <c r="BQ115" s="851">
        <v>9000</v>
      </c>
      <c r="BR115" s="852"/>
      <c r="BS115" s="852"/>
      <c r="BT115" s="852"/>
      <c r="BU115" s="852"/>
      <c r="BV115" s="852">
        <v>8000</v>
      </c>
      <c r="BW115" s="852"/>
      <c r="BX115" s="852"/>
      <c r="BY115" s="852"/>
      <c r="BZ115" s="852"/>
      <c r="CA115" s="852" t="s">
        <v>203</v>
      </c>
      <c r="CB115" s="852"/>
      <c r="CC115" s="852"/>
      <c r="CD115" s="852"/>
      <c r="CE115" s="852"/>
      <c r="CF115" s="900" t="s">
        <v>203</v>
      </c>
      <c r="CG115" s="901"/>
      <c r="CH115" s="901"/>
      <c r="CI115" s="901"/>
      <c r="CJ115" s="901"/>
      <c r="CK115" s="745"/>
      <c r="CL115" s="746"/>
      <c r="CM115" s="850" t="s">
        <v>33</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203</v>
      </c>
      <c r="DH115" s="781"/>
      <c r="DI115" s="781"/>
      <c r="DJ115" s="781"/>
      <c r="DK115" s="782"/>
      <c r="DL115" s="783" t="s">
        <v>203</v>
      </c>
      <c r="DM115" s="781"/>
      <c r="DN115" s="781"/>
      <c r="DO115" s="781"/>
      <c r="DP115" s="782"/>
      <c r="DQ115" s="783" t="s">
        <v>203</v>
      </c>
      <c r="DR115" s="781"/>
      <c r="DS115" s="781"/>
      <c r="DT115" s="781"/>
      <c r="DU115" s="782"/>
      <c r="DV115" s="847" t="s">
        <v>203</v>
      </c>
      <c r="DW115" s="848"/>
      <c r="DX115" s="848"/>
      <c r="DY115" s="848"/>
      <c r="DZ115" s="849"/>
    </row>
    <row r="116" spans="1:130" s="55" customFormat="1" ht="26.25" customHeight="1" x14ac:dyDescent="0.2">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203</v>
      </c>
      <c r="AB116" s="781"/>
      <c r="AC116" s="781"/>
      <c r="AD116" s="781"/>
      <c r="AE116" s="782"/>
      <c r="AF116" s="783" t="s">
        <v>203</v>
      </c>
      <c r="AG116" s="781"/>
      <c r="AH116" s="781"/>
      <c r="AI116" s="781"/>
      <c r="AJ116" s="782"/>
      <c r="AK116" s="783" t="s">
        <v>203</v>
      </c>
      <c r="AL116" s="781"/>
      <c r="AM116" s="781"/>
      <c r="AN116" s="781"/>
      <c r="AO116" s="782"/>
      <c r="AP116" s="847" t="s">
        <v>203</v>
      </c>
      <c r="AQ116" s="848"/>
      <c r="AR116" s="848"/>
      <c r="AS116" s="848"/>
      <c r="AT116" s="849"/>
      <c r="AU116" s="739"/>
      <c r="AV116" s="740"/>
      <c r="AW116" s="740"/>
      <c r="AX116" s="740"/>
      <c r="AY116" s="740"/>
      <c r="AZ116" s="897" t="s">
        <v>226</v>
      </c>
      <c r="BA116" s="898"/>
      <c r="BB116" s="898"/>
      <c r="BC116" s="898"/>
      <c r="BD116" s="898"/>
      <c r="BE116" s="898"/>
      <c r="BF116" s="898"/>
      <c r="BG116" s="898"/>
      <c r="BH116" s="898"/>
      <c r="BI116" s="898"/>
      <c r="BJ116" s="898"/>
      <c r="BK116" s="898"/>
      <c r="BL116" s="898"/>
      <c r="BM116" s="898"/>
      <c r="BN116" s="898"/>
      <c r="BO116" s="898"/>
      <c r="BP116" s="899"/>
      <c r="BQ116" s="851" t="s">
        <v>203</v>
      </c>
      <c r="BR116" s="852"/>
      <c r="BS116" s="852"/>
      <c r="BT116" s="852"/>
      <c r="BU116" s="852"/>
      <c r="BV116" s="852" t="s">
        <v>203</v>
      </c>
      <c r="BW116" s="852"/>
      <c r="BX116" s="852"/>
      <c r="BY116" s="852"/>
      <c r="BZ116" s="852"/>
      <c r="CA116" s="852" t="s">
        <v>203</v>
      </c>
      <c r="CB116" s="852"/>
      <c r="CC116" s="852"/>
      <c r="CD116" s="852"/>
      <c r="CE116" s="852"/>
      <c r="CF116" s="900" t="s">
        <v>203</v>
      </c>
      <c r="CG116" s="901"/>
      <c r="CH116" s="901"/>
      <c r="CI116" s="901"/>
      <c r="CJ116" s="901"/>
      <c r="CK116" s="745"/>
      <c r="CL116" s="746"/>
      <c r="CM116" s="844" t="s">
        <v>485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203</v>
      </c>
      <c r="DH116" s="781"/>
      <c r="DI116" s="781"/>
      <c r="DJ116" s="781"/>
      <c r="DK116" s="782"/>
      <c r="DL116" s="783" t="s">
        <v>203</v>
      </c>
      <c r="DM116" s="781"/>
      <c r="DN116" s="781"/>
      <c r="DO116" s="781"/>
      <c r="DP116" s="782"/>
      <c r="DQ116" s="783" t="s">
        <v>203</v>
      </c>
      <c r="DR116" s="781"/>
      <c r="DS116" s="781"/>
      <c r="DT116" s="781"/>
      <c r="DU116" s="782"/>
      <c r="DV116" s="847" t="s">
        <v>203</v>
      </c>
      <c r="DW116" s="848"/>
      <c r="DX116" s="848"/>
      <c r="DY116" s="848"/>
      <c r="DZ116" s="849"/>
    </row>
    <row r="117" spans="1:130" s="55" customFormat="1" ht="26.25" customHeight="1" x14ac:dyDescent="0.2">
      <c r="A117" s="902" t="s">
        <v>276</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324</v>
      </c>
      <c r="Z117" s="904"/>
      <c r="AA117" s="913">
        <v>1285927</v>
      </c>
      <c r="AB117" s="914"/>
      <c r="AC117" s="914"/>
      <c r="AD117" s="914"/>
      <c r="AE117" s="915"/>
      <c r="AF117" s="916">
        <v>1227044</v>
      </c>
      <c r="AG117" s="914"/>
      <c r="AH117" s="914"/>
      <c r="AI117" s="914"/>
      <c r="AJ117" s="915"/>
      <c r="AK117" s="916">
        <v>1220887</v>
      </c>
      <c r="AL117" s="914"/>
      <c r="AM117" s="914"/>
      <c r="AN117" s="914"/>
      <c r="AO117" s="915"/>
      <c r="AP117" s="917"/>
      <c r="AQ117" s="918"/>
      <c r="AR117" s="918"/>
      <c r="AS117" s="918"/>
      <c r="AT117" s="919"/>
      <c r="AU117" s="739"/>
      <c r="AV117" s="740"/>
      <c r="AW117" s="740"/>
      <c r="AX117" s="740"/>
      <c r="AY117" s="740"/>
      <c r="AZ117" s="897" t="s">
        <v>486</v>
      </c>
      <c r="BA117" s="898"/>
      <c r="BB117" s="898"/>
      <c r="BC117" s="898"/>
      <c r="BD117" s="898"/>
      <c r="BE117" s="898"/>
      <c r="BF117" s="898"/>
      <c r="BG117" s="898"/>
      <c r="BH117" s="898"/>
      <c r="BI117" s="898"/>
      <c r="BJ117" s="898"/>
      <c r="BK117" s="898"/>
      <c r="BL117" s="898"/>
      <c r="BM117" s="898"/>
      <c r="BN117" s="898"/>
      <c r="BO117" s="898"/>
      <c r="BP117" s="899"/>
      <c r="BQ117" s="851" t="s">
        <v>203</v>
      </c>
      <c r="BR117" s="852"/>
      <c r="BS117" s="852"/>
      <c r="BT117" s="852"/>
      <c r="BU117" s="852"/>
      <c r="BV117" s="852" t="s">
        <v>203</v>
      </c>
      <c r="BW117" s="852"/>
      <c r="BX117" s="852"/>
      <c r="BY117" s="852"/>
      <c r="BZ117" s="852"/>
      <c r="CA117" s="852" t="s">
        <v>203</v>
      </c>
      <c r="CB117" s="852"/>
      <c r="CC117" s="852"/>
      <c r="CD117" s="852"/>
      <c r="CE117" s="852"/>
      <c r="CF117" s="900" t="s">
        <v>203</v>
      </c>
      <c r="CG117" s="901"/>
      <c r="CH117" s="901"/>
      <c r="CI117" s="901"/>
      <c r="CJ117" s="901"/>
      <c r="CK117" s="745"/>
      <c r="CL117" s="746"/>
      <c r="CM117" s="844" t="s">
        <v>340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203</v>
      </c>
      <c r="DH117" s="781"/>
      <c r="DI117" s="781"/>
      <c r="DJ117" s="781"/>
      <c r="DK117" s="782"/>
      <c r="DL117" s="783" t="s">
        <v>203</v>
      </c>
      <c r="DM117" s="781"/>
      <c r="DN117" s="781"/>
      <c r="DO117" s="781"/>
      <c r="DP117" s="782"/>
      <c r="DQ117" s="783" t="s">
        <v>203</v>
      </c>
      <c r="DR117" s="781"/>
      <c r="DS117" s="781"/>
      <c r="DT117" s="781"/>
      <c r="DU117" s="782"/>
      <c r="DV117" s="847" t="s">
        <v>203</v>
      </c>
      <c r="DW117" s="848"/>
      <c r="DX117" s="848"/>
      <c r="DY117" s="848"/>
      <c r="DZ117" s="849"/>
    </row>
    <row r="118" spans="1:130" s="55" customFormat="1" ht="26.25" customHeight="1" x14ac:dyDescent="0.2">
      <c r="A118" s="902" t="s">
        <v>94</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472</v>
      </c>
      <c r="AB118" s="903"/>
      <c r="AC118" s="903"/>
      <c r="AD118" s="903"/>
      <c r="AE118" s="904"/>
      <c r="AF118" s="905" t="s">
        <v>164</v>
      </c>
      <c r="AG118" s="903"/>
      <c r="AH118" s="903"/>
      <c r="AI118" s="903"/>
      <c r="AJ118" s="904"/>
      <c r="AK118" s="905" t="s">
        <v>393</v>
      </c>
      <c r="AL118" s="903"/>
      <c r="AM118" s="903"/>
      <c r="AN118" s="903"/>
      <c r="AO118" s="904"/>
      <c r="AP118" s="905" t="s">
        <v>473</v>
      </c>
      <c r="AQ118" s="903"/>
      <c r="AR118" s="903"/>
      <c r="AS118" s="903"/>
      <c r="AT118" s="906"/>
      <c r="AU118" s="739"/>
      <c r="AV118" s="740"/>
      <c r="AW118" s="740"/>
      <c r="AX118" s="740"/>
      <c r="AY118" s="740"/>
      <c r="AZ118" s="880" t="s">
        <v>487</v>
      </c>
      <c r="BA118" s="881"/>
      <c r="BB118" s="881"/>
      <c r="BC118" s="881"/>
      <c r="BD118" s="881"/>
      <c r="BE118" s="881"/>
      <c r="BF118" s="881"/>
      <c r="BG118" s="881"/>
      <c r="BH118" s="881"/>
      <c r="BI118" s="881"/>
      <c r="BJ118" s="881"/>
      <c r="BK118" s="881"/>
      <c r="BL118" s="881"/>
      <c r="BM118" s="881"/>
      <c r="BN118" s="881"/>
      <c r="BO118" s="881"/>
      <c r="BP118" s="882"/>
      <c r="BQ118" s="883" t="s">
        <v>203</v>
      </c>
      <c r="BR118" s="884"/>
      <c r="BS118" s="884"/>
      <c r="BT118" s="884"/>
      <c r="BU118" s="884"/>
      <c r="BV118" s="884" t="s">
        <v>203</v>
      </c>
      <c r="BW118" s="884"/>
      <c r="BX118" s="884"/>
      <c r="BY118" s="884"/>
      <c r="BZ118" s="884"/>
      <c r="CA118" s="884" t="s">
        <v>203</v>
      </c>
      <c r="CB118" s="884"/>
      <c r="CC118" s="884"/>
      <c r="CD118" s="884"/>
      <c r="CE118" s="884"/>
      <c r="CF118" s="900" t="s">
        <v>203</v>
      </c>
      <c r="CG118" s="901"/>
      <c r="CH118" s="901"/>
      <c r="CI118" s="901"/>
      <c r="CJ118" s="901"/>
      <c r="CK118" s="745"/>
      <c r="CL118" s="746"/>
      <c r="CM118" s="844" t="s">
        <v>488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203</v>
      </c>
      <c r="DH118" s="781"/>
      <c r="DI118" s="781"/>
      <c r="DJ118" s="781"/>
      <c r="DK118" s="782"/>
      <c r="DL118" s="783" t="s">
        <v>203</v>
      </c>
      <c r="DM118" s="781"/>
      <c r="DN118" s="781"/>
      <c r="DO118" s="781"/>
      <c r="DP118" s="782"/>
      <c r="DQ118" s="783" t="s">
        <v>203</v>
      </c>
      <c r="DR118" s="781"/>
      <c r="DS118" s="781"/>
      <c r="DT118" s="781"/>
      <c r="DU118" s="782"/>
      <c r="DV118" s="847" t="s">
        <v>203</v>
      </c>
      <c r="DW118" s="848"/>
      <c r="DX118" s="848"/>
      <c r="DY118" s="848"/>
      <c r="DZ118" s="849"/>
    </row>
    <row r="119" spans="1:130" s="55" customFormat="1" ht="26.25" customHeight="1" x14ac:dyDescent="0.2">
      <c r="A119" s="749" t="s">
        <v>386</v>
      </c>
      <c r="B119" s="744"/>
      <c r="C119" s="907" t="s">
        <v>475</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203</v>
      </c>
      <c r="AB119" s="821"/>
      <c r="AC119" s="821"/>
      <c r="AD119" s="821"/>
      <c r="AE119" s="822"/>
      <c r="AF119" s="823" t="s">
        <v>203</v>
      </c>
      <c r="AG119" s="821"/>
      <c r="AH119" s="821"/>
      <c r="AI119" s="821"/>
      <c r="AJ119" s="822"/>
      <c r="AK119" s="823" t="s">
        <v>203</v>
      </c>
      <c r="AL119" s="821"/>
      <c r="AM119" s="821"/>
      <c r="AN119" s="821"/>
      <c r="AO119" s="822"/>
      <c r="AP119" s="910" t="s">
        <v>203</v>
      </c>
      <c r="AQ119" s="911"/>
      <c r="AR119" s="911"/>
      <c r="AS119" s="911"/>
      <c r="AT119" s="912"/>
      <c r="AU119" s="741"/>
      <c r="AV119" s="742"/>
      <c r="AW119" s="742"/>
      <c r="AX119" s="742"/>
      <c r="AY119" s="742"/>
      <c r="AZ119" s="84" t="s">
        <v>276</v>
      </c>
      <c r="BA119" s="84"/>
      <c r="BB119" s="84"/>
      <c r="BC119" s="84"/>
      <c r="BD119" s="84"/>
      <c r="BE119" s="84"/>
      <c r="BF119" s="84"/>
      <c r="BG119" s="84"/>
      <c r="BH119" s="84"/>
      <c r="BI119" s="84"/>
      <c r="BJ119" s="84"/>
      <c r="BK119" s="84"/>
      <c r="BL119" s="84"/>
      <c r="BM119" s="84"/>
      <c r="BN119" s="84"/>
      <c r="BO119" s="887" t="s">
        <v>169</v>
      </c>
      <c r="BP119" s="888"/>
      <c r="BQ119" s="883">
        <v>10652938</v>
      </c>
      <c r="BR119" s="884"/>
      <c r="BS119" s="884"/>
      <c r="BT119" s="884"/>
      <c r="BU119" s="884"/>
      <c r="BV119" s="884">
        <v>10463350</v>
      </c>
      <c r="BW119" s="884"/>
      <c r="BX119" s="884"/>
      <c r="BY119" s="884"/>
      <c r="BZ119" s="884"/>
      <c r="CA119" s="884">
        <v>9996176</v>
      </c>
      <c r="CB119" s="884"/>
      <c r="CC119" s="884"/>
      <c r="CD119" s="884"/>
      <c r="CE119" s="884"/>
      <c r="CF119" s="758"/>
      <c r="CG119" s="759"/>
      <c r="CH119" s="759"/>
      <c r="CI119" s="759"/>
      <c r="CJ119" s="891"/>
      <c r="CK119" s="747"/>
      <c r="CL119" s="748"/>
      <c r="CM119" s="855" t="s">
        <v>489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203</v>
      </c>
      <c r="DH119" s="801"/>
      <c r="DI119" s="801"/>
      <c r="DJ119" s="801"/>
      <c r="DK119" s="802"/>
      <c r="DL119" s="803" t="s">
        <v>203</v>
      </c>
      <c r="DM119" s="801"/>
      <c r="DN119" s="801"/>
      <c r="DO119" s="801"/>
      <c r="DP119" s="802"/>
      <c r="DQ119" s="803" t="s">
        <v>203</v>
      </c>
      <c r="DR119" s="801"/>
      <c r="DS119" s="801"/>
      <c r="DT119" s="801"/>
      <c r="DU119" s="802"/>
      <c r="DV119" s="872" t="s">
        <v>203</v>
      </c>
      <c r="DW119" s="873"/>
      <c r="DX119" s="873"/>
      <c r="DY119" s="873"/>
      <c r="DZ119" s="874"/>
    </row>
    <row r="120" spans="1:130" s="55" customFormat="1" ht="26.25" customHeight="1" x14ac:dyDescent="0.2">
      <c r="A120" s="750"/>
      <c r="B120" s="746"/>
      <c r="C120" s="844" t="s">
        <v>136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203</v>
      </c>
      <c r="AB120" s="781"/>
      <c r="AC120" s="781"/>
      <c r="AD120" s="781"/>
      <c r="AE120" s="782"/>
      <c r="AF120" s="783" t="s">
        <v>203</v>
      </c>
      <c r="AG120" s="781"/>
      <c r="AH120" s="781"/>
      <c r="AI120" s="781"/>
      <c r="AJ120" s="782"/>
      <c r="AK120" s="783" t="s">
        <v>203</v>
      </c>
      <c r="AL120" s="781"/>
      <c r="AM120" s="781"/>
      <c r="AN120" s="781"/>
      <c r="AO120" s="782"/>
      <c r="AP120" s="847" t="s">
        <v>203</v>
      </c>
      <c r="AQ120" s="848"/>
      <c r="AR120" s="848"/>
      <c r="AS120" s="848"/>
      <c r="AT120" s="849"/>
      <c r="AU120" s="712" t="s">
        <v>477</v>
      </c>
      <c r="AV120" s="713"/>
      <c r="AW120" s="713"/>
      <c r="AX120" s="713"/>
      <c r="AY120" s="714"/>
      <c r="AZ120" s="875" t="s">
        <v>219</v>
      </c>
      <c r="BA120" s="828"/>
      <c r="BB120" s="828"/>
      <c r="BC120" s="828"/>
      <c r="BD120" s="828"/>
      <c r="BE120" s="828"/>
      <c r="BF120" s="828"/>
      <c r="BG120" s="828"/>
      <c r="BH120" s="828"/>
      <c r="BI120" s="828"/>
      <c r="BJ120" s="828"/>
      <c r="BK120" s="828"/>
      <c r="BL120" s="828"/>
      <c r="BM120" s="828"/>
      <c r="BN120" s="828"/>
      <c r="BO120" s="828"/>
      <c r="BP120" s="829"/>
      <c r="BQ120" s="876">
        <v>5891355</v>
      </c>
      <c r="BR120" s="877"/>
      <c r="BS120" s="877"/>
      <c r="BT120" s="877"/>
      <c r="BU120" s="877"/>
      <c r="BV120" s="877">
        <v>5726942</v>
      </c>
      <c r="BW120" s="877"/>
      <c r="BX120" s="877"/>
      <c r="BY120" s="877"/>
      <c r="BZ120" s="877"/>
      <c r="CA120" s="877">
        <v>5754162</v>
      </c>
      <c r="CB120" s="877"/>
      <c r="CC120" s="877"/>
      <c r="CD120" s="877"/>
      <c r="CE120" s="877"/>
      <c r="CF120" s="892">
        <v>149.30000000000001</v>
      </c>
      <c r="CG120" s="893"/>
      <c r="CH120" s="893"/>
      <c r="CI120" s="893"/>
      <c r="CJ120" s="893"/>
      <c r="CK120" s="720" t="s">
        <v>272</v>
      </c>
      <c r="CL120" s="721"/>
      <c r="CM120" s="721"/>
      <c r="CN120" s="721"/>
      <c r="CO120" s="722"/>
      <c r="CP120" s="894" t="s">
        <v>463</v>
      </c>
      <c r="CQ120" s="895"/>
      <c r="CR120" s="895"/>
      <c r="CS120" s="895"/>
      <c r="CT120" s="895"/>
      <c r="CU120" s="895"/>
      <c r="CV120" s="895"/>
      <c r="CW120" s="895"/>
      <c r="CX120" s="895"/>
      <c r="CY120" s="895"/>
      <c r="CZ120" s="895"/>
      <c r="DA120" s="895"/>
      <c r="DB120" s="895"/>
      <c r="DC120" s="895"/>
      <c r="DD120" s="895"/>
      <c r="DE120" s="895"/>
      <c r="DF120" s="896"/>
      <c r="DG120" s="876">
        <v>488211</v>
      </c>
      <c r="DH120" s="877"/>
      <c r="DI120" s="877"/>
      <c r="DJ120" s="877"/>
      <c r="DK120" s="877"/>
      <c r="DL120" s="877">
        <v>436913</v>
      </c>
      <c r="DM120" s="877"/>
      <c r="DN120" s="877"/>
      <c r="DO120" s="877"/>
      <c r="DP120" s="877"/>
      <c r="DQ120" s="877">
        <v>350554</v>
      </c>
      <c r="DR120" s="877"/>
      <c r="DS120" s="877"/>
      <c r="DT120" s="877"/>
      <c r="DU120" s="877"/>
      <c r="DV120" s="878">
        <v>9.1</v>
      </c>
      <c r="DW120" s="878"/>
      <c r="DX120" s="878"/>
      <c r="DY120" s="878"/>
      <c r="DZ120" s="879"/>
    </row>
    <row r="121" spans="1:130" s="55" customFormat="1" ht="26.25" customHeight="1" x14ac:dyDescent="0.2">
      <c r="A121" s="750"/>
      <c r="B121" s="746"/>
      <c r="C121" s="897" t="s">
        <v>135</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v>14831</v>
      </c>
      <c r="AB121" s="781"/>
      <c r="AC121" s="781"/>
      <c r="AD121" s="781"/>
      <c r="AE121" s="782"/>
      <c r="AF121" s="783">
        <v>13364</v>
      </c>
      <c r="AG121" s="781"/>
      <c r="AH121" s="781"/>
      <c r="AI121" s="781"/>
      <c r="AJ121" s="782"/>
      <c r="AK121" s="783">
        <v>11793</v>
      </c>
      <c r="AL121" s="781"/>
      <c r="AM121" s="781"/>
      <c r="AN121" s="781"/>
      <c r="AO121" s="782"/>
      <c r="AP121" s="847">
        <v>0.3</v>
      </c>
      <c r="AQ121" s="848"/>
      <c r="AR121" s="848"/>
      <c r="AS121" s="848"/>
      <c r="AT121" s="849"/>
      <c r="AU121" s="715"/>
      <c r="AV121" s="716"/>
      <c r="AW121" s="716"/>
      <c r="AX121" s="716"/>
      <c r="AY121" s="717"/>
      <c r="AZ121" s="850" t="s">
        <v>490</v>
      </c>
      <c r="BA121" s="788"/>
      <c r="BB121" s="788"/>
      <c r="BC121" s="788"/>
      <c r="BD121" s="788"/>
      <c r="BE121" s="788"/>
      <c r="BF121" s="788"/>
      <c r="BG121" s="788"/>
      <c r="BH121" s="788"/>
      <c r="BI121" s="788"/>
      <c r="BJ121" s="788"/>
      <c r="BK121" s="788"/>
      <c r="BL121" s="788"/>
      <c r="BM121" s="788"/>
      <c r="BN121" s="788"/>
      <c r="BO121" s="788"/>
      <c r="BP121" s="789"/>
      <c r="BQ121" s="851">
        <v>27079</v>
      </c>
      <c r="BR121" s="852"/>
      <c r="BS121" s="852"/>
      <c r="BT121" s="852"/>
      <c r="BU121" s="852"/>
      <c r="BV121" s="852">
        <v>20195</v>
      </c>
      <c r="BW121" s="852"/>
      <c r="BX121" s="852"/>
      <c r="BY121" s="852"/>
      <c r="BZ121" s="852"/>
      <c r="CA121" s="852">
        <v>12324</v>
      </c>
      <c r="CB121" s="852"/>
      <c r="CC121" s="852"/>
      <c r="CD121" s="852"/>
      <c r="CE121" s="852"/>
      <c r="CF121" s="900">
        <v>0.3</v>
      </c>
      <c r="CG121" s="901"/>
      <c r="CH121" s="901"/>
      <c r="CI121" s="901"/>
      <c r="CJ121" s="901"/>
      <c r="CK121" s="723"/>
      <c r="CL121" s="724"/>
      <c r="CM121" s="724"/>
      <c r="CN121" s="724"/>
      <c r="CO121" s="725"/>
      <c r="CP121" s="869" t="s">
        <v>52</v>
      </c>
      <c r="CQ121" s="870"/>
      <c r="CR121" s="870"/>
      <c r="CS121" s="870"/>
      <c r="CT121" s="870"/>
      <c r="CU121" s="870"/>
      <c r="CV121" s="870"/>
      <c r="CW121" s="870"/>
      <c r="CX121" s="870"/>
      <c r="CY121" s="870"/>
      <c r="CZ121" s="870"/>
      <c r="DA121" s="870"/>
      <c r="DB121" s="870"/>
      <c r="DC121" s="870"/>
      <c r="DD121" s="870"/>
      <c r="DE121" s="870"/>
      <c r="DF121" s="871"/>
      <c r="DG121" s="851">
        <v>443826</v>
      </c>
      <c r="DH121" s="852"/>
      <c r="DI121" s="852"/>
      <c r="DJ121" s="852"/>
      <c r="DK121" s="852"/>
      <c r="DL121" s="852">
        <v>357220</v>
      </c>
      <c r="DM121" s="852"/>
      <c r="DN121" s="852"/>
      <c r="DO121" s="852"/>
      <c r="DP121" s="852"/>
      <c r="DQ121" s="852">
        <v>345526</v>
      </c>
      <c r="DR121" s="852"/>
      <c r="DS121" s="852"/>
      <c r="DT121" s="852"/>
      <c r="DU121" s="852"/>
      <c r="DV121" s="853">
        <v>9</v>
      </c>
      <c r="DW121" s="853"/>
      <c r="DX121" s="853"/>
      <c r="DY121" s="853"/>
      <c r="DZ121" s="854"/>
    </row>
    <row r="122" spans="1:130" s="55" customFormat="1" ht="26.25" customHeight="1" x14ac:dyDescent="0.2">
      <c r="A122" s="750"/>
      <c r="B122" s="746"/>
      <c r="C122" s="844" t="s">
        <v>484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203</v>
      </c>
      <c r="AB122" s="781"/>
      <c r="AC122" s="781"/>
      <c r="AD122" s="781"/>
      <c r="AE122" s="782"/>
      <c r="AF122" s="783" t="s">
        <v>203</v>
      </c>
      <c r="AG122" s="781"/>
      <c r="AH122" s="781"/>
      <c r="AI122" s="781"/>
      <c r="AJ122" s="782"/>
      <c r="AK122" s="783" t="s">
        <v>203</v>
      </c>
      <c r="AL122" s="781"/>
      <c r="AM122" s="781"/>
      <c r="AN122" s="781"/>
      <c r="AO122" s="782"/>
      <c r="AP122" s="847" t="s">
        <v>203</v>
      </c>
      <c r="AQ122" s="848"/>
      <c r="AR122" s="848"/>
      <c r="AS122" s="848"/>
      <c r="AT122" s="849"/>
      <c r="AU122" s="715"/>
      <c r="AV122" s="716"/>
      <c r="AW122" s="716"/>
      <c r="AX122" s="716"/>
      <c r="AY122" s="717"/>
      <c r="AZ122" s="880" t="s">
        <v>492</v>
      </c>
      <c r="BA122" s="881"/>
      <c r="BB122" s="881"/>
      <c r="BC122" s="881"/>
      <c r="BD122" s="881"/>
      <c r="BE122" s="881"/>
      <c r="BF122" s="881"/>
      <c r="BG122" s="881"/>
      <c r="BH122" s="881"/>
      <c r="BI122" s="881"/>
      <c r="BJ122" s="881"/>
      <c r="BK122" s="881"/>
      <c r="BL122" s="881"/>
      <c r="BM122" s="881"/>
      <c r="BN122" s="881"/>
      <c r="BO122" s="881"/>
      <c r="BP122" s="882"/>
      <c r="BQ122" s="883">
        <v>7585264</v>
      </c>
      <c r="BR122" s="884"/>
      <c r="BS122" s="884"/>
      <c r="BT122" s="884"/>
      <c r="BU122" s="884"/>
      <c r="BV122" s="884">
        <v>7167193</v>
      </c>
      <c r="BW122" s="884"/>
      <c r="BX122" s="884"/>
      <c r="BY122" s="884"/>
      <c r="BZ122" s="884"/>
      <c r="CA122" s="884">
        <v>6812098</v>
      </c>
      <c r="CB122" s="884"/>
      <c r="CC122" s="884"/>
      <c r="CD122" s="884"/>
      <c r="CE122" s="884"/>
      <c r="CF122" s="885">
        <v>176.8</v>
      </c>
      <c r="CG122" s="886"/>
      <c r="CH122" s="886"/>
      <c r="CI122" s="886"/>
      <c r="CJ122" s="886"/>
      <c r="CK122" s="723"/>
      <c r="CL122" s="724"/>
      <c r="CM122" s="724"/>
      <c r="CN122" s="724"/>
      <c r="CO122" s="725"/>
      <c r="CP122" s="869" t="s">
        <v>268</v>
      </c>
      <c r="CQ122" s="870"/>
      <c r="CR122" s="870"/>
      <c r="CS122" s="870"/>
      <c r="CT122" s="870"/>
      <c r="CU122" s="870"/>
      <c r="CV122" s="870"/>
      <c r="CW122" s="870"/>
      <c r="CX122" s="870"/>
      <c r="CY122" s="870"/>
      <c r="CZ122" s="870"/>
      <c r="DA122" s="870"/>
      <c r="DB122" s="870"/>
      <c r="DC122" s="870"/>
      <c r="DD122" s="870"/>
      <c r="DE122" s="870"/>
      <c r="DF122" s="871"/>
      <c r="DG122" s="851">
        <v>218564</v>
      </c>
      <c r="DH122" s="852"/>
      <c r="DI122" s="852"/>
      <c r="DJ122" s="852"/>
      <c r="DK122" s="852"/>
      <c r="DL122" s="852">
        <v>196704</v>
      </c>
      <c r="DM122" s="852"/>
      <c r="DN122" s="852"/>
      <c r="DO122" s="852"/>
      <c r="DP122" s="852"/>
      <c r="DQ122" s="852">
        <v>177460</v>
      </c>
      <c r="DR122" s="852"/>
      <c r="DS122" s="852"/>
      <c r="DT122" s="852"/>
      <c r="DU122" s="852"/>
      <c r="DV122" s="853">
        <v>4.5999999999999996</v>
      </c>
      <c r="DW122" s="853"/>
      <c r="DX122" s="853"/>
      <c r="DY122" s="853"/>
      <c r="DZ122" s="854"/>
    </row>
    <row r="123" spans="1:130" s="55" customFormat="1" ht="26.25" customHeight="1" x14ac:dyDescent="0.2">
      <c r="A123" s="750"/>
      <c r="B123" s="746"/>
      <c r="C123" s="844" t="s">
        <v>485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203</v>
      </c>
      <c r="AB123" s="781"/>
      <c r="AC123" s="781"/>
      <c r="AD123" s="781"/>
      <c r="AE123" s="782"/>
      <c r="AF123" s="783" t="s">
        <v>203</v>
      </c>
      <c r="AG123" s="781"/>
      <c r="AH123" s="781"/>
      <c r="AI123" s="781"/>
      <c r="AJ123" s="782"/>
      <c r="AK123" s="783" t="s">
        <v>203</v>
      </c>
      <c r="AL123" s="781"/>
      <c r="AM123" s="781"/>
      <c r="AN123" s="781"/>
      <c r="AO123" s="782"/>
      <c r="AP123" s="847" t="s">
        <v>203</v>
      </c>
      <c r="AQ123" s="848"/>
      <c r="AR123" s="848"/>
      <c r="AS123" s="848"/>
      <c r="AT123" s="849"/>
      <c r="AU123" s="718"/>
      <c r="AV123" s="719"/>
      <c r="AW123" s="719"/>
      <c r="AX123" s="719"/>
      <c r="AY123" s="719"/>
      <c r="AZ123" s="84" t="s">
        <v>276</v>
      </c>
      <c r="BA123" s="84"/>
      <c r="BB123" s="84"/>
      <c r="BC123" s="84"/>
      <c r="BD123" s="84"/>
      <c r="BE123" s="84"/>
      <c r="BF123" s="84"/>
      <c r="BG123" s="84"/>
      <c r="BH123" s="84"/>
      <c r="BI123" s="84"/>
      <c r="BJ123" s="84"/>
      <c r="BK123" s="84"/>
      <c r="BL123" s="84"/>
      <c r="BM123" s="84"/>
      <c r="BN123" s="84"/>
      <c r="BO123" s="887" t="s">
        <v>493</v>
      </c>
      <c r="BP123" s="888"/>
      <c r="BQ123" s="889">
        <v>13503698</v>
      </c>
      <c r="BR123" s="890"/>
      <c r="BS123" s="890"/>
      <c r="BT123" s="890"/>
      <c r="BU123" s="890"/>
      <c r="BV123" s="890">
        <v>12914330</v>
      </c>
      <c r="BW123" s="890"/>
      <c r="BX123" s="890"/>
      <c r="BY123" s="890"/>
      <c r="BZ123" s="890"/>
      <c r="CA123" s="890">
        <v>12578584</v>
      </c>
      <c r="CB123" s="890"/>
      <c r="CC123" s="890"/>
      <c r="CD123" s="890"/>
      <c r="CE123" s="890"/>
      <c r="CF123" s="758"/>
      <c r="CG123" s="759"/>
      <c r="CH123" s="759"/>
      <c r="CI123" s="759"/>
      <c r="CJ123" s="891"/>
      <c r="CK123" s="723"/>
      <c r="CL123" s="724"/>
      <c r="CM123" s="724"/>
      <c r="CN123" s="724"/>
      <c r="CO123" s="725"/>
      <c r="CP123" s="869" t="s">
        <v>460</v>
      </c>
      <c r="CQ123" s="870"/>
      <c r="CR123" s="870"/>
      <c r="CS123" s="870"/>
      <c r="CT123" s="870"/>
      <c r="CU123" s="870"/>
      <c r="CV123" s="870"/>
      <c r="CW123" s="870"/>
      <c r="CX123" s="870"/>
      <c r="CY123" s="870"/>
      <c r="CZ123" s="870"/>
      <c r="DA123" s="870"/>
      <c r="DB123" s="870"/>
      <c r="DC123" s="870"/>
      <c r="DD123" s="870"/>
      <c r="DE123" s="870"/>
      <c r="DF123" s="871"/>
      <c r="DG123" s="780">
        <v>53004</v>
      </c>
      <c r="DH123" s="781"/>
      <c r="DI123" s="781"/>
      <c r="DJ123" s="781"/>
      <c r="DK123" s="782"/>
      <c r="DL123" s="783">
        <v>48625</v>
      </c>
      <c r="DM123" s="781"/>
      <c r="DN123" s="781"/>
      <c r="DO123" s="781"/>
      <c r="DP123" s="782"/>
      <c r="DQ123" s="783">
        <v>52677</v>
      </c>
      <c r="DR123" s="781"/>
      <c r="DS123" s="781"/>
      <c r="DT123" s="781"/>
      <c r="DU123" s="782"/>
      <c r="DV123" s="847">
        <v>1.4</v>
      </c>
      <c r="DW123" s="848"/>
      <c r="DX123" s="848"/>
      <c r="DY123" s="848"/>
      <c r="DZ123" s="849"/>
    </row>
    <row r="124" spans="1:130" s="55" customFormat="1" ht="26.25" customHeight="1" x14ac:dyDescent="0.2">
      <c r="A124" s="750"/>
      <c r="B124" s="746"/>
      <c r="C124" s="844" t="s">
        <v>340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203</v>
      </c>
      <c r="AB124" s="781"/>
      <c r="AC124" s="781"/>
      <c r="AD124" s="781"/>
      <c r="AE124" s="782"/>
      <c r="AF124" s="783" t="s">
        <v>203</v>
      </c>
      <c r="AG124" s="781"/>
      <c r="AH124" s="781"/>
      <c r="AI124" s="781"/>
      <c r="AJ124" s="782"/>
      <c r="AK124" s="783" t="s">
        <v>203</v>
      </c>
      <c r="AL124" s="781"/>
      <c r="AM124" s="781"/>
      <c r="AN124" s="781"/>
      <c r="AO124" s="782"/>
      <c r="AP124" s="847" t="s">
        <v>203</v>
      </c>
      <c r="AQ124" s="848"/>
      <c r="AR124" s="848"/>
      <c r="AS124" s="848"/>
      <c r="AT124" s="849"/>
      <c r="AU124" s="863" t="s">
        <v>494</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t="s">
        <v>203</v>
      </c>
      <c r="BR124" s="867"/>
      <c r="BS124" s="867"/>
      <c r="BT124" s="867"/>
      <c r="BU124" s="867"/>
      <c r="BV124" s="867" t="s">
        <v>203</v>
      </c>
      <c r="BW124" s="867"/>
      <c r="BX124" s="867"/>
      <c r="BY124" s="867"/>
      <c r="BZ124" s="867"/>
      <c r="CA124" s="867" t="s">
        <v>203</v>
      </c>
      <c r="CB124" s="867"/>
      <c r="CC124" s="867"/>
      <c r="CD124" s="867"/>
      <c r="CE124" s="867"/>
      <c r="CF124" s="766"/>
      <c r="CG124" s="767"/>
      <c r="CH124" s="767"/>
      <c r="CI124" s="767"/>
      <c r="CJ124" s="868"/>
      <c r="CK124" s="726"/>
      <c r="CL124" s="726"/>
      <c r="CM124" s="726"/>
      <c r="CN124" s="726"/>
      <c r="CO124" s="727"/>
      <c r="CP124" s="869" t="s">
        <v>495</v>
      </c>
      <c r="CQ124" s="870"/>
      <c r="CR124" s="870"/>
      <c r="CS124" s="870"/>
      <c r="CT124" s="870"/>
      <c r="CU124" s="870"/>
      <c r="CV124" s="870"/>
      <c r="CW124" s="870"/>
      <c r="CX124" s="870"/>
      <c r="CY124" s="870"/>
      <c r="CZ124" s="870"/>
      <c r="DA124" s="870"/>
      <c r="DB124" s="870"/>
      <c r="DC124" s="870"/>
      <c r="DD124" s="870"/>
      <c r="DE124" s="870"/>
      <c r="DF124" s="871"/>
      <c r="DG124" s="800" t="s">
        <v>203</v>
      </c>
      <c r="DH124" s="801"/>
      <c r="DI124" s="801"/>
      <c r="DJ124" s="801"/>
      <c r="DK124" s="802"/>
      <c r="DL124" s="803" t="s">
        <v>203</v>
      </c>
      <c r="DM124" s="801"/>
      <c r="DN124" s="801"/>
      <c r="DO124" s="801"/>
      <c r="DP124" s="802"/>
      <c r="DQ124" s="803" t="s">
        <v>203</v>
      </c>
      <c r="DR124" s="801"/>
      <c r="DS124" s="801"/>
      <c r="DT124" s="801"/>
      <c r="DU124" s="802"/>
      <c r="DV124" s="872" t="s">
        <v>203</v>
      </c>
      <c r="DW124" s="873"/>
      <c r="DX124" s="873"/>
      <c r="DY124" s="873"/>
      <c r="DZ124" s="874"/>
    </row>
    <row r="125" spans="1:130" s="55" customFormat="1" ht="26.25" customHeight="1" x14ac:dyDescent="0.2">
      <c r="A125" s="750"/>
      <c r="B125" s="746"/>
      <c r="C125" s="844" t="s">
        <v>488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203</v>
      </c>
      <c r="AB125" s="781"/>
      <c r="AC125" s="781"/>
      <c r="AD125" s="781"/>
      <c r="AE125" s="782"/>
      <c r="AF125" s="783" t="s">
        <v>203</v>
      </c>
      <c r="AG125" s="781"/>
      <c r="AH125" s="781"/>
      <c r="AI125" s="781"/>
      <c r="AJ125" s="782"/>
      <c r="AK125" s="783" t="s">
        <v>203</v>
      </c>
      <c r="AL125" s="781"/>
      <c r="AM125" s="781"/>
      <c r="AN125" s="781"/>
      <c r="AO125" s="782"/>
      <c r="AP125" s="847" t="s">
        <v>203</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498</v>
      </c>
      <c r="CL125" s="721"/>
      <c r="CM125" s="721"/>
      <c r="CN125" s="721"/>
      <c r="CO125" s="722"/>
      <c r="CP125" s="875" t="s">
        <v>138</v>
      </c>
      <c r="CQ125" s="828"/>
      <c r="CR125" s="828"/>
      <c r="CS125" s="828"/>
      <c r="CT125" s="828"/>
      <c r="CU125" s="828"/>
      <c r="CV125" s="828"/>
      <c r="CW125" s="828"/>
      <c r="CX125" s="828"/>
      <c r="CY125" s="828"/>
      <c r="CZ125" s="828"/>
      <c r="DA125" s="828"/>
      <c r="DB125" s="828"/>
      <c r="DC125" s="828"/>
      <c r="DD125" s="828"/>
      <c r="DE125" s="828"/>
      <c r="DF125" s="829"/>
      <c r="DG125" s="876" t="s">
        <v>203</v>
      </c>
      <c r="DH125" s="877"/>
      <c r="DI125" s="877"/>
      <c r="DJ125" s="877"/>
      <c r="DK125" s="877"/>
      <c r="DL125" s="877" t="s">
        <v>203</v>
      </c>
      <c r="DM125" s="877"/>
      <c r="DN125" s="877"/>
      <c r="DO125" s="877"/>
      <c r="DP125" s="877"/>
      <c r="DQ125" s="877" t="s">
        <v>203</v>
      </c>
      <c r="DR125" s="877"/>
      <c r="DS125" s="877"/>
      <c r="DT125" s="877"/>
      <c r="DU125" s="877"/>
      <c r="DV125" s="878" t="s">
        <v>203</v>
      </c>
      <c r="DW125" s="878"/>
      <c r="DX125" s="878"/>
      <c r="DY125" s="878"/>
      <c r="DZ125" s="879"/>
    </row>
    <row r="126" spans="1:130" s="55" customFormat="1" ht="26.25" customHeight="1" x14ac:dyDescent="0.2">
      <c r="A126" s="750"/>
      <c r="B126" s="746"/>
      <c r="C126" s="844" t="s">
        <v>489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203</v>
      </c>
      <c r="AB126" s="781"/>
      <c r="AC126" s="781"/>
      <c r="AD126" s="781"/>
      <c r="AE126" s="782"/>
      <c r="AF126" s="783" t="s">
        <v>203</v>
      </c>
      <c r="AG126" s="781"/>
      <c r="AH126" s="781"/>
      <c r="AI126" s="781"/>
      <c r="AJ126" s="782"/>
      <c r="AK126" s="783" t="s">
        <v>203</v>
      </c>
      <c r="AL126" s="781"/>
      <c r="AM126" s="781"/>
      <c r="AN126" s="781"/>
      <c r="AO126" s="782"/>
      <c r="AP126" s="847" t="s">
        <v>203</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423</v>
      </c>
      <c r="CQ126" s="788"/>
      <c r="CR126" s="788"/>
      <c r="CS126" s="788"/>
      <c r="CT126" s="788"/>
      <c r="CU126" s="788"/>
      <c r="CV126" s="788"/>
      <c r="CW126" s="788"/>
      <c r="CX126" s="788"/>
      <c r="CY126" s="788"/>
      <c r="CZ126" s="788"/>
      <c r="DA126" s="788"/>
      <c r="DB126" s="788"/>
      <c r="DC126" s="788"/>
      <c r="DD126" s="788"/>
      <c r="DE126" s="788"/>
      <c r="DF126" s="789"/>
      <c r="DG126" s="851" t="s">
        <v>203</v>
      </c>
      <c r="DH126" s="852"/>
      <c r="DI126" s="852"/>
      <c r="DJ126" s="852"/>
      <c r="DK126" s="852"/>
      <c r="DL126" s="852" t="s">
        <v>203</v>
      </c>
      <c r="DM126" s="852"/>
      <c r="DN126" s="852"/>
      <c r="DO126" s="852"/>
      <c r="DP126" s="852"/>
      <c r="DQ126" s="852" t="s">
        <v>203</v>
      </c>
      <c r="DR126" s="852"/>
      <c r="DS126" s="852"/>
      <c r="DT126" s="852"/>
      <c r="DU126" s="852"/>
      <c r="DV126" s="853" t="s">
        <v>203</v>
      </c>
      <c r="DW126" s="853"/>
      <c r="DX126" s="853"/>
      <c r="DY126" s="853"/>
      <c r="DZ126" s="854"/>
    </row>
    <row r="127" spans="1:130" s="55" customFormat="1" ht="26.25" customHeight="1" x14ac:dyDescent="0.2">
      <c r="A127" s="751"/>
      <c r="B127" s="748"/>
      <c r="C127" s="855" t="s">
        <v>76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v>2528</v>
      </c>
      <c r="AB127" s="781"/>
      <c r="AC127" s="781"/>
      <c r="AD127" s="781"/>
      <c r="AE127" s="782"/>
      <c r="AF127" s="783">
        <v>2070</v>
      </c>
      <c r="AG127" s="781"/>
      <c r="AH127" s="781"/>
      <c r="AI127" s="781"/>
      <c r="AJ127" s="782"/>
      <c r="AK127" s="783">
        <v>1687</v>
      </c>
      <c r="AL127" s="781"/>
      <c r="AM127" s="781"/>
      <c r="AN127" s="781"/>
      <c r="AO127" s="782"/>
      <c r="AP127" s="847">
        <v>0</v>
      </c>
      <c r="AQ127" s="848"/>
      <c r="AR127" s="848"/>
      <c r="AS127" s="848"/>
      <c r="AT127" s="849"/>
      <c r="AU127" s="78"/>
      <c r="AV127" s="78"/>
      <c r="AW127" s="78"/>
      <c r="AX127" s="858" t="s">
        <v>499</v>
      </c>
      <c r="AY127" s="859"/>
      <c r="AZ127" s="859"/>
      <c r="BA127" s="859"/>
      <c r="BB127" s="859"/>
      <c r="BC127" s="859"/>
      <c r="BD127" s="859"/>
      <c r="BE127" s="860"/>
      <c r="BF127" s="861" t="s">
        <v>233</v>
      </c>
      <c r="BG127" s="859"/>
      <c r="BH127" s="859"/>
      <c r="BI127" s="859"/>
      <c r="BJ127" s="859"/>
      <c r="BK127" s="859"/>
      <c r="BL127" s="860"/>
      <c r="BM127" s="861" t="s">
        <v>424</v>
      </c>
      <c r="BN127" s="859"/>
      <c r="BO127" s="859"/>
      <c r="BP127" s="859"/>
      <c r="BQ127" s="859"/>
      <c r="BR127" s="859"/>
      <c r="BS127" s="860"/>
      <c r="BT127" s="861" t="s">
        <v>413</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410</v>
      </c>
      <c r="CQ127" s="788"/>
      <c r="CR127" s="788"/>
      <c r="CS127" s="788"/>
      <c r="CT127" s="788"/>
      <c r="CU127" s="788"/>
      <c r="CV127" s="788"/>
      <c r="CW127" s="788"/>
      <c r="CX127" s="788"/>
      <c r="CY127" s="788"/>
      <c r="CZ127" s="788"/>
      <c r="DA127" s="788"/>
      <c r="DB127" s="788"/>
      <c r="DC127" s="788"/>
      <c r="DD127" s="788"/>
      <c r="DE127" s="788"/>
      <c r="DF127" s="789"/>
      <c r="DG127" s="851" t="s">
        <v>203</v>
      </c>
      <c r="DH127" s="852"/>
      <c r="DI127" s="852"/>
      <c r="DJ127" s="852"/>
      <c r="DK127" s="852"/>
      <c r="DL127" s="852" t="s">
        <v>203</v>
      </c>
      <c r="DM127" s="852"/>
      <c r="DN127" s="852"/>
      <c r="DO127" s="852"/>
      <c r="DP127" s="852"/>
      <c r="DQ127" s="852" t="s">
        <v>203</v>
      </c>
      <c r="DR127" s="852"/>
      <c r="DS127" s="852"/>
      <c r="DT127" s="852"/>
      <c r="DU127" s="852"/>
      <c r="DV127" s="853" t="s">
        <v>203</v>
      </c>
      <c r="DW127" s="853"/>
      <c r="DX127" s="853"/>
      <c r="DY127" s="853"/>
      <c r="DZ127" s="854"/>
    </row>
    <row r="128" spans="1:130" s="55" customFormat="1" ht="26.25" customHeight="1" x14ac:dyDescent="0.2">
      <c r="A128" s="816" t="s">
        <v>500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6</v>
      </c>
      <c r="X128" s="818"/>
      <c r="Y128" s="818"/>
      <c r="Z128" s="819"/>
      <c r="AA128" s="820">
        <v>5903</v>
      </c>
      <c r="AB128" s="821"/>
      <c r="AC128" s="821"/>
      <c r="AD128" s="821"/>
      <c r="AE128" s="822"/>
      <c r="AF128" s="823">
        <v>7104</v>
      </c>
      <c r="AG128" s="821"/>
      <c r="AH128" s="821"/>
      <c r="AI128" s="821"/>
      <c r="AJ128" s="822"/>
      <c r="AK128" s="823">
        <v>4803</v>
      </c>
      <c r="AL128" s="821"/>
      <c r="AM128" s="821"/>
      <c r="AN128" s="821"/>
      <c r="AO128" s="822"/>
      <c r="AP128" s="824"/>
      <c r="AQ128" s="825"/>
      <c r="AR128" s="825"/>
      <c r="AS128" s="825"/>
      <c r="AT128" s="826"/>
      <c r="AU128" s="78"/>
      <c r="AV128" s="78"/>
      <c r="AW128" s="78"/>
      <c r="AX128" s="827" t="s">
        <v>308</v>
      </c>
      <c r="AY128" s="828"/>
      <c r="AZ128" s="828"/>
      <c r="BA128" s="828"/>
      <c r="BB128" s="828"/>
      <c r="BC128" s="828"/>
      <c r="BD128" s="828"/>
      <c r="BE128" s="829"/>
      <c r="BF128" s="830" t="s">
        <v>203</v>
      </c>
      <c r="BG128" s="831"/>
      <c r="BH128" s="831"/>
      <c r="BI128" s="831"/>
      <c r="BJ128" s="831"/>
      <c r="BK128" s="831"/>
      <c r="BL128" s="832"/>
      <c r="BM128" s="830">
        <v>15</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401</v>
      </c>
      <c r="CQ128" s="808"/>
      <c r="CR128" s="808"/>
      <c r="CS128" s="808"/>
      <c r="CT128" s="808"/>
      <c r="CU128" s="808"/>
      <c r="CV128" s="808"/>
      <c r="CW128" s="808"/>
      <c r="CX128" s="808"/>
      <c r="CY128" s="808"/>
      <c r="CZ128" s="808"/>
      <c r="DA128" s="808"/>
      <c r="DB128" s="808"/>
      <c r="DC128" s="808"/>
      <c r="DD128" s="808"/>
      <c r="DE128" s="808"/>
      <c r="DF128" s="809"/>
      <c r="DG128" s="835">
        <v>9000</v>
      </c>
      <c r="DH128" s="836"/>
      <c r="DI128" s="836"/>
      <c r="DJ128" s="836"/>
      <c r="DK128" s="836"/>
      <c r="DL128" s="836">
        <v>8000</v>
      </c>
      <c r="DM128" s="836"/>
      <c r="DN128" s="836"/>
      <c r="DO128" s="836"/>
      <c r="DP128" s="836"/>
      <c r="DQ128" s="836" t="s">
        <v>203</v>
      </c>
      <c r="DR128" s="836"/>
      <c r="DS128" s="836"/>
      <c r="DT128" s="836"/>
      <c r="DU128" s="836"/>
      <c r="DV128" s="837" t="s">
        <v>203</v>
      </c>
      <c r="DW128" s="837"/>
      <c r="DX128" s="837"/>
      <c r="DY128" s="837"/>
      <c r="DZ128" s="838"/>
    </row>
    <row r="129" spans="1:131" s="55" customFormat="1" ht="26.25" customHeight="1" x14ac:dyDescent="0.2">
      <c r="A129" s="775" t="s">
        <v>174</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237</v>
      </c>
      <c r="X129" s="778"/>
      <c r="Y129" s="778"/>
      <c r="Z129" s="779"/>
      <c r="AA129" s="780">
        <v>4607322</v>
      </c>
      <c r="AB129" s="781"/>
      <c r="AC129" s="781"/>
      <c r="AD129" s="781"/>
      <c r="AE129" s="782"/>
      <c r="AF129" s="783">
        <v>4623084</v>
      </c>
      <c r="AG129" s="781"/>
      <c r="AH129" s="781"/>
      <c r="AI129" s="781"/>
      <c r="AJ129" s="782"/>
      <c r="AK129" s="783">
        <v>4799584</v>
      </c>
      <c r="AL129" s="781"/>
      <c r="AM129" s="781"/>
      <c r="AN129" s="781"/>
      <c r="AO129" s="782"/>
      <c r="AP129" s="784"/>
      <c r="AQ129" s="785"/>
      <c r="AR129" s="785"/>
      <c r="AS129" s="785"/>
      <c r="AT129" s="786"/>
      <c r="AU129" s="80"/>
      <c r="AV129" s="80"/>
      <c r="AW129" s="80"/>
      <c r="AX129" s="787" t="s">
        <v>115</v>
      </c>
      <c r="AY129" s="788"/>
      <c r="AZ129" s="788"/>
      <c r="BA129" s="788"/>
      <c r="BB129" s="788"/>
      <c r="BC129" s="788"/>
      <c r="BD129" s="788"/>
      <c r="BE129" s="789"/>
      <c r="BF129" s="839" t="s">
        <v>203</v>
      </c>
      <c r="BG129" s="840"/>
      <c r="BH129" s="840"/>
      <c r="BI129" s="840"/>
      <c r="BJ129" s="840"/>
      <c r="BK129" s="840"/>
      <c r="BL129" s="841"/>
      <c r="BM129" s="839">
        <v>20</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75" t="s">
        <v>501</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502</v>
      </c>
      <c r="X130" s="778"/>
      <c r="Y130" s="778"/>
      <c r="Z130" s="779"/>
      <c r="AA130" s="780">
        <v>997714</v>
      </c>
      <c r="AB130" s="781"/>
      <c r="AC130" s="781"/>
      <c r="AD130" s="781"/>
      <c r="AE130" s="782"/>
      <c r="AF130" s="783">
        <v>969861</v>
      </c>
      <c r="AG130" s="781"/>
      <c r="AH130" s="781"/>
      <c r="AI130" s="781"/>
      <c r="AJ130" s="782"/>
      <c r="AK130" s="783">
        <v>945871</v>
      </c>
      <c r="AL130" s="781"/>
      <c r="AM130" s="781"/>
      <c r="AN130" s="781"/>
      <c r="AO130" s="782"/>
      <c r="AP130" s="784"/>
      <c r="AQ130" s="785"/>
      <c r="AR130" s="785"/>
      <c r="AS130" s="785"/>
      <c r="AT130" s="786"/>
      <c r="AU130" s="80"/>
      <c r="AV130" s="80"/>
      <c r="AW130" s="80"/>
      <c r="AX130" s="787" t="s">
        <v>437</v>
      </c>
      <c r="AY130" s="788"/>
      <c r="AZ130" s="788"/>
      <c r="BA130" s="788"/>
      <c r="BB130" s="788"/>
      <c r="BC130" s="788"/>
      <c r="BD130" s="788"/>
      <c r="BE130" s="789"/>
      <c r="BF130" s="790">
        <v>7.2</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176</v>
      </c>
      <c r="X131" s="798"/>
      <c r="Y131" s="798"/>
      <c r="Z131" s="799"/>
      <c r="AA131" s="800">
        <v>3609608</v>
      </c>
      <c r="AB131" s="801"/>
      <c r="AC131" s="801"/>
      <c r="AD131" s="801"/>
      <c r="AE131" s="802"/>
      <c r="AF131" s="803">
        <v>3653223</v>
      </c>
      <c r="AG131" s="801"/>
      <c r="AH131" s="801"/>
      <c r="AI131" s="801"/>
      <c r="AJ131" s="802"/>
      <c r="AK131" s="803">
        <v>3853713</v>
      </c>
      <c r="AL131" s="801"/>
      <c r="AM131" s="801"/>
      <c r="AN131" s="801"/>
      <c r="AO131" s="802"/>
      <c r="AP131" s="804"/>
      <c r="AQ131" s="805"/>
      <c r="AR131" s="805"/>
      <c r="AS131" s="805"/>
      <c r="AT131" s="806"/>
      <c r="AU131" s="80"/>
      <c r="AV131" s="80"/>
      <c r="AW131" s="80"/>
      <c r="AX131" s="807" t="s">
        <v>474</v>
      </c>
      <c r="AY131" s="808"/>
      <c r="AZ131" s="808"/>
      <c r="BA131" s="808"/>
      <c r="BB131" s="808"/>
      <c r="BC131" s="808"/>
      <c r="BD131" s="808"/>
      <c r="BE131" s="809"/>
      <c r="BF131" s="810" t="s">
        <v>203</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33" t="s">
        <v>30</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503</v>
      </c>
      <c r="W132" s="752"/>
      <c r="X132" s="752"/>
      <c r="Y132" s="752"/>
      <c r="Z132" s="753"/>
      <c r="AA132" s="754">
        <v>7.8210708750000002</v>
      </c>
      <c r="AB132" s="755"/>
      <c r="AC132" s="755"/>
      <c r="AD132" s="755"/>
      <c r="AE132" s="756"/>
      <c r="AF132" s="757">
        <v>6.8454348390000002</v>
      </c>
      <c r="AG132" s="755"/>
      <c r="AH132" s="755"/>
      <c r="AI132" s="755"/>
      <c r="AJ132" s="756"/>
      <c r="AK132" s="757">
        <v>7.011757233</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85</v>
      </c>
      <c r="W133" s="761"/>
      <c r="X133" s="761"/>
      <c r="Y133" s="761"/>
      <c r="Z133" s="762"/>
      <c r="AA133" s="763">
        <v>7.6</v>
      </c>
      <c r="AB133" s="764"/>
      <c r="AC133" s="764"/>
      <c r="AD133" s="764"/>
      <c r="AE133" s="765"/>
      <c r="AF133" s="763">
        <v>7.6</v>
      </c>
      <c r="AG133" s="764"/>
      <c r="AH133" s="764"/>
      <c r="AI133" s="764"/>
      <c r="AJ133" s="765"/>
      <c r="AK133" s="763">
        <v>7.2</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FdFACqVgEtMV1V3f/x11N9NLhHvv2WETO/1PrY335OhUuOdIOrBIXehJBdiFlcpV7voV/hp/Hkpnh1bvvMrkHg==" saltValue="r+4aK5Q3Rp2365DDkl4iK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98</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nisMfRna8E9xdkjReyrBUOn1BIYJK3QyAcOOjjUxjmLxSJ5SVbJWnymosd252QMOtsWaJJVyFJtnRZHUPDzbHg==" saltValue="PDVsmLAs9N1sXszBpWwAW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0Qrc8t4fy+Kbu413BoQZSUj+LcPWdKvTezWP7vgmatkyO2rfjvNWit/iZ+fnooWtz8v3CRsTRmNkmc9ghTc8Lg==" saltValue="j4Fk9uC+eBqjBYBl+yg4A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504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86</v>
      </c>
      <c r="AP7" s="145"/>
      <c r="AQ7" s="156" t="s">
        <v>505</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507</v>
      </c>
      <c r="AQ8" s="157" t="s">
        <v>508</v>
      </c>
      <c r="AR8" s="171" t="s">
        <v>509</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464</v>
      </c>
      <c r="AL9" s="1049"/>
      <c r="AM9" s="1049"/>
      <c r="AN9" s="1050"/>
      <c r="AO9" s="135">
        <v>1236641</v>
      </c>
      <c r="AP9" s="135">
        <v>241390</v>
      </c>
      <c r="AQ9" s="158">
        <v>224098</v>
      </c>
      <c r="AR9" s="172">
        <v>7.7</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213</v>
      </c>
      <c r="AL10" s="1049"/>
      <c r="AM10" s="1049"/>
      <c r="AN10" s="1050"/>
      <c r="AO10" s="136">
        <v>32139</v>
      </c>
      <c r="AP10" s="136">
        <v>6273</v>
      </c>
      <c r="AQ10" s="159">
        <v>32087</v>
      </c>
      <c r="AR10" s="173">
        <v>-80.5</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399</v>
      </c>
      <c r="AL11" s="1049"/>
      <c r="AM11" s="1049"/>
      <c r="AN11" s="1050"/>
      <c r="AO11" s="136" t="s">
        <v>203</v>
      </c>
      <c r="AP11" s="136" t="s">
        <v>203</v>
      </c>
      <c r="AQ11" s="159">
        <v>3587</v>
      </c>
      <c r="AR11" s="173" t="s">
        <v>203</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236</v>
      </c>
      <c r="AL12" s="1049"/>
      <c r="AM12" s="1049"/>
      <c r="AN12" s="1050"/>
      <c r="AO12" s="136" t="s">
        <v>203</v>
      </c>
      <c r="AP12" s="136" t="s">
        <v>203</v>
      </c>
      <c r="AQ12" s="159" t="s">
        <v>203</v>
      </c>
      <c r="AR12" s="173" t="s">
        <v>203</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510</v>
      </c>
      <c r="AL13" s="1049"/>
      <c r="AM13" s="1049"/>
      <c r="AN13" s="1050"/>
      <c r="AO13" s="136">
        <v>9584</v>
      </c>
      <c r="AP13" s="136">
        <v>1871</v>
      </c>
      <c r="AQ13" s="159">
        <v>11579</v>
      </c>
      <c r="AR13" s="173">
        <v>-83.8</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511</v>
      </c>
      <c r="AL14" s="1049"/>
      <c r="AM14" s="1049"/>
      <c r="AN14" s="1050"/>
      <c r="AO14" s="136">
        <v>58914</v>
      </c>
      <c r="AP14" s="136">
        <v>11500</v>
      </c>
      <c r="AQ14" s="159">
        <v>4496</v>
      </c>
      <c r="AR14" s="173">
        <v>155.80000000000001</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311</v>
      </c>
      <c r="AL15" s="1052"/>
      <c r="AM15" s="1052"/>
      <c r="AN15" s="1053"/>
      <c r="AO15" s="136">
        <v>-155387</v>
      </c>
      <c r="AP15" s="136">
        <v>-30331</v>
      </c>
      <c r="AQ15" s="159">
        <v>-17592</v>
      </c>
      <c r="AR15" s="173">
        <v>72.400000000000006</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276</v>
      </c>
      <c r="AL16" s="1052"/>
      <c r="AM16" s="1052"/>
      <c r="AN16" s="1053"/>
      <c r="AO16" s="136">
        <v>1181891</v>
      </c>
      <c r="AP16" s="136">
        <v>230703</v>
      </c>
      <c r="AQ16" s="159">
        <v>258255</v>
      </c>
      <c r="AR16" s="173">
        <v>-10.7</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188</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512</v>
      </c>
      <c r="AP20" s="147" t="s">
        <v>337</v>
      </c>
      <c r="AQ20" s="160" t="s">
        <v>43</v>
      </c>
      <c r="AR20" s="174"/>
    </row>
    <row r="21" spans="1:46" s="99" customFormat="1" ht="13.2" x14ac:dyDescent="0.2">
      <c r="A21" s="101"/>
      <c r="AK21" s="1054" t="s">
        <v>513</v>
      </c>
      <c r="AL21" s="1055"/>
      <c r="AM21" s="1055"/>
      <c r="AN21" s="1056"/>
      <c r="AO21" s="138">
        <v>23.62</v>
      </c>
      <c r="AP21" s="148">
        <v>22.75</v>
      </c>
      <c r="AQ21" s="161">
        <v>0.87</v>
      </c>
      <c r="AS21" s="180"/>
      <c r="AT21" s="101"/>
    </row>
    <row r="22" spans="1:46" s="99" customFormat="1" ht="13.2" x14ac:dyDescent="0.2">
      <c r="A22" s="101"/>
      <c r="AK22" s="1054" t="s">
        <v>514</v>
      </c>
      <c r="AL22" s="1055"/>
      <c r="AM22" s="1055"/>
      <c r="AN22" s="1056"/>
      <c r="AO22" s="139">
        <v>96.7</v>
      </c>
      <c r="AP22" s="149">
        <v>95.6</v>
      </c>
      <c r="AQ22" s="162">
        <v>1.1000000000000001</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515</v>
      </c>
      <c r="AP26" s="150"/>
      <c r="AQ26" s="150"/>
      <c r="AR26" s="150"/>
      <c r="AS26" s="103"/>
      <c r="AT26" s="103"/>
    </row>
    <row r="27" spans="1:46" ht="13.2" x14ac:dyDescent="0.2">
      <c r="A27" s="104"/>
      <c r="AO27" s="109"/>
      <c r="AP27" s="109"/>
      <c r="AQ27" s="109"/>
      <c r="AR27" s="109"/>
      <c r="AS27" s="109"/>
      <c r="AT27" s="109"/>
    </row>
    <row r="28" spans="1:46" ht="16.2" x14ac:dyDescent="0.2">
      <c r="A28" s="100" t="s">
        <v>265</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86</v>
      </c>
      <c r="AP30" s="145"/>
      <c r="AQ30" s="156" t="s">
        <v>505</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507</v>
      </c>
      <c r="AQ31" s="157" t="s">
        <v>508</v>
      </c>
      <c r="AR31" s="171" t="s">
        <v>509</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516</v>
      </c>
      <c r="AL32" s="1040"/>
      <c r="AM32" s="1040"/>
      <c r="AN32" s="1041"/>
      <c r="AO32" s="136">
        <v>1076668</v>
      </c>
      <c r="AP32" s="136">
        <v>210164</v>
      </c>
      <c r="AQ32" s="163">
        <v>146295</v>
      </c>
      <c r="AR32" s="173">
        <v>43.7</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517</v>
      </c>
      <c r="AL33" s="1040"/>
      <c r="AM33" s="1040"/>
      <c r="AN33" s="1041"/>
      <c r="AO33" s="136" t="s">
        <v>203</v>
      </c>
      <c r="AP33" s="136" t="s">
        <v>203</v>
      </c>
      <c r="AQ33" s="163" t="s">
        <v>203</v>
      </c>
      <c r="AR33" s="173" t="s">
        <v>203</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16</v>
      </c>
      <c r="AL34" s="1040"/>
      <c r="AM34" s="1040"/>
      <c r="AN34" s="1041"/>
      <c r="AO34" s="136" t="s">
        <v>203</v>
      </c>
      <c r="AP34" s="136" t="s">
        <v>203</v>
      </c>
      <c r="AQ34" s="163">
        <v>4</v>
      </c>
      <c r="AR34" s="173" t="s">
        <v>203</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518</v>
      </c>
      <c r="AL35" s="1040"/>
      <c r="AM35" s="1040"/>
      <c r="AN35" s="1041"/>
      <c r="AO35" s="136">
        <v>124989</v>
      </c>
      <c r="AP35" s="136">
        <v>24398</v>
      </c>
      <c r="AQ35" s="163">
        <v>31593</v>
      </c>
      <c r="AR35" s="173">
        <v>-22.8</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39</v>
      </c>
      <c r="AL36" s="1040"/>
      <c r="AM36" s="1040"/>
      <c r="AN36" s="1041"/>
      <c r="AO36" s="136">
        <v>5750</v>
      </c>
      <c r="AP36" s="136">
        <v>1122</v>
      </c>
      <c r="AQ36" s="163">
        <v>3914</v>
      </c>
      <c r="AR36" s="173">
        <v>-71.3</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350</v>
      </c>
      <c r="AL37" s="1040"/>
      <c r="AM37" s="1040"/>
      <c r="AN37" s="1041"/>
      <c r="AO37" s="136">
        <v>13480</v>
      </c>
      <c r="AP37" s="136">
        <v>2631</v>
      </c>
      <c r="AQ37" s="163">
        <v>1348</v>
      </c>
      <c r="AR37" s="173">
        <v>95.2</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519</v>
      </c>
      <c r="AL38" s="1043"/>
      <c r="AM38" s="1043"/>
      <c r="AN38" s="1044"/>
      <c r="AO38" s="140" t="s">
        <v>203</v>
      </c>
      <c r="AP38" s="140" t="s">
        <v>203</v>
      </c>
      <c r="AQ38" s="164">
        <v>27</v>
      </c>
      <c r="AR38" s="162" t="s">
        <v>203</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83</v>
      </c>
      <c r="AL39" s="1043"/>
      <c r="AM39" s="1043"/>
      <c r="AN39" s="1044"/>
      <c r="AO39" s="136">
        <v>-4803</v>
      </c>
      <c r="AP39" s="136">
        <v>-938</v>
      </c>
      <c r="AQ39" s="163">
        <v>-7201</v>
      </c>
      <c r="AR39" s="173">
        <v>-87</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520</v>
      </c>
      <c r="AL40" s="1040"/>
      <c r="AM40" s="1040"/>
      <c r="AN40" s="1041"/>
      <c r="AO40" s="136">
        <v>-945871</v>
      </c>
      <c r="AP40" s="136">
        <v>-184632</v>
      </c>
      <c r="AQ40" s="163">
        <v>-128709</v>
      </c>
      <c r="AR40" s="173">
        <v>43.4</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390</v>
      </c>
      <c r="AL41" s="1046"/>
      <c r="AM41" s="1046"/>
      <c r="AN41" s="1047"/>
      <c r="AO41" s="136">
        <v>270213</v>
      </c>
      <c r="AP41" s="136">
        <v>52745</v>
      </c>
      <c r="AQ41" s="163">
        <v>47272</v>
      </c>
      <c r="AR41" s="173">
        <v>11.6</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522</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86</v>
      </c>
      <c r="AN49" s="1032" t="s">
        <v>446</v>
      </c>
      <c r="AO49" s="1033"/>
      <c r="AP49" s="1033"/>
      <c r="AQ49" s="1033"/>
      <c r="AR49" s="1034"/>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496</v>
      </c>
      <c r="AO50" s="142" t="s">
        <v>497</v>
      </c>
      <c r="AP50" s="153" t="s">
        <v>523</v>
      </c>
      <c r="AQ50" s="166" t="s">
        <v>384</v>
      </c>
      <c r="AR50" s="176" t="s">
        <v>524</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1674879</v>
      </c>
      <c r="AN51" s="133">
        <v>289271</v>
      </c>
      <c r="AO51" s="143">
        <v>22.3</v>
      </c>
      <c r="AP51" s="154">
        <v>168868</v>
      </c>
      <c r="AQ51" s="167">
        <v>4.0999999999999996</v>
      </c>
      <c r="AR51" s="177">
        <v>18.2</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279</v>
      </c>
      <c r="AM52" s="127">
        <v>968070</v>
      </c>
      <c r="AN52" s="134">
        <v>167197</v>
      </c>
      <c r="AO52" s="144">
        <v>29.6</v>
      </c>
      <c r="AP52" s="155">
        <v>79360</v>
      </c>
      <c r="AQ52" s="168">
        <v>-0.8</v>
      </c>
      <c r="AR52" s="178">
        <v>30.4</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197</v>
      </c>
      <c r="AL53" s="121"/>
      <c r="AM53" s="126">
        <v>1681097</v>
      </c>
      <c r="AN53" s="133">
        <v>297750</v>
      </c>
      <c r="AO53" s="143">
        <v>2.9</v>
      </c>
      <c r="AP53" s="154">
        <v>202870</v>
      </c>
      <c r="AQ53" s="167">
        <v>20.100000000000001</v>
      </c>
      <c r="AR53" s="177">
        <v>-17.2</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279</v>
      </c>
      <c r="AM54" s="127">
        <v>1059652</v>
      </c>
      <c r="AN54" s="134">
        <v>187682</v>
      </c>
      <c r="AO54" s="144">
        <v>12.3</v>
      </c>
      <c r="AP54" s="155">
        <v>79735</v>
      </c>
      <c r="AQ54" s="168">
        <v>0.5</v>
      </c>
      <c r="AR54" s="178">
        <v>11.8</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506</v>
      </c>
      <c r="AL55" s="121"/>
      <c r="AM55" s="126">
        <v>1125516</v>
      </c>
      <c r="AN55" s="133">
        <v>206214</v>
      </c>
      <c r="AO55" s="143">
        <v>-30.7</v>
      </c>
      <c r="AP55" s="154">
        <v>167497</v>
      </c>
      <c r="AQ55" s="167">
        <v>-17.399999999999999</v>
      </c>
      <c r="AR55" s="177">
        <v>-13.3</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279</v>
      </c>
      <c r="AM56" s="127">
        <v>595883</v>
      </c>
      <c r="AN56" s="134">
        <v>109176</v>
      </c>
      <c r="AO56" s="144">
        <v>-41.8</v>
      </c>
      <c r="AP56" s="155">
        <v>82571</v>
      </c>
      <c r="AQ56" s="168">
        <v>3.6</v>
      </c>
      <c r="AR56" s="178">
        <v>-45.4</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525</v>
      </c>
      <c r="AL57" s="121"/>
      <c r="AM57" s="126">
        <v>1382433</v>
      </c>
      <c r="AN57" s="133">
        <v>260247</v>
      </c>
      <c r="AO57" s="143">
        <v>26.2</v>
      </c>
      <c r="AP57" s="154">
        <v>190274</v>
      </c>
      <c r="AQ57" s="167">
        <v>13.6</v>
      </c>
      <c r="AR57" s="177">
        <v>12.6</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279</v>
      </c>
      <c r="AM58" s="127">
        <v>470689</v>
      </c>
      <c r="AN58" s="134">
        <v>88609</v>
      </c>
      <c r="AO58" s="144">
        <v>-18.8</v>
      </c>
      <c r="AP58" s="155">
        <v>88584</v>
      </c>
      <c r="AQ58" s="168">
        <v>7.3</v>
      </c>
      <c r="AR58" s="178">
        <v>-26.1</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479</v>
      </c>
      <c r="AL59" s="121"/>
      <c r="AM59" s="126">
        <v>1979967</v>
      </c>
      <c r="AN59" s="133">
        <v>386486</v>
      </c>
      <c r="AO59" s="143">
        <v>48.5</v>
      </c>
      <c r="AP59" s="154">
        <v>301035</v>
      </c>
      <c r="AQ59" s="167">
        <v>58.2</v>
      </c>
      <c r="AR59" s="177">
        <v>-9.6999999999999993</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279</v>
      </c>
      <c r="AM60" s="127">
        <v>644510</v>
      </c>
      <c r="AN60" s="134">
        <v>125807</v>
      </c>
      <c r="AO60" s="144">
        <v>42</v>
      </c>
      <c r="AP60" s="155">
        <v>154376</v>
      </c>
      <c r="AQ60" s="168">
        <v>74.3</v>
      </c>
      <c r="AR60" s="178">
        <v>-32.299999999999997</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416</v>
      </c>
      <c r="AL61" s="124"/>
      <c r="AM61" s="126">
        <v>1568778</v>
      </c>
      <c r="AN61" s="133">
        <v>287994</v>
      </c>
      <c r="AO61" s="143">
        <v>13.8</v>
      </c>
      <c r="AP61" s="154">
        <v>206109</v>
      </c>
      <c r="AQ61" s="169">
        <v>15.7</v>
      </c>
      <c r="AR61" s="177">
        <v>-1.9</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279</v>
      </c>
      <c r="AM62" s="127">
        <v>747761</v>
      </c>
      <c r="AN62" s="134">
        <v>135694</v>
      </c>
      <c r="AO62" s="144">
        <v>4.7</v>
      </c>
      <c r="AP62" s="155">
        <v>96925</v>
      </c>
      <c r="AQ62" s="168">
        <v>17</v>
      </c>
      <c r="AR62" s="178">
        <v>-12.3</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xZ7xd73Tlcv/qb6AUDb0UWBuzpLuq0DSJ2BRjqOjdr+8QyZPo+bC6y8csl9O5RmZ4XnX61pu0FtegVfVq9TqaA==" saltValue="jvFWXmRdaUErCLEHlUR1tQ=="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98</v>
      </c>
    </row>
    <row r="121" spans="125:125" ht="13.5" hidden="1" customHeight="1" x14ac:dyDescent="0.2">
      <c r="DU121" s="96"/>
    </row>
  </sheetData>
  <sheetProtection algorithmName="SHA-512" hashValue="hgDPIbMSx2m9FFCMe4w69oVZLb8GKRBzezb1Rn3rmVoYBLU2DJU92uZjN1gykHmNLkbln4p+uoO1CWzE3PLU+g==" saltValue="eA87xgiKrgzabeUpwfADe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C1" zoomScaleSheetLayoutView="55" workbookViewId="0">
      <selection activeCell="C1" sqref="C1"/>
    </sheetView>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98</v>
      </c>
    </row>
  </sheetData>
  <sheetProtection algorithmName="SHA-512" hashValue="l1E9MJotxk/y5F6mFhRy5hQwzk3Rgly0erSr9Js7gCqSLrjM2l/iIn/Y8Oqw8nzwhW2BGCVpf8IVbXQ6MWSpFQ==" saltValue="hbh2d+4bXQ2opKPBGIrwE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8</v>
      </c>
      <c r="C46" s="189"/>
      <c r="D46" s="189"/>
      <c r="E46" s="190" t="s">
        <v>14</v>
      </c>
      <c r="F46" s="191" t="s">
        <v>527</v>
      </c>
      <c r="G46" s="195" t="s">
        <v>408</v>
      </c>
      <c r="H46" s="195" t="s">
        <v>528</v>
      </c>
      <c r="I46" s="195" t="s">
        <v>529</v>
      </c>
      <c r="J46" s="200" t="s">
        <v>530</v>
      </c>
    </row>
    <row r="47" spans="2:10" ht="57.75" customHeight="1" x14ac:dyDescent="0.2">
      <c r="B47" s="186"/>
      <c r="C47" s="1057" t="s">
        <v>3</v>
      </c>
      <c r="D47" s="1057"/>
      <c r="E47" s="1058"/>
      <c r="F47" s="192">
        <v>64.19</v>
      </c>
      <c r="G47" s="196">
        <v>63.02</v>
      </c>
      <c r="H47" s="196">
        <v>65.56</v>
      </c>
      <c r="I47" s="196">
        <v>65.36</v>
      </c>
      <c r="J47" s="201">
        <v>62.96</v>
      </c>
    </row>
    <row r="48" spans="2:10" ht="57.75" customHeight="1" x14ac:dyDescent="0.2">
      <c r="B48" s="187"/>
      <c r="C48" s="1059" t="s">
        <v>9</v>
      </c>
      <c r="D48" s="1059"/>
      <c r="E48" s="1060"/>
      <c r="F48" s="193">
        <v>3.71</v>
      </c>
      <c r="G48" s="197">
        <v>2.89</v>
      </c>
      <c r="H48" s="197">
        <v>3.25</v>
      </c>
      <c r="I48" s="197">
        <v>3.32</v>
      </c>
      <c r="J48" s="202">
        <v>3.3</v>
      </c>
    </row>
    <row r="49" spans="2:10" ht="57.75" customHeight="1" x14ac:dyDescent="0.2">
      <c r="B49" s="188"/>
      <c r="C49" s="1061" t="s">
        <v>13</v>
      </c>
      <c r="D49" s="1061"/>
      <c r="E49" s="1062"/>
      <c r="F49" s="194">
        <v>3.62</v>
      </c>
      <c r="G49" s="198" t="s">
        <v>531</v>
      </c>
      <c r="H49" s="198">
        <v>0.28000000000000003</v>
      </c>
      <c r="I49" s="198">
        <v>0.09</v>
      </c>
      <c r="J49" s="203">
        <v>0.11</v>
      </c>
    </row>
    <row r="50" spans="2:10" ht="13.5" customHeight="1" x14ac:dyDescent="0.2"/>
  </sheetData>
  <sheetProtection algorithmName="SHA-512" hashValue="3gifwV/ty7pXFXWae7pHI9JNEIOW3V3k0C0KYLpf7CPsCCQn+8leKLjxlNxkJMFoJfAXjDt5SQWDfLYz7xG4Ow==" saltValue="wYnIeDu9km88vWoby0GUT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2022-09-30T00:38:09Z</cp:lastPrinted>
  <dcterms:created xsi:type="dcterms:W3CDTF">2022-02-02T07:34:16Z</dcterms:created>
  <dcterms:modified xsi:type="dcterms:W3CDTF">2022-09-30T00:38:23Z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2022-09-21T02:09:12Z</vt:filetime>
  </property>
</Properties>
</file>