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5　HP掲載・総務省提出用（結合後）\"/>
    </mc:Choice>
  </mc:AlternateContent>
  <xr:revisionPtr revIDLastSave="0" documentId="13_ncr:1_{3EDDDC97-7CEC-410A-AD8D-176292BC5044}" xr6:coauthVersionLast="47" xr6:coauthVersionMax="47" xr10:uidLastSave="{00000000-0000-0000-0000-000000000000}"/>
  <bookViews>
    <workbookView xWindow="-108" yWindow="-108" windowWidth="23256" windowHeight="13176" tabRatio="93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8" i="12" l="1"/>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AM35" i="10"/>
  <c r="C35" i="10"/>
  <c r="U34" i="10"/>
  <c r="U35" i="10" s="1"/>
  <c r="C34" i="10"/>
  <c r="U36" i="10" l="1"/>
  <c r="U37"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alcChain>
</file>

<file path=xl/sharedStrings.xml><?xml version="1.0" encoding="utf-8"?>
<sst xmlns="http://schemas.openxmlformats.org/spreadsheetml/2006/main" count="1155" uniqueCount="608">
  <si>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</si>
  <si>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</si>
  <si>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</si>
  <si>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</si>
  <si>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</si>
  <si>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</si>
  <si>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</si>
  <si>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</si>
  <si>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</si>
  <si>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</si>
  <si>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</si>
  <si>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</si>
  <si>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</si>
  <si>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</si>
  <si>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</si>
  <si>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</si>
  <si>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</si>
  <si>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</si>
  <si>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</si>
  <si>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</si>
  <si>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</si>
  <si>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</si>
  <si>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</si>
  <si>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</si>
  <si>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</si>
  <si>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</si>
  <si>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</si>
  <si>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</si>
  <si>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</si>
  <si>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</si>
  <si>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</si>
  <si>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</si>
  <si>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</si>
  <si>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</si>
  <si>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</si>
  <si>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</si>
  <si>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</si>
  <si>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</si>
  <si>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</si>
  <si>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</si>
  <si>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</si>
  <si>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</si>
  <si>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</si>
  <si>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</si>
  <si>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</si>
  <si>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</si>
  <si>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</si>
  <si>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</si>
  <si>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</si>
  <si>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</si>
  <si>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</si>
  <si>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</si>
  <si>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</si>
  <si>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</si>
  <si>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</si>
  <si>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</si>
  <si>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</si>
  <si>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</si>
  <si>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</si>
  <si>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</si>
  <si>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</si>
  <si>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</si>
  <si>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</si>
  <si>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</si>
  <si>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</si>
  <si>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</si>
  <si>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</si>
  <si>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</si>
  <si>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</si>
  <si>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</si>
  <si>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</si>
  <si>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</si>
  <si>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</si>
  <si>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</si>
  <si>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</si>
  <si>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</si>
  <si>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</si>
  <si>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</si>
  <si>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</si>
  <si>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</si>
  <si>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</si>
  <si>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</si>
  <si>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</si>
  <si>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</si>
  <si>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</si>
  <si>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</si>
  <si>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</si>
  <si>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</si>
  <si>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</si>
  <si>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</si>
  <si>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</si>
  <si>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</si>
  <si>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</si>
  <si>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</si>
  <si>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</si>
  <si>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</si>
  <si>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</si>
  <si>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</si>
  <si>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</si>
  <si>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</si>
  <si>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</si>
  <si>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</si>
  <si>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</si>
  <si>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</si>
  <si>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</si>
  <si>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</si>
  <si>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</si>
  <si>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</si>
  <si>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</si>
  <si>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</si>
  <si>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</si>
  <si>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</si>
  <si>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</si>
  <si>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</si>
  <si>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</si>
  <si>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</si>
  <si>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</si>
  <si>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</si>
  <si>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</si>
  <si>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</si>
  <si>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</si>
  <si>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</si>
  <si>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</si>
  <si>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</si>
  <si>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</si>
  <si>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</si>
  <si>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</si>
  <si>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</si>
  <si>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</si>
  <si>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</si>
  <si>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</si>
  <si>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</si>
  <si>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</si>
  <si>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</si>
  <si>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</si>
  <si>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</si>
  <si>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</si>
  <si>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</si>
  <si>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</si>
  <si>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</si>
  <si>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</si>
  <si>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</si>
  <si>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</si>
  <si>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</si>
  <si>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</si>
  <si>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</si>
  <si>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</si>
  <si>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</si>
  <si>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</si>
  <si>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</si>
  <si>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</si>
  <si>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</si>
  <si>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</si>
  <si>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</si>
  <si>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</si>
  <si>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</si>
  <si>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</si>
  <si>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</si>
  <si>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</si>
  <si>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</si>
  <si>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</si>
  <si>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</si>
  <si>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</si>
  <si>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</si>
  <si>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</si>
  <si>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</si>
  <si>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</si>
  <si>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</si>
  <si>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</si>
  <si>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</si>
  <si>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</si>
  <si>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</si>
  <si>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</si>
  <si>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</si>
  <si>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</si>
  <si>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</si>
  <si>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</si>
  <si>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</si>
  <si>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</si>
  <si>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</si>
  <si>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</si>
  <si>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</si>
  <si>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</si>
  <si>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</si>
  <si>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</si>
  <si>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</si>
  <si>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</si>
  <si>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</si>
  <si>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</si>
  <si>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</si>
  <si>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</si>
  <si>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</si>
  <si>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</si>
  <si>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</si>
  <si>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</si>
  <si>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</si>
  <si>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</si>
  <si>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</si>
  <si>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</si>
  <si>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</si>
  <si>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</si>
  <si>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</si>
  <si>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</si>
  <si>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</si>
  <si>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</si>
  <si>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</si>
  <si>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</si>
  <si>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</si>
  <si>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</si>
  <si>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</si>
  <si>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</si>
  <si>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</si>
  <si>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</si>
  <si>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宮崎県三股町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</si>
  <si>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</si>
  <si>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</si>
  <si>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</si>
  <si>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</si>
  <si>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</si>
  <si>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</si>
  <si>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</si>
  <si>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</si>
  <si>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</si>
  <si>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</si>
  <si>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</si>
  <si>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</si>
  <si>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</si>
  <si>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</si>
  <si>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</si>
  <si>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</si>
  <si>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</si>
  <si>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</si>
  <si>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</si>
  <si>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</si>
  <si>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</si>
  <si>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</si>
  <si>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</si>
  <si>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</si>
  <si>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</si>
  <si>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</si>
  <si>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</si>
  <si>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</si>
  <si>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</si>
  <si>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</si>
  <si>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</si>
  <si>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</si>
  <si>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</si>
  <si>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</si>
  <si>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</si>
  <si>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</si>
  <si>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</si>
  <si>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</si>
  <si>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</si>
  <si>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</si>
  <si>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</si>
  <si>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</si>
  <si>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</si>
  <si>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</si>
  <si>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</si>
  <si>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</si>
  <si>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</si>
  <si>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</si>
  <si>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</si>
  <si>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</si>
  <si>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</si>
  <si>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</si>
  <si>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</si>
  <si>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</si>
  <si>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</si>
  <si>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</si>
  <si>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</si>
  <si>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</si>
  <si>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</si>
  <si>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</si>
  <si>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</si>
  <si>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</si>
  <si>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</si>
  <si>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</si>
  <si>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</si>
  <si>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</si>
  <si>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</si>
  <si>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</si>
  <si>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</si>
  <si>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</si>
  <si>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</si>
  <si>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</si>
  <si>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</si>
  <si>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</si>
  <si>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</si>
  <si>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</si>
  <si>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</si>
  <si>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</si>
  <si>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</si>
  <si>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</si>
  <si>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</si>
  <si>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</si>
  <si>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</si>
  <si>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</si>
  <si>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</si>
  <si>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</si>
  <si>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</si>
  <si>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</si>
  <si>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</si>
  <si>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</si>
  <si>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</si>
  <si>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</si>
  <si>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</si>
  <si>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</si>
  <si>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</si>
  <si>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</si>
  <si>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</si>
  <si>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</si>
  <si>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</si>
  <si>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</si>
  <si>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</si>
  <si>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</si>
  <si>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</si>
  <si>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</si>
  <si>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</si>
  <si>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</si>
  <si>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</si>
  <si>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</si>
  <si>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</si>
  <si>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</si>
  <si>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</si>
  <si>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</si>
  <si>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</si>
  <si>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</si>
  <si>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</si>
  <si>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</si>
  <si>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</si>
  <si>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</si>
  <si>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</si>
  <si>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</si>
  <si>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</si>
  <si>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</si>
  <si>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</si>
  <si>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</si>
  <si>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</si>
  <si>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</si>
  <si>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</si>
  <si>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</si>
  <si>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</si>
  <si>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</si>
  <si>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</si>
  <si>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</si>
  <si>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</si>
  <si>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</si>
  <si>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</si>
  <si>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</si>
  <si>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</si>
  <si>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</si>
  <si>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</si>
  <si>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</si>
  <si>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</si>
  <si>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</si>
  <si>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</si>
  <si>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</si>
  <si>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</si>
  <si>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</si>
  <si>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</si>
  <si>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</si>
  <si>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</si>
  <si>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</si>
  <si>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</si>
  <si>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</si>
  <si>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</si>
  <si>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宮崎県三股町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</si>
  <si>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</si>
  <si>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</si>
  <si>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</si>
  <si>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</si>
  <si>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</si>
  <si>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</si>
  <si>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</si>
  <si>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</si>
  <si>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</si>
  <si>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</si>
  <si>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</si>
  <si>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</si>
  <si>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</si>
  <si>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</si>
  <si>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</si>
  <si>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</si>
  <si>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</si>
  <si>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</si>
  <si>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</si>
  <si>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</si>
  <si>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</si>
  <si>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</si>
  <si>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</si>
  <si>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</si>
  <si>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</si>
  <si>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</si>
  <si>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</si>
  <si>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</si>
  <si>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</si>
  <si>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</si>
  <si>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</si>
  <si>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</si>
  <si>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</si>
  <si>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</si>
  <si>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</si>
  <si>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</si>
  <si>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</si>
  <si>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</si>
  <si>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</si>
  <si>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</si>
  <si>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</si>
  <si>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</si>
  <si>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</si>
  <si>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</si>
  <si>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</si>
  <si>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</si>
  <si>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</si>
  <si>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</si>
  <si>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</si>
  <si>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</si>
  <si>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</si>
  <si>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</si>
  <si>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</si>
  <si>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</si>
  <si>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</si>
  <si>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</si>
  <si>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</si>
  <si>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</si>
  <si>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</si>
  <si>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</si>
  <si>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</si>
  <si>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</si>
  <si>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</si>
  <si>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</si>
  <si>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</si>
  <si>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</si>
  <si>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</si>
  <si>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</si>
  <si>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</si>
  <si>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</si>
  <si>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</si>
  <si>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</si>
  <si>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</si>
  <si>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</si>
  <si>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</si>
  <si>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</si>
  <si>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</si>
  <si>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</si>
  <si>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</si>
  <si>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</si>
  <si>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</si>
  <si>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</si>
  <si>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</si>
  <si>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</si>
  <si>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</si>
  <si>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</si>
  <si>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</si>
  <si>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</si>
  <si>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</si>
  <si>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</si>
  <si>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</si>
  <si>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</si>
  <si>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</si>
  <si>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</si>
  <si>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</si>
  <si>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</si>
  <si>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</si>
  <si>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</si>
  <si>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</si>
  <si>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</si>
  <si>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</si>
  <si>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</si>
  <si>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</si>
  <si>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</si>
  <si>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</si>
  <si>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</si>
  <si>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</si>
  <si>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</si>
  <si>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</si>
  <si>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</si>
  <si>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</si>
  <si>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</si>
  <si>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</si>
  <si>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</si>
  <si>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</si>
  <si>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</si>
  <si>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</si>
  <si>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</si>
  <si>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</si>
  <si>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</si>
  <si>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</si>
  <si>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</si>
  <si>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</si>
  <si>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</si>
  <si>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</si>
  <si>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</si>
  <si>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</si>
  <si>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</si>
  <si>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</si>
  <si>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</si>
  <si>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</si>
  <si>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</si>
  <si>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</si>
  <si>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</si>
  <si>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</si>
  <si>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</si>
  <si>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</si>
  <si>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</si>
  <si>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</si>
  <si>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</si>
  <si>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</si>
  <si>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</si>
  <si>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</si>
  <si>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</si>
  <si>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</si>
  <si>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</si>
  <si>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</si>
  <si>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</si>
  <si>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</si>
  <si>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</si>
  <si>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</si>
  <si>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</si>
  <si>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</si>
  <si>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</si>
  <si>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</si>
  <si>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</si>
  <si>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</si>
  <si>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</si>
  <si>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</si>
  <si>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</si>
  <si>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</si>
  <si>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</si>
  <si>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</si>
  <si>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</si>
  <si>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</si>
  <si>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</si>
  <si>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</si>
  <si>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</si>
  <si>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</si>
  <si>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</si>
  <si>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</si>
  <si>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</si>
  <si>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</si>
  <si>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</si>
  <si>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</si>
  <si>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</si>
  <si>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</si>
  <si>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</si>
  <si>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</si>
  <si>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</si>
  <si>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</si>
  <si>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</si>
  <si>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</si>
  <si>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</si>
  <si>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</si>
  <si>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</si>
  <si>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</si>
  <si>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</si>
  <si>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0.68</t>
  </si>
  <si>
    <t>▲ 0.23</t>
  </si>
  <si>
    <t>一般会計</t>
  </si>
  <si>
    <t>水道事業会計</t>
  </si>
  <si>
    <t>国民健康保険特別会計</t>
  </si>
  <si>
    <t>介護保険特別会計</t>
  </si>
  <si>
    <t>介護サービス事業特別会計</t>
  </si>
  <si>
    <t>公共下水道事業特別会計</t>
  </si>
  <si>
    <t>後期高齢者医療保険特別会計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</si>
  <si>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</si>
  <si>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</si>
  <si>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</si>
  <si>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</si>
  <si>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</si>
  <si>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</si>
  <si>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</si>
  <si>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</si>
  <si>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</si>
  <si>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5">
      <t>コウキョウシセツトウ</t>
    </rPh>
    <rPh sb="5" eb="7">
      <t>セイビ</t>
    </rPh>
    <rPh sb="7" eb="9">
      <t>キキン</t>
    </rPh>
    <phoneticPr fontId="5"/>
  </si>
  <si>
    <t>交流拠点施設整備基金</t>
    <rPh sb="0" eb="4">
      <t>コウリュウキョテン</t>
    </rPh>
    <rPh sb="4" eb="8">
      <t>シセツセイビ</t>
    </rPh>
    <rPh sb="8" eb="10">
      <t>キキン</t>
    </rPh>
    <phoneticPr fontId="5"/>
  </si>
  <si>
    <t>すこやか福祉基金</t>
    <rPh sb="4" eb="6">
      <t>フクシ</t>
    </rPh>
    <rPh sb="6" eb="8">
      <t>キキン</t>
    </rPh>
    <phoneticPr fontId="5"/>
  </si>
  <si>
    <t>ふるさと振興基金</t>
    <rPh sb="4" eb="6">
      <t>シンコウ</t>
    </rPh>
    <rPh sb="6" eb="8">
      <t>キキン</t>
    </rPh>
    <phoneticPr fontId="5"/>
  </si>
  <si>
    <t>衛生センター施設整備基金</t>
    <rPh sb="0" eb="6">
      <t>エイセイセンタ</t>
    </rPh>
    <rPh sb="6" eb="12">
      <t>シセツ</t>
    </rPh>
    <phoneticPr fontId="5"/>
  </si>
  <si>
    <t>○</t>
    <phoneticPr fontId="2"/>
  </si>
  <si>
    <t>三股町土地開発公社</t>
    <rPh sb="0" eb="3">
      <t>ミマタチョウ</t>
    </rPh>
    <rPh sb="3" eb="9">
      <t>トチカイハツコウシャ</t>
    </rPh>
    <phoneticPr fontId="2"/>
  </si>
  <si>
    <t>-</t>
    <phoneticPr fontId="2"/>
  </si>
  <si>
    <t>-</t>
    <phoneticPr fontId="2"/>
  </si>
  <si>
    <t>宮崎県市町村総合事務組合（一般会計）</t>
  </si>
  <si>
    <t>宮崎県後期高齢者医療広域連合（一般会計）</t>
  </si>
  <si>
    <t>宮崎県後期高齢者医療広域連合（後期高齢者医療特別会計）</t>
  </si>
  <si>
    <t>宮崎県市町村総合事務組合（自治会館管理運営特別会計）</t>
    <rPh sb="13" eb="17">
      <t>ジチカイカン</t>
    </rPh>
    <rPh sb="17" eb="21">
      <t>カンリウンエイ</t>
    </rPh>
    <rPh sb="21" eb="25">
      <t>トクベツカイケイ</t>
    </rPh>
    <phoneticPr fontId="18"/>
  </si>
  <si>
    <t>-</t>
    <phoneticPr fontId="2"/>
  </si>
  <si>
    <t>-</t>
    <phoneticPr fontId="2"/>
  </si>
  <si>
    <t>-</t>
    <phoneticPr fontId="2"/>
  </si>
  <si>
    <t>-</t>
    <phoneticPr fontId="2"/>
  </si>
  <si>
    <t>宮崎県市町村総合事務組合（市町村交通災害共済事業特別会計）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</si>
  <si>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</si>
  <si>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</si>
  <si>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</si>
  <si>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べて非常に高い状況にある。今後、老朽化対策により将来負担が増える可能性が高いため、財政健全化と公共施設マネジメントを両輪で取り組み、個別計画に基づく施設の更新・改修を行い、将来負担比率の上昇を抑えながら、有形固定資産減価償却率の数値改善に努める。</t>
    <rPh sb="0" eb="2">
      <t>ユウケイ</t>
    </rPh>
    <rPh sb="2" eb="6">
      <t>コテイシサン</t>
    </rPh>
    <rPh sb="6" eb="8">
      <t>ゲンカ</t>
    </rPh>
    <rPh sb="8" eb="11">
      <t>ショウキャクリツ</t>
    </rPh>
    <rPh sb="13" eb="15">
      <t>ルイジ</t>
    </rPh>
    <rPh sb="15" eb="17">
      <t>ダンタイ</t>
    </rPh>
    <rPh sb="18" eb="19">
      <t>クラ</t>
    </rPh>
    <rPh sb="21" eb="23">
      <t>ヒジョウ</t>
    </rPh>
    <rPh sb="24" eb="25">
      <t>タカ</t>
    </rPh>
    <rPh sb="26" eb="28">
      <t>ジョウキョウ</t>
    </rPh>
    <rPh sb="32" eb="34">
      <t>コンゴ</t>
    </rPh>
    <rPh sb="35" eb="38">
      <t>ロウキュウカ</t>
    </rPh>
    <rPh sb="38" eb="40">
      <t>タイサク</t>
    </rPh>
    <rPh sb="43" eb="47">
      <t>ショウライフタン</t>
    </rPh>
    <rPh sb="48" eb="49">
      <t>フ</t>
    </rPh>
    <rPh sb="51" eb="54">
      <t>カノウセイ</t>
    </rPh>
    <rPh sb="55" eb="56">
      <t>タカ</t>
    </rPh>
    <rPh sb="60" eb="62">
      <t>ザイセイ</t>
    </rPh>
    <rPh sb="62" eb="65">
      <t>ケンゼンカ</t>
    </rPh>
    <rPh sb="66" eb="70">
      <t>コウキョウシセツ</t>
    </rPh>
    <rPh sb="77" eb="79">
      <t>リョウリン</t>
    </rPh>
    <rPh sb="85" eb="89">
      <t>コベツケイカク</t>
    </rPh>
    <rPh sb="90" eb="91">
      <t>モト</t>
    </rPh>
    <rPh sb="93" eb="95">
      <t>シセツ</t>
    </rPh>
    <rPh sb="96" eb="98">
      <t>コウシン</t>
    </rPh>
    <rPh sb="99" eb="101">
      <t>カイシュウ</t>
    </rPh>
    <rPh sb="102" eb="103">
      <t>オコナ</t>
    </rPh>
    <rPh sb="105" eb="107">
      <t>ショウライ</t>
    </rPh>
    <rPh sb="107" eb="109">
      <t>フタン</t>
    </rPh>
    <rPh sb="109" eb="111">
      <t>ヒリツ</t>
    </rPh>
    <rPh sb="112" eb="114">
      <t>ジョウショウ</t>
    </rPh>
    <rPh sb="115" eb="116">
      <t>オサ</t>
    </rPh>
    <rPh sb="121" eb="132">
      <t>ユウケイコテイシサンゲンカショウキャクリツ</t>
    </rPh>
    <rPh sb="133" eb="135">
      <t>スウチ</t>
    </rPh>
    <rPh sb="135" eb="137">
      <t>カイゼン</t>
    </rPh>
    <rPh sb="138" eb="13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</si>
  <si>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</si>
  <si>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</si>
  <si>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</si>
  <si>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</si>
  <si>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</si>
  <si>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</si>
  <si>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</si>
  <si>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</si>
  <si>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</si>
  <si>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</si>
  <si>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</si>
  <si>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実質公債費比率は、類似団体よりも低い状況が近年は続いている。将来負担比率についても類似団体と比較して低い水準であり、マイナス計上となっている。これは、地方債新規発行額をその年の公債費元金償還額以内に設定し、新規発行を抑制することで将来負担額が増えるのを抑え、将来の大型の普通建設事業に備えた基金の積立をするなどし、充当可能財源を増やすことで、将来負担比率を下げてきた成果といえる。しかしながら、今後も老朽化した施設の更新・改修が見込まれるほか、大型普通建設事業が計画されていることもあり、元利償還金は増加することが見込まれる。普通建設事業等は、補助金や計画的な基金造成など財源の確保に努めるとともに、費用対効果や必要性、内容等について十分な検討を行ったうえで実施するなど、地方債の発行を極力抑えていく取組みが必要である。</t>
    <rPh sb="0" eb="2">
      <t>ジッシツ</t>
    </rPh>
    <rPh sb="2" eb="4">
      <t>コウサイ</t>
    </rPh>
    <rPh sb="4" eb="5">
      <t>ヒ</t>
    </rPh>
    <rPh sb="5" eb="7">
      <t>ヒリツ</t>
    </rPh>
    <rPh sb="9" eb="11">
      <t>ルイジ</t>
    </rPh>
    <rPh sb="11" eb="13">
      <t>ダンタイ</t>
    </rPh>
    <rPh sb="16" eb="17">
      <t>ヒク</t>
    </rPh>
    <rPh sb="18" eb="20">
      <t>ジョウキョウ</t>
    </rPh>
    <rPh sb="21" eb="23">
      <t>キンネン</t>
    </rPh>
    <rPh sb="24" eb="25">
      <t>ツヅ</t>
    </rPh>
    <rPh sb="30" eb="32">
      <t>ショウライ</t>
    </rPh>
    <rPh sb="32" eb="34">
      <t>フタン</t>
    </rPh>
    <rPh sb="34" eb="36">
      <t>ヒリツ</t>
    </rPh>
    <rPh sb="41" eb="43">
      <t>ルイジ</t>
    </rPh>
    <rPh sb="43" eb="45">
      <t>ダンタイ</t>
    </rPh>
    <rPh sb="46" eb="48">
      <t>ヒカク</t>
    </rPh>
    <rPh sb="50" eb="51">
      <t>ヒク</t>
    </rPh>
    <rPh sb="52" eb="54">
      <t>スイジュン</t>
    </rPh>
    <rPh sb="62" eb="64">
      <t>ケイジョウ</t>
    </rPh>
    <rPh sb="80" eb="82">
      <t>ハッコウ</t>
    </rPh>
    <rPh sb="82" eb="83">
      <t>ガク</t>
    </rPh>
    <rPh sb="86" eb="87">
      <t>トシ</t>
    </rPh>
    <rPh sb="88" eb="91">
      <t>コウサイヒ</t>
    </rPh>
    <rPh sb="91" eb="93">
      <t>ガンキン</t>
    </rPh>
    <rPh sb="93" eb="96">
      <t>ショウカンガク</t>
    </rPh>
    <rPh sb="96" eb="98">
      <t>イナイ</t>
    </rPh>
    <rPh sb="99" eb="101">
      <t>セッテイ</t>
    </rPh>
    <rPh sb="103" eb="107">
      <t>シンキハッコウ</t>
    </rPh>
    <rPh sb="108" eb="110">
      <t>ヨクセイ</t>
    </rPh>
    <rPh sb="115" eb="120">
      <t>ショウライフタンガク</t>
    </rPh>
    <rPh sb="121" eb="122">
      <t>フ</t>
    </rPh>
    <rPh sb="126" eb="127">
      <t>オサ</t>
    </rPh>
    <rPh sb="129" eb="131">
      <t>ショウライ</t>
    </rPh>
    <rPh sb="132" eb="134">
      <t>オオガタ</t>
    </rPh>
    <rPh sb="135" eb="137">
      <t>フツウ</t>
    </rPh>
    <rPh sb="137" eb="139">
      <t>ケンセツ</t>
    </rPh>
    <rPh sb="139" eb="141">
      <t>ジギョウ</t>
    </rPh>
    <rPh sb="142" eb="143">
      <t>ソナ</t>
    </rPh>
    <rPh sb="145" eb="147">
      <t>キキン</t>
    </rPh>
    <rPh sb="148" eb="150">
      <t>ツミタテ</t>
    </rPh>
    <rPh sb="157" eb="161">
      <t>ジュウトウカノウ</t>
    </rPh>
    <rPh sb="161" eb="163">
      <t>ザイゲン</t>
    </rPh>
    <rPh sb="164" eb="165">
      <t>フ</t>
    </rPh>
    <rPh sb="171" eb="177">
      <t>ショウライフタンヒリツ</t>
    </rPh>
    <rPh sb="178" eb="179">
      <t>サ</t>
    </rPh>
    <rPh sb="183" eb="185">
      <t>セイカ</t>
    </rPh>
    <rPh sb="197" eb="199">
      <t>コンゴ</t>
    </rPh>
    <rPh sb="200" eb="203">
      <t>ロウキュウカ</t>
    </rPh>
    <rPh sb="205" eb="207">
      <t>シセツ</t>
    </rPh>
    <rPh sb="208" eb="210">
      <t>コウシン</t>
    </rPh>
    <rPh sb="211" eb="213">
      <t>カイシュウ</t>
    </rPh>
    <rPh sb="214" eb="216">
      <t>ミコ</t>
    </rPh>
    <rPh sb="222" eb="224">
      <t>オオガタ</t>
    </rPh>
    <rPh sb="224" eb="230">
      <t>フツウケンセツジギョウ</t>
    </rPh>
    <rPh sb="231" eb="233">
      <t>ケイカク</t>
    </rPh>
    <rPh sb="244" eb="249">
      <t>ガンリショウカンキン</t>
    </rPh>
    <rPh sb="250" eb="252">
      <t>ゾウカ</t>
    </rPh>
    <rPh sb="257" eb="259">
      <t>ミコ</t>
    </rPh>
    <rPh sb="263" eb="267">
      <t>フツウケンセツ</t>
    </rPh>
    <rPh sb="267" eb="270">
      <t>ジギョウトウ</t>
    </rPh>
    <rPh sb="272" eb="275">
      <t>ホジョキン</t>
    </rPh>
    <rPh sb="276" eb="279">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</si>
</sst>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F212-4405-B4B6-115E32B35E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27798</c:v>
                </c:pt>
                <c:pt idx="1">
                  <c:v>43120</c:v>
                </c:pt>
                <c:pt idx="2">
                  <c:v>48718</c:v>
                </c:pt>
                <c:pt idx="3">
                  <c:v>34493</c:v>
                </c:pt>
                <c:pt idx="4">
                  <c:v>31278</c:v>
                </c:pt>
              </c:numCache>
            </c:numRef>
          </c:val>
          <c:smooth val="0"/>
          <c:extLst>
            <c:ext xmlns:c16="http://schemas.microsoft.com/office/drawing/2014/chart" uri="{C3380CC4-5D6E-409C-BE32-E72D297353CC}">
              <c16:uniqueId val="{00000001-F212-4405-B4B6-115E32B35E1A}"/>
            </c:ext>
          </c:extLst>
        </c:ser>
        <c:dLbls>
          <c:showLegendKey val="0"/>
          <c:showVal val="0"/>
          <c:showCatName val="0"/>
          <c:showSerName val="0"/>
          <c:showPercent val="0"/>
          <c:showBubbleSize val="0"/>
        </c:dLbls>
        <c:marker val="1"/>
        <c:smooth val="0"/>
        <c:axId val="127966408"/>
        <c:axId val="127965232"/>
      </c:lineChart>
      <c:catAx>
        <c:axId val="127966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65232"/>
        <c:crosses val="autoZero"/>
        <c:auto val="1"/>
        <c:lblAlgn val="ctr"/>
        <c:lblOffset val="100"/>
        <c:tickLblSkip val="1"/>
        <c:tickMarkSkip val="1"/>
        <c:noMultiLvlLbl val="0"/>
      </c:catAx>
      <c:valAx>
        <c:axId val="1279652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66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5.39</c:v>
                </c:pt>
                <c:pt idx="1">
                  <c:v>4.6500000000000004</c:v>
                </c:pt>
                <c:pt idx="2">
                  <c:v>5.0599999999999996</c:v>
                </c:pt>
                <c:pt idx="3">
                  <c:v>4.8600000000000003</c:v>
                </c:pt>
                <c:pt idx="4">
                  <c:v>6.4</c:v>
                </c:pt>
              </c:numCache>
            </c:numRef>
          </c:val>
          <c:extLst>
            <c:ext xmlns:c16="http://schemas.microsoft.com/office/drawing/2014/chart" uri="{C3380CC4-5D6E-409C-BE32-E72D297353CC}">
              <c16:uniqueId val="{00000000-4975-4723-9572-0CFDB48DAE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c:v>
                </c:pt>
                <c:pt idx="1">
                  <c:v>32.28</c:v>
                </c:pt>
                <c:pt idx="2">
                  <c:v>30.63</c:v>
                </c:pt>
                <c:pt idx="3">
                  <c:v>30.13</c:v>
                </c:pt>
                <c:pt idx="4">
                  <c:v>27.92</c:v>
                </c:pt>
              </c:numCache>
            </c:numRef>
          </c:val>
          <c:extLst>
            <c:ext xmlns:c16="http://schemas.microsoft.com/office/drawing/2014/chart" uri="{C3380CC4-5D6E-409C-BE32-E72D297353CC}">
              <c16:uniqueId val="{00000001-4975-4723-9572-0CFDB48DAEB4}"/>
            </c:ext>
          </c:extLst>
        </c:ser>
        <c:dLbls>
          <c:showLegendKey val="0"/>
          <c:showVal val="0"/>
          <c:showCatName val="0"/>
          <c:showSerName val="0"/>
          <c:showPercent val="0"/>
          <c:showBubbleSize val="0"/>
        </c:dLbls>
        <c:gapWidth val="250"/>
        <c:overlap val="100"/>
        <c:axId val="127968368"/>
        <c:axId val="127967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3.56</c:v>
                </c:pt>
                <c:pt idx="1">
                  <c:v>1.1200000000000001</c:v>
                </c:pt>
                <c:pt idx="2">
                  <c:v>-0.68</c:v>
                </c:pt>
                <c:pt idx="3">
                  <c:v>-0.23</c:v>
                </c:pt>
                <c:pt idx="4">
                  <c:v>0.76</c:v>
                </c:pt>
              </c:numCache>
            </c:numRef>
          </c:val>
          <c:smooth val="0"/>
          <c:extLst>
            <c:ext xmlns:c16="http://schemas.microsoft.com/office/drawing/2014/chart" uri="{C3380CC4-5D6E-409C-BE32-E72D297353CC}">
              <c16:uniqueId val="{00000002-4975-4723-9572-0CFDB48DAEB4}"/>
            </c:ext>
          </c:extLst>
        </c:ser>
        <c:dLbls>
          <c:showLegendKey val="0"/>
          <c:showVal val="0"/>
          <c:showCatName val="0"/>
          <c:showSerName val="0"/>
          <c:showPercent val="0"/>
          <c:showBubbleSize val="0"/>
        </c:dLbls>
        <c:marker val="1"/>
        <c:smooth val="0"/>
        <c:axId val="127968368"/>
        <c:axId val="127967976"/>
      </c:lineChart>
      <c:catAx>
        <c:axId val="12796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67976"/>
        <c:crosses val="autoZero"/>
        <c:auto val="1"/>
        <c:lblAlgn val="ctr"/>
        <c:lblOffset val="100"/>
        <c:tickLblSkip val="1"/>
        <c:tickMarkSkip val="1"/>
        <c:noMultiLvlLbl val="0"/>
      </c:catAx>
      <c:valAx>
        <c:axId val="127967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6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66-45B2-B977-C017A26233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66-45B2-B977-C017A26233C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0.03</c:v>
                </c:pt>
                <c:pt idx="8">
                  <c:v>#N/A</c:v>
                </c:pt>
                <c:pt idx="9">
                  <c:v>0</c:v>
                </c:pt>
              </c:numCache>
            </c:numRef>
          </c:val>
          <c:extLst>
            <c:ext xmlns:c16="http://schemas.microsoft.com/office/drawing/2014/chart" uri="{C3380CC4-5D6E-409C-BE32-E72D297353CC}">
              <c16:uniqueId val="{00000002-D466-45B2-B977-C017A26233C4}"/>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D466-45B2-B977-C017A26233C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0.12</c:v>
                </c:pt>
                <c:pt idx="4">
                  <c:v>#N/A</c:v>
                </c:pt>
                <c:pt idx="5">
                  <c:v>0.11</c:v>
                </c:pt>
                <c:pt idx="6">
                  <c:v>#N/A</c:v>
                </c:pt>
                <c:pt idx="7">
                  <c:v>0.06</c:v>
                </c:pt>
                <c:pt idx="8">
                  <c:v>#N/A</c:v>
                </c:pt>
                <c:pt idx="9">
                  <c:v>0.03</c:v>
                </c:pt>
              </c:numCache>
            </c:numRef>
          </c:val>
          <c:extLst>
            <c:ext xmlns:c16="http://schemas.microsoft.com/office/drawing/2014/chart" uri="{C3380CC4-5D6E-409C-BE32-E72D297353CC}">
              <c16:uniqueId val="{00000004-D466-45B2-B977-C017A26233C4}"/>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0.06</c:v>
                </c:pt>
                <c:pt idx="4">
                  <c:v>#N/A</c:v>
                </c:pt>
                <c:pt idx="5">
                  <c:v>0.01</c:v>
                </c:pt>
                <c:pt idx="6">
                  <c:v>#N/A</c:v>
                </c:pt>
                <c:pt idx="7">
                  <c:v>0.02</c:v>
                </c:pt>
                <c:pt idx="8">
                  <c:v>#N/A</c:v>
                </c:pt>
                <c:pt idx="9">
                  <c:v>0.04</c:v>
                </c:pt>
              </c:numCache>
            </c:numRef>
          </c:val>
          <c:extLst>
            <c:ext xmlns:c16="http://schemas.microsoft.com/office/drawing/2014/chart" uri="{C3380CC4-5D6E-409C-BE32-E72D297353CC}">
              <c16:uniqueId val="{00000005-D466-45B2-B977-C017A26233C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1.0900000000000001</c:v>
                </c:pt>
                <c:pt idx="2">
                  <c:v>#N/A</c:v>
                </c:pt>
                <c:pt idx="3">
                  <c:v>0.57999999999999996</c:v>
                </c:pt>
                <c:pt idx="4">
                  <c:v>#N/A</c:v>
                </c:pt>
                <c:pt idx="5">
                  <c:v>1.52</c:v>
                </c:pt>
                <c:pt idx="6">
                  <c:v>#N/A</c:v>
                </c:pt>
                <c:pt idx="7">
                  <c:v>1.41</c:v>
                </c:pt>
                <c:pt idx="8">
                  <c:v>#N/A</c:v>
                </c:pt>
                <c:pt idx="9">
                  <c:v>2.62</c:v>
                </c:pt>
              </c:numCache>
            </c:numRef>
          </c:val>
          <c:extLst>
            <c:ext xmlns:c16="http://schemas.microsoft.com/office/drawing/2014/chart" uri="{C3380CC4-5D6E-409C-BE32-E72D297353CC}">
              <c16:uniqueId val="{00000006-D466-45B2-B977-C017A26233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3.65</c:v>
                </c:pt>
                <c:pt idx="2">
                  <c:v>#N/A</c:v>
                </c:pt>
                <c:pt idx="3">
                  <c:v>4.68</c:v>
                </c:pt>
                <c:pt idx="4">
                  <c:v>#N/A</c:v>
                </c:pt>
                <c:pt idx="5">
                  <c:v>4.5199999999999996</c:v>
                </c:pt>
                <c:pt idx="6">
                  <c:v>#N/A</c:v>
                </c:pt>
                <c:pt idx="7">
                  <c:v>3.79</c:v>
                </c:pt>
                <c:pt idx="8">
                  <c:v>#N/A</c:v>
                </c:pt>
                <c:pt idx="9">
                  <c:v>3.26</c:v>
                </c:pt>
              </c:numCache>
            </c:numRef>
          </c:val>
          <c:extLst>
            <c:ext xmlns:c16="http://schemas.microsoft.com/office/drawing/2014/chart" uri="{C3380CC4-5D6E-409C-BE32-E72D297353CC}">
              <c16:uniqueId val="{00000007-D466-45B2-B977-C017A26233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6.55</c:v>
                </c:pt>
                <c:pt idx="2">
                  <c:v>#N/A</c:v>
                </c:pt>
                <c:pt idx="3">
                  <c:v>6.59</c:v>
                </c:pt>
                <c:pt idx="4">
                  <c:v>#N/A</c:v>
                </c:pt>
                <c:pt idx="5">
                  <c:v>6.55</c:v>
                </c:pt>
                <c:pt idx="6">
                  <c:v>#N/A</c:v>
                </c:pt>
                <c:pt idx="7">
                  <c:v>6.48</c:v>
                </c:pt>
                <c:pt idx="8">
                  <c:v>#N/A</c:v>
                </c:pt>
                <c:pt idx="9">
                  <c:v>6.31</c:v>
                </c:pt>
              </c:numCache>
            </c:numRef>
          </c:val>
          <c:extLst>
            <c:ext xmlns:c16="http://schemas.microsoft.com/office/drawing/2014/chart" uri="{C3380CC4-5D6E-409C-BE32-E72D297353CC}">
              <c16:uniqueId val="{00000008-D466-45B2-B977-C017A26233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5.38</c:v>
                </c:pt>
                <c:pt idx="2">
                  <c:v>#N/A</c:v>
                </c:pt>
                <c:pt idx="3">
                  <c:v>4.6500000000000004</c:v>
                </c:pt>
                <c:pt idx="4">
                  <c:v>#N/A</c:v>
                </c:pt>
                <c:pt idx="5">
                  <c:v>5.05</c:v>
                </c:pt>
                <c:pt idx="6">
                  <c:v>#N/A</c:v>
                </c:pt>
                <c:pt idx="7">
                  <c:v>4.8499999999999996</c:v>
                </c:pt>
                <c:pt idx="8">
                  <c:v>#N/A</c:v>
                </c:pt>
                <c:pt idx="9">
                  <c:v>6.39</c:v>
                </c:pt>
              </c:numCache>
            </c:numRef>
          </c:val>
          <c:extLst>
            <c:ext xmlns:c16="http://schemas.microsoft.com/office/drawing/2014/chart" uri="{C3380CC4-5D6E-409C-BE32-E72D297353CC}">
              <c16:uniqueId val="{00000009-D466-45B2-B977-C017A26233C4}"/>
            </c:ext>
          </c:extLst>
        </c:ser>
        <c:dLbls>
          <c:showLegendKey val="0"/>
          <c:showVal val="0"/>
          <c:showCatName val="0"/>
          <c:showSerName val="0"/>
          <c:showPercent val="0"/>
          <c:showBubbleSize val="0"/>
        </c:dLbls>
        <c:gapWidth val="150"/>
        <c:overlap val="100"/>
        <c:axId val="473328576"/>
        <c:axId val="473325048"/>
      </c:barChart>
      <c:catAx>
        <c:axId val="47332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325048"/>
        <c:crosses val="autoZero"/>
        <c:auto val="1"/>
        <c:lblAlgn val="ctr"/>
        <c:lblOffset val="100"/>
        <c:tickLblSkip val="1"/>
        <c:tickMarkSkip val="1"/>
        <c:noMultiLvlLbl val="0"/>
      </c:catAx>
      <c:valAx>
        <c:axId val="473325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32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579</c:v>
                </c:pt>
                <c:pt idx="5">
                  <c:v>577</c:v>
                </c:pt>
                <c:pt idx="8">
                  <c:v>570</c:v>
                </c:pt>
                <c:pt idx="11">
                  <c:v>590</c:v>
                </c:pt>
                <c:pt idx="14">
                  <c:v>574</c:v>
                </c:pt>
              </c:numCache>
            </c:numRef>
          </c:val>
          <c:extLst>
            <c:ext xmlns:c16="http://schemas.microsoft.com/office/drawing/2014/chart" uri="{C3380CC4-5D6E-409C-BE32-E72D297353CC}">
              <c16:uniqueId val="{00000000-227D-4B42-A173-F98F0B8E44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7D-4B42-A173-F98F0B8E44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0</c:v>
                </c:pt>
                <c:pt idx="12">
                  <c:v>0</c:v>
                </c:pt>
              </c:numCache>
            </c:numRef>
          </c:val>
          <c:extLst>
            <c:ext xmlns:c16="http://schemas.microsoft.com/office/drawing/2014/chart" uri="{C3380CC4-5D6E-409C-BE32-E72D297353CC}">
              <c16:uniqueId val="{00000002-227D-4B42-A173-F98F0B8E44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7D-4B42-A173-F98F0B8E44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113</c:v>
                </c:pt>
                <c:pt idx="3">
                  <c:v>138</c:v>
                </c:pt>
                <c:pt idx="6">
                  <c:v>131</c:v>
                </c:pt>
                <c:pt idx="9">
                  <c:v>144</c:v>
                </c:pt>
                <c:pt idx="12">
                  <c:v>152</c:v>
                </c:pt>
              </c:numCache>
            </c:numRef>
          </c:val>
          <c:extLst>
            <c:ext xmlns:c16="http://schemas.microsoft.com/office/drawing/2014/chart" uri="{C3380CC4-5D6E-409C-BE32-E72D297353CC}">
              <c16:uniqueId val="{00000004-227D-4B42-A173-F98F0B8E44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7D-4B42-A173-F98F0B8E44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7D-4B42-A173-F98F0B8E44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669</c:v>
                </c:pt>
                <c:pt idx="3">
                  <c:v>643</c:v>
                </c:pt>
                <c:pt idx="6">
                  <c:v>660</c:v>
                </c:pt>
                <c:pt idx="9">
                  <c:v>705</c:v>
                </c:pt>
                <c:pt idx="12">
                  <c:v>728</c:v>
                </c:pt>
              </c:numCache>
            </c:numRef>
          </c:val>
          <c:extLst>
            <c:ext xmlns:c16="http://schemas.microsoft.com/office/drawing/2014/chart" uri="{C3380CC4-5D6E-409C-BE32-E72D297353CC}">
              <c16:uniqueId val="{00000007-227D-4B42-A173-F98F0B8E449B}"/>
            </c:ext>
          </c:extLst>
        </c:ser>
        <c:dLbls>
          <c:showLegendKey val="0"/>
          <c:showVal val="0"/>
          <c:showCatName val="0"/>
          <c:showSerName val="0"/>
          <c:showPercent val="0"/>
          <c:showBubbleSize val="0"/>
        </c:dLbls>
        <c:gapWidth val="100"/>
        <c:overlap val="100"/>
        <c:axId val="473321912"/>
        <c:axId val="473325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207</c:v>
                </c:pt>
                <c:pt idx="2">
                  <c:v>#N/A</c:v>
                </c:pt>
                <c:pt idx="3">
                  <c:v>#N/A</c:v>
                </c:pt>
                <c:pt idx="4">
                  <c:v>208</c:v>
                </c:pt>
                <c:pt idx="5">
                  <c:v>#N/A</c:v>
                </c:pt>
                <c:pt idx="6">
                  <c:v>#N/A</c:v>
                </c:pt>
                <c:pt idx="7">
                  <c:v>225</c:v>
                </c:pt>
                <c:pt idx="8">
                  <c:v>#N/A</c:v>
                </c:pt>
                <c:pt idx="9">
                  <c:v>#N/A</c:v>
                </c:pt>
                <c:pt idx="10">
                  <c:v>259</c:v>
                </c:pt>
                <c:pt idx="11">
                  <c:v>#N/A</c:v>
                </c:pt>
                <c:pt idx="12">
                  <c:v>#N/A</c:v>
                </c:pt>
                <c:pt idx="13">
                  <c:v>306</c:v>
                </c:pt>
                <c:pt idx="14">
                  <c:v>#N/A</c:v>
                </c:pt>
              </c:numCache>
            </c:numRef>
          </c:val>
          <c:smooth val="0"/>
          <c:extLst>
            <c:ext xmlns:c16="http://schemas.microsoft.com/office/drawing/2014/chart" uri="{C3380CC4-5D6E-409C-BE32-E72D297353CC}">
              <c16:uniqueId val="{00000008-227D-4B42-A173-F98F0B8E449B}"/>
            </c:ext>
          </c:extLst>
        </c:ser>
        <c:dLbls>
          <c:showLegendKey val="0"/>
          <c:showVal val="0"/>
          <c:showCatName val="0"/>
          <c:showSerName val="0"/>
          <c:showPercent val="0"/>
          <c:showBubbleSize val="0"/>
        </c:dLbls>
        <c:marker val="1"/>
        <c:smooth val="0"/>
        <c:axId val="473321912"/>
        <c:axId val="473325832"/>
      </c:lineChart>
      <c:catAx>
        <c:axId val="473321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325832"/>
        <c:crosses val="autoZero"/>
        <c:auto val="1"/>
        <c:lblAlgn val="ctr"/>
        <c:lblOffset val="100"/>
        <c:tickLblSkip val="1"/>
        <c:tickMarkSkip val="1"/>
        <c:noMultiLvlLbl val="0"/>
      </c:catAx>
      <c:valAx>
        <c:axId val="473325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321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6397</c:v>
                </c:pt>
                <c:pt idx="5">
                  <c:v>6338</c:v>
                </c:pt>
                <c:pt idx="8">
                  <c:v>6337</c:v>
                </c:pt>
                <c:pt idx="11">
                  <c:v>6280</c:v>
                </c:pt>
                <c:pt idx="14">
                  <c:v>6271</c:v>
                </c:pt>
              </c:numCache>
            </c:numRef>
          </c:val>
          <c:extLst>
            <c:ext xmlns:c16="http://schemas.microsoft.com/office/drawing/2014/chart" uri="{C3380CC4-5D6E-409C-BE32-E72D297353CC}">
              <c16:uniqueId val="{00000000-63D0-42DB-B4A4-CFAC54893E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812</c:v>
                </c:pt>
                <c:pt idx="5">
                  <c:v>906</c:v>
                </c:pt>
                <c:pt idx="8">
                  <c:v>845</c:v>
                </c:pt>
                <c:pt idx="11">
                  <c:v>798</c:v>
                </c:pt>
                <c:pt idx="14">
                  <c:v>675</c:v>
                </c:pt>
              </c:numCache>
            </c:numRef>
          </c:val>
          <c:extLst>
            <c:ext xmlns:c16="http://schemas.microsoft.com/office/drawing/2014/chart" uri="{C3380CC4-5D6E-409C-BE32-E72D297353CC}">
              <c16:uniqueId val="{00000001-63D0-42DB-B4A4-CFAC54893E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4226</c:v>
                </c:pt>
                <c:pt idx="5">
                  <c:v>4464</c:v>
                </c:pt>
                <c:pt idx="8">
                  <c:v>4424</c:v>
                </c:pt>
                <c:pt idx="11">
                  <c:v>4501</c:v>
                </c:pt>
                <c:pt idx="14">
                  <c:v>4514</c:v>
                </c:pt>
              </c:numCache>
            </c:numRef>
          </c:val>
          <c:extLst>
            <c:ext xmlns:c16="http://schemas.microsoft.com/office/drawing/2014/chart" uri="{C3380CC4-5D6E-409C-BE32-E72D297353CC}">
              <c16:uniqueId val="{00000002-63D0-42DB-B4A4-CFAC54893E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D0-42DB-B4A4-CFAC54893E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D0-42DB-B4A4-CFAC54893E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D0-42DB-B4A4-CFAC54893E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951</c:v>
                </c:pt>
                <c:pt idx="3">
                  <c:v>958</c:v>
                </c:pt>
                <c:pt idx="6">
                  <c:v>892</c:v>
                </c:pt>
                <c:pt idx="9">
                  <c:v>956</c:v>
                </c:pt>
                <c:pt idx="12">
                  <c:v>1061</c:v>
                </c:pt>
              </c:numCache>
            </c:numRef>
          </c:val>
          <c:extLst>
            <c:ext xmlns:c16="http://schemas.microsoft.com/office/drawing/2014/chart" uri="{C3380CC4-5D6E-409C-BE32-E72D297353CC}">
              <c16:uniqueId val="{00000006-63D0-42DB-B4A4-CFAC54893E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3D0-42DB-B4A4-CFAC54893E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1568</c:v>
                </c:pt>
                <c:pt idx="3">
                  <c:v>1613</c:v>
                </c:pt>
                <c:pt idx="6">
                  <c:v>1594</c:v>
                </c:pt>
                <c:pt idx="9">
                  <c:v>1727</c:v>
                </c:pt>
                <c:pt idx="12">
                  <c:v>1760</c:v>
                </c:pt>
              </c:numCache>
            </c:numRef>
          </c:val>
          <c:extLst>
            <c:ext xmlns:c16="http://schemas.microsoft.com/office/drawing/2014/chart" uri="{C3380CC4-5D6E-409C-BE32-E72D297353CC}">
              <c16:uniqueId val="{00000008-63D0-42DB-B4A4-CFAC54893E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48</c:v>
                </c:pt>
                <c:pt idx="3">
                  <c:v>44</c:v>
                </c:pt>
                <c:pt idx="6">
                  <c:v>3</c:v>
                </c:pt>
                <c:pt idx="9">
                  <c:v>44</c:v>
                </c:pt>
                <c:pt idx="12">
                  <c:v>44</c:v>
                </c:pt>
              </c:numCache>
            </c:numRef>
          </c:val>
          <c:extLst>
            <c:ext xmlns:c16="http://schemas.microsoft.com/office/drawing/2014/chart" uri="{C3380CC4-5D6E-409C-BE32-E72D297353CC}">
              <c16:uniqueId val="{00000009-63D0-42DB-B4A4-CFAC54893E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7508</c:v>
                </c:pt>
                <c:pt idx="3">
                  <c:v>7641</c:v>
                </c:pt>
                <c:pt idx="6">
                  <c:v>7787</c:v>
                </c:pt>
                <c:pt idx="9">
                  <c:v>7742</c:v>
                </c:pt>
                <c:pt idx="12">
                  <c:v>7557</c:v>
                </c:pt>
              </c:numCache>
            </c:numRef>
          </c:val>
          <c:extLst>
            <c:ext xmlns:c16="http://schemas.microsoft.com/office/drawing/2014/chart" uri="{C3380CC4-5D6E-409C-BE32-E72D297353CC}">
              <c16:uniqueId val="{0000000A-63D0-42DB-B4A4-CFAC54893E08}"/>
            </c:ext>
          </c:extLst>
        </c:ser>
        <c:dLbls>
          <c:showLegendKey val="0"/>
          <c:showVal val="0"/>
          <c:showCatName val="0"/>
          <c:showSerName val="0"/>
          <c:showPercent val="0"/>
          <c:showBubbleSize val="0"/>
        </c:dLbls>
        <c:gapWidth val="100"/>
        <c:overlap val="100"/>
        <c:axId val="473323088"/>
        <c:axId val="473323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D0-42DB-B4A4-CFAC54893E08}"/>
            </c:ext>
          </c:extLst>
        </c:ser>
        <c:dLbls>
          <c:showLegendKey val="0"/>
          <c:showVal val="0"/>
          <c:showCatName val="0"/>
          <c:showSerName val="0"/>
          <c:showPercent val="0"/>
          <c:showBubbleSize val="0"/>
        </c:dLbls>
        <c:marker val="1"/>
        <c:smooth val="0"/>
        <c:axId val="473323088"/>
        <c:axId val="473323480"/>
      </c:lineChart>
      <c:catAx>
        <c:axId val="47332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323480"/>
        <c:crosses val="autoZero"/>
        <c:auto val="1"/>
        <c:lblAlgn val="ctr"/>
        <c:lblOffset val="100"/>
        <c:tickLblSkip val="1"/>
        <c:tickMarkSkip val="1"/>
        <c:noMultiLvlLbl val="0"/>
      </c:catAx>
      <c:valAx>
        <c:axId val="473323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32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1743</c:v>
                </c:pt>
                <c:pt idx="1">
                  <c:v>1738</c:v>
                </c:pt>
                <c:pt idx="2">
                  <c:v>1679</c:v>
                </c:pt>
              </c:numCache>
            </c:numRef>
          </c:val>
          <c:extLst>
            <c:ext xmlns:c16="http://schemas.microsoft.com/office/drawing/2014/chart" uri="{C3380CC4-5D6E-409C-BE32-E72D297353CC}">
              <c16:uniqueId val="{00000000-B930-4554-91A5-6BD37406BD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194</c:v>
                </c:pt>
                <c:pt idx="1">
                  <c:v>174</c:v>
                </c:pt>
                <c:pt idx="2">
                  <c:v>153</c:v>
                </c:pt>
              </c:numCache>
            </c:numRef>
          </c:val>
          <c:extLst>
            <c:ext xmlns:c16="http://schemas.microsoft.com/office/drawing/2014/chart" uri="{C3380CC4-5D6E-409C-BE32-E72D297353CC}">
              <c16:uniqueId val="{00000001-B930-4554-91A5-6BD37406BD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2024</c:v>
                </c:pt>
                <c:pt idx="1">
                  <c:v>2125</c:v>
                </c:pt>
                <c:pt idx="2">
                  <c:v>2215</c:v>
                </c:pt>
              </c:numCache>
            </c:numRef>
          </c:val>
          <c:extLst>
            <c:ext xmlns:c16="http://schemas.microsoft.com/office/drawing/2014/chart" uri="{C3380CC4-5D6E-409C-BE32-E72D297353CC}">
              <c16:uniqueId val="{00000002-B930-4554-91A5-6BD37406BD68}"/>
            </c:ext>
          </c:extLst>
        </c:ser>
        <c:dLbls>
          <c:showLegendKey val="0"/>
          <c:showVal val="0"/>
          <c:showCatName val="0"/>
          <c:showSerName val="0"/>
          <c:showPercent val="0"/>
          <c:showBubbleSize val="0"/>
        </c:dLbls>
        <c:gapWidth val="120"/>
        <c:overlap val="100"/>
        <c:axId val="473323872"/>
        <c:axId val="473327400"/>
      </c:barChart>
      <c:catAx>
        <c:axId val="47332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3327400"/>
        <c:crosses val="autoZero"/>
        <c:auto val="1"/>
        <c:lblAlgn val="ctr"/>
        <c:lblOffset val="100"/>
        <c:tickLblSkip val="1"/>
        <c:tickMarkSkip val="1"/>
        <c:noMultiLvlLbl val="0"/>
      </c:catAx>
      <c:valAx>
        <c:axId val="473327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332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{DC3132D6-9B0A-421F-B7AF-02F20570EA9A}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CB8-4744-B65E-10796A0D0E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{84E5AA03-83C8-427F-8DE5-FD80FDF2C1C5}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B8-4744-B65E-10796A0D0E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{D71AB5CE-8FF9-48CE-B046-0F1536C7E5F5}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B8-4744-B65E-10796A0D0E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{106F3E8D-2DCF-4FBE-925C-7E41D6873656}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B8-4744-B65E-10796A0D0E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{FA87E670-1640-4CE5-B0E9-687F0B57F026}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B8-4744-B65E-10796A0D0E7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{5CC38BF5-15EF-49BD-ADB6-4CBC69703FD9}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CB8-4744-B65E-10796A0D0E7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{251C44CD-B8EB-4AF8-A536-99CA97B3E97B}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CB8-4744-B65E-10796A0D0E7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{F00BB785-61A4-4BB3-A0B8-8D476B293101}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CB8-4744-B65E-10796A0D0E7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{24D5C132-1C5A-4535-9363-EE4C86EEBEA1}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CB8-4744-B65E-10796A0D0E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66</c:v>
                </c:pt>
                <c:pt idx="16">
                  <c:v>67.2</c:v>
                </c:pt>
                <c:pt idx="24">
                  <c:v>68.5</c:v>
                </c:pt>
                <c:pt idx="32">
                  <c:v>69.8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B8-4744-B65E-10796A0D0E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{BA1CDCFD-D247-4341-8359-84830FC18030}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CB8-4744-B65E-10796A0D0E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{16FBB0CB-6FF2-4378-A0AE-BB66FED8C01A}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B8-4744-B65E-10796A0D0E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{B8812EE2-5510-43C1-A157-4F1DE05CD824}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B8-4744-B65E-10796A0D0E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{280AB89B-D205-4044-BD7A-BD88FCFA9A9D}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B8-4744-B65E-10796A0D0E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{F2C8563A-1A55-45EF-96D0-670634DA5B65}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B8-4744-B65E-10796A0D0E7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{8D4E6F56-4024-4D76-AE24-6A7A5956BD61}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CB8-4744-B65E-10796A0D0E7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{E89CE86B-A3C9-4E28-8B6B-08440350C758}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CB8-4744-B65E-10796A0D0E7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{1807C8F9-E6A7-43C2-AB1A-C220C1D714F3}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CB8-4744-B65E-10796A0D0E7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{DAD16908-E3B7-4B8D-AACA-1A4D393203A5}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CB8-4744-B65E-10796A0D0E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1CB8-4744-B65E-10796A0D0E78}"/>
            </c:ext>
          </c:extLst>
        </c:ser>
        <c:dLbls>
          <c:showLegendKey val="0"/>
          <c:showVal val="1"/>
          <c:showCatName val="0"/>
          <c:showSerName val="0"/>
          <c:showPercent val="0"/>
          <c:showBubbleSize val="0"/>
        </c:dLbls>
        <c:axId val="473328968"/>
        <c:axId val="485270952"/>
      </c:scatterChart>
      <c:valAx>
        <c:axId val="473328968"/>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270952"/>
        <c:crosses val="autoZero"/>
        <c:crossBetween val="midCat"/>
      </c:valAx>
      <c:valAx>
        <c:axId val="485270952"/>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3328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{33B80A0D-D062-46A1-B970-D106ECA47402}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DF0-477B-90AB-03B359C935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{E6E8350F-7569-45B1-BBF0-CF1ABECD3643}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0-477B-90AB-03B359C935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{B0B5D44B-E8C6-4FB8-B54B-22D58D82B02D}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0-477B-90AB-03B359C935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{81F16028-445D-44E6-B29B-B2FCAC960B91}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0-477B-90AB-03B359C935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{DA13FBB1-85EC-4301-B3AD-11D4F861575D}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0-477B-90AB-03B359C935A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{0BC0FD18-B3FD-4712-A726-CFD82A51F5E3}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DF0-477B-90AB-03B359C935A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{498DBBB3-EAB6-44BA-9148-874ADAA6B77F}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DF0-477B-90AB-03B359C935A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{CE955E06-21E7-4282-8116-508C234361A4}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DF0-477B-90AB-03B359C935A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{0DBD70CE-E87B-4C16-8A85-2410DACF228D}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DF0-477B-90AB-03B359C935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3.2</c:v>
                </c:pt>
                <c:pt idx="16">
                  <c:v>4.0999999999999996</c:v>
                </c:pt>
                <c:pt idx="24">
                  <c:v>4.4000000000000004</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DF0-477B-90AB-03B359C935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{B384392B-2EEC-419B-B073-6E5B8D0D7967}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DF0-477B-90AB-03B359C935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{4A506CCC-797C-4DAE-900B-059037D635BA}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0-477B-90AB-03B359C935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{94C50D6A-7641-4249-A3D7-BE84721D357A}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0-477B-90AB-03B359C935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{5BA13E97-6435-42F2-95B0-CE443C023B59}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0-477B-90AB-03B359C935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{F1FF74D8-923D-4BBB-B1D0-829ABC411968}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0-477B-90AB-03B359C935A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{E4745E29-02AA-4075-91BA-29F46CB17A59}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DF0-477B-90AB-03B359C935A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{0079DB79-7323-4395-A541-31B8A03CA0F7}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DF0-477B-90AB-03B359C935A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{5339DBED-B8EE-4785-9455-1DADF7B11ACF}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DF0-477B-90AB-03B359C935A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{FA124C22-825D-4665-B09F-242CD11E5B7A}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DF0-477B-90AB-03B359C935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DF0-477B-90AB-03B359C935AB}"/>
            </c:ext>
          </c:extLst>
        </c:ser>
        <c:dLbls>
          <c:showLegendKey val="0"/>
          <c:showVal val="1"/>
          <c:showCatName val="0"/>
          <c:showSerName val="0"/>
          <c:showPercent val="0"/>
          <c:showBubbleSize val="0"/>
        </c:dLbls>
        <c:axId val="485271344"/>
        <c:axId val="485272912"/>
      </c:scatterChart>
      <c:valAx>
        <c:axId val="485271344"/>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272912"/>
        <c:crosses val="autoZero"/>
        <c:crossBetween val="midCat"/>
      </c:valAx>
      <c:valAx>
        <c:axId val="485272912"/>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5271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元利償還金のうち元金については、前年度で三股駅小鷺巣線整備事業などの償還が終了し</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百万円の減となったが、平成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年度に借り入れた臨時財政対策債、令和元年度に借り入れた町営住宅建設事業等に伴う償還が始まり、</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百万円の増となった。利率見直し等も含め、元利償還額全体としては</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百万円の増となった。借入の利率については、毎年入札し利率を低く抑えるよう努めているが、元利償還額は平成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年度を底として今後も増加傾向にあると見込まれていることから、減債基金の積立に取り組んでいく。</a:t>
          </a:r>
        </a:p>
        <a:p>
          <a:r>
            <a:rPr kumimoji="1" lang="ja-JP" altLang="en-US" sz="1200">
              <a:latin typeface="ＭＳ ゴシック" pitchFamily="49" charset="-128"/>
              <a:ea typeface="ＭＳ ゴシック" pitchFamily="49" charset="-128"/>
            </a:rPr>
            <a:t>　公営企業債の元利償還金に対する繰入金については、公共下水道事業特別会計において、本年度</a:t>
          </a:r>
          <a:r>
            <a:rPr kumimoji="1" lang="en-US" altLang="ja-JP" sz="1200">
              <a:latin typeface="ＭＳ ゴシック" pitchFamily="49" charset="-128"/>
              <a:ea typeface="ＭＳ ゴシック" pitchFamily="49" charset="-128"/>
            </a:rPr>
            <a:t>311</a:t>
          </a:r>
          <a:r>
            <a:rPr kumimoji="1" lang="ja-JP" altLang="en-US" sz="1200">
              <a:latin typeface="ＭＳ ゴシック" pitchFamily="49" charset="-128"/>
              <a:ea typeface="ＭＳ ゴシック" pitchFamily="49" charset="-128"/>
            </a:rPr>
            <a:t>百万円の地方債発行を行ったことにより、</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百万円の増となっている。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満期一括償還については実施していない。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一般会計等に係る地方債の現在高は、昨年度比で</a:t>
          </a:r>
          <a:r>
            <a:rPr kumimoji="1" lang="en-US" altLang="ja-JP" sz="1200">
              <a:latin typeface="ＭＳ ゴシック" pitchFamily="49" charset="-128"/>
              <a:ea typeface="ＭＳ ゴシック" pitchFamily="49" charset="-128"/>
            </a:rPr>
            <a:t>185</a:t>
          </a:r>
          <a:r>
            <a:rPr kumimoji="1" lang="ja-JP" altLang="en-US" sz="1200">
              <a:latin typeface="ＭＳ ゴシック" pitchFamily="49" charset="-128"/>
              <a:ea typeface="ＭＳ ゴシック" pitchFamily="49" charset="-128"/>
            </a:rPr>
            <a:t>百万円の減</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となった。昨年度に償還が終了した額より本年度の償還開始となった額が</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百万円増となったことによるものである。</a:t>
          </a:r>
        </a:p>
        <a:p>
          <a:r>
            <a:rPr kumimoji="1" lang="ja-JP" altLang="en-US" sz="1200">
              <a:latin typeface="ＭＳ ゴシック" pitchFamily="49" charset="-128"/>
              <a:ea typeface="ＭＳ ゴシック" pitchFamily="49" charset="-128"/>
            </a:rPr>
            <a:t>　債務負担行為に基づく支出予定額は、新たに設定されたものはなく、支出もなかったため、前年度と同額となっている。</a:t>
          </a:r>
        </a:p>
        <a:p>
          <a:r>
            <a:rPr kumimoji="1" lang="ja-JP" altLang="en-US" sz="1200">
              <a:latin typeface="ＭＳ ゴシック" pitchFamily="49" charset="-128"/>
              <a:ea typeface="ＭＳ ゴシック" pitchFamily="49" charset="-128"/>
            </a:rPr>
            <a:t>　退職手当負担見込額は、本年度退職者の人数及び勤続年数の差異により昨年度から</a:t>
          </a:r>
          <a:r>
            <a:rPr kumimoji="1" lang="en-US" altLang="ja-JP" sz="1200">
              <a:latin typeface="ＭＳ ゴシック" pitchFamily="49" charset="-128"/>
              <a:ea typeface="ＭＳ ゴシック" pitchFamily="49" charset="-128"/>
            </a:rPr>
            <a:t>105</a:t>
          </a:r>
          <a:r>
            <a:rPr kumimoji="1" lang="ja-JP" altLang="en-US" sz="1200">
              <a:latin typeface="ＭＳ ゴシック" pitchFamily="49" charset="-128"/>
              <a:ea typeface="ＭＳ ゴシック" pitchFamily="49" charset="-128"/>
            </a:rPr>
            <a:t>百万円の増額となった。</a:t>
          </a:r>
        </a:p>
        <a:p>
          <a:r>
            <a:rPr kumimoji="1" lang="ja-JP" altLang="en-US" sz="1200">
              <a:latin typeface="ＭＳ ゴシック" pitchFamily="49" charset="-128"/>
              <a:ea typeface="ＭＳ ゴシック" pitchFamily="49" charset="-128"/>
            </a:rPr>
            <a:t>　充当可能基金は、財政調整基金においては、扶助費（施設型給付費）の増に要する財源として</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百万円を取り崩したが、町税の増収などを背景に、今後増える見込みの社会保障関連経費に備えて、</a:t>
          </a:r>
          <a:r>
            <a:rPr kumimoji="1" lang="en-US" altLang="ja-JP" sz="1200">
              <a:latin typeface="ＭＳ ゴシック" pitchFamily="49" charset="-128"/>
              <a:ea typeface="ＭＳ ゴシック" pitchFamily="49" charset="-128"/>
            </a:rPr>
            <a:t>141</a:t>
          </a:r>
          <a:r>
            <a:rPr kumimoji="1" lang="ja-JP" altLang="en-US" sz="1200">
              <a:latin typeface="ＭＳ ゴシック" pitchFamily="49" charset="-128"/>
              <a:ea typeface="ＭＳ ゴシック" pitchFamily="49" charset="-128"/>
            </a:rPr>
            <a:t>百万円の積立を行った。充当可能基金全体としては</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％の増となった。</a:t>
          </a:r>
        </a:p>
        <a:p>
          <a:r>
            <a:rPr kumimoji="1" lang="ja-JP" altLang="en-US" sz="1200">
              <a:latin typeface="ＭＳ ゴシック" pitchFamily="49" charset="-128"/>
              <a:ea typeface="ＭＳ ゴシック" pitchFamily="49" charset="-128"/>
            </a:rPr>
            <a:t>　今後とも長期的な視点から将来の財政負担適正化を図る。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宮崎県三股町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百万円の増となった。主な基金増はその他特定目的基金のうち交流拠点施設整備基金が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百万円増となったことによる。これは、中心市街地における交流拠点施設整備事業が令和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年度に計画されているため、財源不足を見込んで積み増しを行ったことによるものである。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毎年度の各種事業への取崩しにより、各基金ともに残高の減少を見込んでいる。現在の社会保障関連経費及び公共施設の老朽化への対応を考慮すると、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は財政調整基金、公共施設等整備基金の残高が底をつく恐れもあり、今後、本町独自施策についても、長期的視点に立った事業効果の適宜評価を行うとともに、各種公共施設等について、公共施設等総合管理計画に基づく実行計画の早期策定など、将来コスト削減に向けた取り組みを行い、基金の有効活用と適正管理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公共施設等整備基金・・・公用または公共の用に資する施設の整備及び充実を図る。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交流拠点施設整備基金・・・五本松団地跡地に交流拠点施設を建設する経費に充てる。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衛生センター施設整備基金・・・老朽化した衛生センター施設の整備を図る。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すこやか福祉基金・・・社会福祉法人、個人等の民間事業者が実施する高齢者保健福祉事業を支援する経費に充てる。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ふるさと振興基金・・・ふるさと市町村圏の振興整備（都城市との連携事業（ソフト事業））への経費に充てる。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公共施設等整備基金は昨年度に比べ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百万円減となった。これは、老朽化による役場庁舎エレベーターの改修や道路維持補修などへの充当により、基金の取崩額が前年比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百万円増となったためである。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年度に新設した交流拠点施設整備基金については、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の積立を行った。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ふるさと振興基金は都城北諸県市郡医師会病院の機器購入負担金へ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百万円、すこやか福祉基金は高齢者等サロン事業へ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万円の充当による減となっている。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公共施設等整備基金については、施設の老朽化による町営住宅住戸改善事業や各小中学校改修などが近い将来集中して発生する恐れがあるため、平成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年度に整備した公共施設</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総合管理計画に基づき、長期的視点から施設の集約化や長寿命化を図り、予算の平準化を予測しながら基金の活用を行っていく。交流拠点施設整備基金については、令和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年度に事業予定であるため、それまでは積み増しを行い、事業完了後は廃止する予定である。衛生センター基金については、令和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改築計画があるため、事業完了後は廃止する予定である。すこやか福祉基金については、高齢者保険福祉事業への充当を今後も行っていくが、現状の充当事業を鑑みると基金の積み増しは当分の間行わない予定である。ふるさと振興基金は、都城市との連携ソフト事業の財源に充てることとなっている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年度の基金創設以来、平成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百万円を取り崩し、本年度の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百万円の取り崩しのみとなっているため、今後、本基金の活用方法を検討していく。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これは、新型コロナウイルス感染症対策経費に要する財源のほか、障がい者自立支援給付費や認定子ども園の増による保育給付事業など社会保障関連経費増に要する財源として前年度同様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百万円を取り崩したが、前年度実質収支額に伴う積み立てのほか、積み増しを行わなかったことが要因となっている（前年度はコロナ対策経費の財源として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百万円積立）。今後も社会保障関連経費の増が予想されることに加え、令和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交流拠点施設整備事業や衛生センター（し尿処理施設）の移設など、大規模な普通建設事業が計画されていることから、一般財源が不足することが予想されるため、ここ数年取崩しを最小限に抑えて積み増しを行うように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今後増加見込みである社会保障関連経費に充当するための取崩しが進み、基金残高が減少していく見込みとなっているため、長期的視点から適正な運用を行っていく。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将来の公債費負担に対する備えとして、平成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年度から積み増しを行ってきた。昨年度は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百万円、本年度は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百万円の取崩しを行ったため、基金残高が減額となった。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今後も国の補正予算等に関連して行われた大規模建設事業、平成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町営住宅建設事業の元金償還の開始、交流拠点施設や衛生センターの整備事業等が控え、地方債発行額の増が見込まれるため、公債費の増加が予想されている。基金積立を計画的に行い、地方債発行額の抑制を図り、将来負担の抑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26,026
25,860
110.02
14,373,828
13,940,017
384,812
6,013,822
7,556,825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年度に策定した公共施設等総合管理計画において、公共施設等の維持更新費用を今後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上昇しており、類似団体より高い水準にある。今後も公共施設等は策定した個別施設計画に基づき、施設の点検や診断、計画的な予防保全による長寿命化を進めていくとともに、計画の達成度を鑑みながら目標値の再設定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43271</xdr:rowOff>
    </xdr:from>
    <xdr:to>
      <xdr:col>23</xdr:col>
      <xdr:colOff>136525</xdr:colOff>
      <xdr:row>31</xdr:row>
      <xdr:rowOff>144871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21698</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108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94071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140450"/>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134529</xdr:rowOff>
    </xdr:from>
    <xdr:to>
      <xdr:col>15</xdr:col>
      <xdr:colOff>187325</xdr:colOff>
      <xdr:row>31</xdr:row>
      <xdr:rowOff>64679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13879</xdr:rowOff>
    </xdr:from>
    <xdr:to>
      <xdr:col>19</xdr:col>
      <xdr:colOff>136525</xdr:colOff>
      <xdr:row>31</xdr:row>
      <xdr:rowOff>53975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610035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97518</xdr:rowOff>
    </xdr:from>
    <xdr:to>
      <xdr:col>11</xdr:col>
      <xdr:colOff>187325</xdr:colOff>
      <xdr:row>31</xdr:row>
      <xdr:rowOff>27668</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31</xdr:row>
      <xdr:rowOff>13879</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606334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57422</xdr:rowOff>
    </xdr:from>
    <xdr:to>
      <xdr:col>7</xdr:col>
      <xdr:colOff>187325</xdr:colOff>
      <xdr:row>30</xdr:row>
      <xdr:rowOff>159022</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108222</xdr:rowOff>
    </xdr:from>
    <xdr:to>
      <xdr:col>11</xdr:col>
      <xdr:colOff>136525</xdr:colOff>
      <xdr:row>30</xdr:row>
      <xdr:rowOff>148318</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602324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55806</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150149</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債務償還比率は、全国平均よりも</a:t>
          </a:r>
          <a:r>
            <a:rPr kumimoji="1" lang="en-US" altLang="ja-JP" sz="1100">
              <a:latin typeface="ＭＳ Ｐゴシック" panose="020B0600070205080204" pitchFamily="50" charset="-128"/>
              <a:ea typeface="ＭＳ Ｐゴシック" panose="020B0600070205080204" pitchFamily="50" charset="-128"/>
            </a:rPr>
            <a:t>230.6</a:t>
          </a:r>
          <a:r>
            <a:rPr kumimoji="1" lang="ja-JP" altLang="en-US" sz="1100">
              <a:latin typeface="ＭＳ Ｐゴシック" panose="020B0600070205080204" pitchFamily="50" charset="-128"/>
              <a:ea typeface="ＭＳ Ｐゴシック" panose="020B0600070205080204" pitchFamily="50" charset="-128"/>
            </a:rPr>
            <a:t>％低い状態にあり、比較的債務償還能力は高いと言えるが、今後発生する大型の普通建設事業や老朽化が進んだ公共施設・インフラ等の更新により町債がさらに増額すれば、それに伴い数値も悪化することが見込まれる。健全な財政運営のために、計画的に施設の更新・改修等を行い、歳出の平準化を図る必要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108179</xdr:rowOff>
    </xdr:from>
    <xdr:to>
      <xdr:col>76</xdr:col>
      <xdr:colOff>73025</xdr:colOff>
      <xdr:row>29</xdr:row>
      <xdr:rowOff>38329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6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131056</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53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132014</xdr:rowOff>
    </xdr:from>
    <xdr:to>
      <xdr:col>72</xdr:col>
      <xdr:colOff>123825</xdr:colOff>
      <xdr:row>29</xdr:row>
      <xdr:rowOff>62164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7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158979</xdr:rowOff>
    </xdr:from>
    <xdr:to>
      <xdr:col>76</xdr:col>
      <xdr:colOff>22225</xdr:colOff>
      <xdr:row>29</xdr:row>
      <xdr:rowOff>11364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731104"/>
          <a:ext cx="711200" cy="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124587</xdr:rowOff>
    </xdr:from>
    <xdr:to>
      <xdr:col>68</xdr:col>
      <xdr:colOff>123825</xdr:colOff>
      <xdr:row>29</xdr:row>
      <xdr:rowOff>54737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3937</xdr:rowOff>
    </xdr:from>
    <xdr:to>
      <xdr:col>72</xdr:col>
      <xdr:colOff>73025</xdr:colOff>
      <xdr:row>29</xdr:row>
      <xdr:rowOff>11364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3322300" y="5747512"/>
          <a:ext cx="762000" cy="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87884</xdr:rowOff>
    </xdr:from>
    <xdr:to>
      <xdr:col>64</xdr:col>
      <xdr:colOff>123825</xdr:colOff>
      <xdr:row>29</xdr:row>
      <xdr:rowOff>18034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6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138684</xdr:rowOff>
    </xdr:from>
    <xdr:to>
      <xdr:col>68</xdr:col>
      <xdr:colOff>73025</xdr:colOff>
      <xdr:row>29</xdr:row>
      <xdr:rowOff>3937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2560300" y="571080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94447</xdr:rowOff>
    </xdr:from>
    <xdr:to>
      <xdr:col>60</xdr:col>
      <xdr:colOff>123825</xdr:colOff>
      <xdr:row>29</xdr:row>
      <xdr:rowOff>24597</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6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138684</xdr:rowOff>
    </xdr:from>
    <xdr:to>
      <xdr:col>64</xdr:col>
      <xdr:colOff>73025</xdr:colOff>
      <xdr:row>28</xdr:row>
      <xdr:rowOff>145247</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710809"/>
          <a:ext cx="762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78691</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47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71264</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4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34561</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43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41124</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26,026
25,860
110.02
14,373,828
13,940,017
384,812
6,013,822
7,556,825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118745</xdr:rowOff>
    </xdr:from>
    <xdr:to>
      <xdr:col>24</xdr:col>
      <xdr:colOff>114300</xdr:colOff>
      <xdr:row>39</xdr:row>
      <xdr:rowOff>48895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97172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86360</xdr:rowOff>
    </xdr:from>
    <xdr:to>
      <xdr:col>20</xdr:col>
      <xdr:colOff>38100</xdr:colOff>
      <xdr:row>39</xdr:row>
      <xdr:rowOff>16510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137160</xdr:rowOff>
    </xdr:from>
    <xdr:to>
      <xdr:col>24</xdr:col>
      <xdr:colOff>63500</xdr:colOff>
      <xdr:row>38</xdr:row>
      <xdr:rowOff>169545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522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102870</xdr:rowOff>
    </xdr:from>
    <xdr:to>
      <xdr:col>19</xdr:col>
      <xdr:colOff>177800</xdr:colOff>
      <xdr:row>38</xdr:row>
      <xdr:rowOff>137160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17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19685</xdr:rowOff>
    </xdr:from>
    <xdr:to>
      <xdr:col>10</xdr:col>
      <xdr:colOff>165100</xdr:colOff>
      <xdr:row>38</xdr:row>
      <xdr:rowOff>121285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70485</xdr:rowOff>
    </xdr:from>
    <xdr:to>
      <xdr:col>15</xdr:col>
      <xdr:colOff>50800</xdr:colOff>
      <xdr:row>38</xdr:row>
      <xdr:rowOff>102870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85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153035</xdr:rowOff>
    </xdr:from>
    <xdr:to>
      <xdr:col>6</xdr:col>
      <xdr:colOff>38100</xdr:colOff>
      <xdr:row>38</xdr:row>
      <xdr:rowOff>83185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32385</xdr:rowOff>
    </xdr:from>
    <xdr:to>
      <xdr:col>10</xdr:col>
      <xdr:colOff>114300</xdr:colOff>
      <xdr:row>38</xdr:row>
      <xdr:rowOff>70485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47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112412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74312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139319</xdr:rowOff>
    </xdr:from>
    <xdr:to>
      <xdr:col>55</xdr:col>
      <xdr:colOff>50800</xdr:colOff>
      <xdr:row>38</xdr:row>
      <xdr:rowOff>69469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4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162196</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127622</xdr:rowOff>
    </xdr:from>
    <xdr:to>
      <xdr:col>50</xdr:col>
      <xdr:colOff>165100</xdr:colOff>
      <xdr:row>38</xdr:row>
      <xdr:rowOff>57772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4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6972</xdr:rowOff>
    </xdr:from>
    <xdr:to>
      <xdr:col>55</xdr:col>
      <xdr:colOff>0</xdr:colOff>
      <xdr:row>38</xdr:row>
      <xdr:rowOff>18669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9639300" y="6522072"/>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127127</xdr:rowOff>
    </xdr:from>
    <xdr:to>
      <xdr:col>46</xdr:col>
      <xdr:colOff>38100</xdr:colOff>
      <xdr:row>38</xdr:row>
      <xdr:rowOff>57277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6477</xdr:rowOff>
    </xdr:from>
    <xdr:to>
      <xdr:col>50</xdr:col>
      <xdr:colOff>114300</xdr:colOff>
      <xdr:row>38</xdr:row>
      <xdr:rowOff>6972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652157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126212</xdr:rowOff>
    </xdr:from>
    <xdr:to>
      <xdr:col>41</xdr:col>
      <xdr:colOff>101600</xdr:colOff>
      <xdr:row>38</xdr:row>
      <xdr:rowOff>56362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4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5562</xdr:rowOff>
    </xdr:from>
    <xdr:to>
      <xdr:col>45</xdr:col>
      <xdr:colOff>177800</xdr:colOff>
      <xdr:row>38</xdr:row>
      <xdr:rowOff>6477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652066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126365</xdr:rowOff>
    </xdr:from>
    <xdr:to>
      <xdr:col>36</xdr:col>
      <xdr:colOff>165100</xdr:colOff>
      <xdr:row>38</xdr:row>
      <xdr:rowOff>56515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5562</xdr:rowOff>
    </xdr:from>
    <xdr:to>
      <xdr:col>41</xdr:col>
      <xdr:colOff>50800</xdr:colOff>
      <xdr:row>38</xdr:row>
      <xdr:rowOff>5715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52066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74299</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2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73804</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2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72889</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2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73042</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2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150041</xdr:rowOff>
    </xdr:from>
    <xdr:to>
      <xdr:col>24</xdr:col>
      <xdr:colOff>114300</xdr:colOff>
      <xdr:row>62</xdr:row>
      <xdr:rowOff>80191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128468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29391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3806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62</xdr:row>
      <xdr:rowOff>8165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6168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84727</xdr:rowOff>
    </xdr:from>
    <xdr:to>
      <xdr:col>10</xdr:col>
      <xdr:colOff>165100</xdr:colOff>
      <xdr:row>62</xdr:row>
      <xdr:rowOff>14877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135527</xdr:rowOff>
    </xdr:from>
    <xdr:to>
      <xdr:col>15</xdr:col>
      <xdr:colOff>50800</xdr:colOff>
      <xdr:row>61</xdr:row>
      <xdr:rowOff>158387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939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60234</xdr:rowOff>
    </xdr:from>
    <xdr:to>
      <xdr:col>6</xdr:col>
      <xdr:colOff>38100</xdr:colOff>
      <xdr:row>61</xdr:row>
      <xdr:rowOff>161834</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111034</xdr:rowOff>
    </xdr:from>
    <xdr:to>
      <xdr:col>10</xdr:col>
      <xdr:colOff>114300</xdr:colOff>
      <xdr:row>61</xdr:row>
      <xdr:rowOff>135527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5694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6004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74379</xdr:rowOff>
    </xdr:from>
    <xdr:to>
      <xdr:col>55</xdr:col>
      <xdr:colOff>50800</xdr:colOff>
      <xdr:row>62</xdr:row>
      <xdr:rowOff>4529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53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97256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38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76843</xdr:rowOff>
    </xdr:from>
    <xdr:to>
      <xdr:col>50</xdr:col>
      <xdr:colOff>165100</xdr:colOff>
      <xdr:row>62</xdr:row>
      <xdr:rowOff>6993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5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125179</xdr:rowOff>
    </xdr:from>
    <xdr:to>
      <xdr:col>55</xdr:col>
      <xdr:colOff>0</xdr:colOff>
      <xdr:row>61</xdr:row>
      <xdr:rowOff>127643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583629"/>
          <a:ext cx="8382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77515</xdr:rowOff>
    </xdr:from>
    <xdr:to>
      <xdr:col>46</xdr:col>
      <xdr:colOff>38100</xdr:colOff>
      <xdr:row>62</xdr:row>
      <xdr:rowOff>7665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53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127643</xdr:rowOff>
    </xdr:from>
    <xdr:to>
      <xdr:col>50</xdr:col>
      <xdr:colOff>114300</xdr:colOff>
      <xdr:row>61</xdr:row>
      <xdr:rowOff>128315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586093"/>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76929</xdr:rowOff>
    </xdr:from>
    <xdr:to>
      <xdr:col>41</xdr:col>
      <xdr:colOff>101600</xdr:colOff>
      <xdr:row>62</xdr:row>
      <xdr:rowOff>7079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5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127729</xdr:rowOff>
    </xdr:from>
    <xdr:to>
      <xdr:col>45</xdr:col>
      <xdr:colOff>177800</xdr:colOff>
      <xdr:row>61</xdr:row>
      <xdr:rowOff>128315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0586179"/>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77036</xdr:rowOff>
    </xdr:from>
    <xdr:to>
      <xdr:col>36</xdr:col>
      <xdr:colOff>165100</xdr:colOff>
      <xdr:row>62</xdr:row>
      <xdr:rowOff>7186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53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127729</xdr:rowOff>
    </xdr:from>
    <xdr:to>
      <xdr:col>41</xdr:col>
      <xdr:colOff>50800</xdr:colOff>
      <xdr:row>61</xdr:row>
      <xdr:rowOff>127836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586179"/>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23520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3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24192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31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23606</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31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23713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31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52632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94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72208</xdr:rowOff>
    </xdr:from>
    <xdr:to>
      <xdr:col>20</xdr:col>
      <xdr:colOff>38100</xdr:colOff>
      <xdr:row>83</xdr:row>
      <xdr:rowOff>2358</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80555</xdr:rowOff>
    </xdr:from>
    <xdr:to>
      <xdr:col>24</xdr:col>
      <xdr:colOff>63500</xdr:colOff>
      <xdr:row>82</xdr:row>
      <xdr:rowOff>123008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413945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41184</xdr:rowOff>
    </xdr:from>
    <xdr:to>
      <xdr:col>15</xdr:col>
      <xdr:colOff>101600</xdr:colOff>
      <xdr:row>82</xdr:row>
      <xdr:rowOff>142784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91984</xdr:rowOff>
    </xdr:from>
    <xdr:to>
      <xdr:col>19</xdr:col>
      <xdr:colOff>177800</xdr:colOff>
      <xdr:row>82</xdr:row>
      <xdr:rowOff>123008</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1508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91984</xdr:rowOff>
    </xdr:from>
    <xdr:to>
      <xdr:col>15</xdr:col>
      <xdr:colOff>50800</xdr:colOff>
      <xdr:row>82</xdr:row>
      <xdr:rowOff>140970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2019300" y="141508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160382</xdr:rowOff>
    </xdr:from>
    <xdr:to>
      <xdr:col>6</xdr:col>
      <xdr:colOff>38100</xdr:colOff>
      <xdr:row>83</xdr:row>
      <xdr:rowOff>90532</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39732</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130300" y="14199870"/>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18885</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159311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36847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107059</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7417</xdr:rowOff>
    </xdr:from>
    <xdr:to>
      <xdr:col>55</xdr:col>
      <xdr:colOff>50800</xdr:colOff>
      <xdr:row>84</xdr:row>
      <xdr:rowOff>109017</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4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30294</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26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129718</xdr:rowOff>
    </xdr:from>
    <xdr:to>
      <xdr:col>50</xdr:col>
      <xdr:colOff>165100</xdr:colOff>
      <xdr:row>84</xdr:row>
      <xdr:rowOff>59868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36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9068</xdr:rowOff>
    </xdr:from>
    <xdr:to>
      <xdr:col>55</xdr:col>
      <xdr:colOff>0</xdr:colOff>
      <xdr:row>84</xdr:row>
      <xdr:rowOff>58217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9639300" y="14410868"/>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102285</xdr:rowOff>
    </xdr:from>
    <xdr:to>
      <xdr:col>46</xdr:col>
      <xdr:colOff>38100</xdr:colOff>
      <xdr:row>84</xdr:row>
      <xdr:rowOff>32435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33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153085</xdr:rowOff>
    </xdr:from>
    <xdr:to>
      <xdr:col>50</xdr:col>
      <xdr:colOff>114300</xdr:colOff>
      <xdr:row>84</xdr:row>
      <xdr:rowOff>9068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8750300" y="1438343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119659</xdr:rowOff>
    </xdr:from>
    <xdr:to>
      <xdr:col>41</xdr:col>
      <xdr:colOff>101600</xdr:colOff>
      <xdr:row>84</xdr:row>
      <xdr:rowOff>49809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35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153085</xdr:rowOff>
    </xdr:from>
    <xdr:to>
      <xdr:col>45</xdr:col>
      <xdr:colOff>177800</xdr:colOff>
      <xdr:row>83</xdr:row>
      <xdr:rowOff>170459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38343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104342</xdr:rowOff>
    </xdr:from>
    <xdr:to>
      <xdr:col>36</xdr:col>
      <xdr:colOff>165100</xdr:colOff>
      <xdr:row>84</xdr:row>
      <xdr:rowOff>34492</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3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155142</xdr:rowOff>
    </xdr:from>
    <xdr:to>
      <xdr:col>41</xdr:col>
      <xdr:colOff>50800</xdr:colOff>
      <xdr:row>83</xdr:row>
      <xdr:rowOff>170459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972300" y="1438549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76395</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13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48962</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10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66336</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12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51019</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10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115062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64262</xdr:rowOff>
    </xdr:from>
    <xdr:to>
      <xdr:col>107</xdr:col>
      <xdr:colOff>101600</xdr:colOff>
      <xdr:row>41</xdr:row>
      <xdr:rowOff>165862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115062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64262</xdr:rowOff>
    </xdr:from>
    <xdr:to>
      <xdr:col>102</xdr:col>
      <xdr:colOff>165100</xdr:colOff>
      <xdr:row>41</xdr:row>
      <xdr:rowOff>165862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115062</xdr:rowOff>
    </xdr:from>
    <xdr:to>
      <xdr:col>107</xdr:col>
      <xdr:colOff>50800</xdr:colOff>
      <xdr:row>41</xdr:row>
      <xdr:rowOff>115062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9545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64262</xdr:rowOff>
    </xdr:from>
    <xdr:to>
      <xdr:col>98</xdr:col>
      <xdr:colOff>38100</xdr:colOff>
      <xdr:row>41</xdr:row>
      <xdr:rowOff>165862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115062</xdr:rowOff>
    </xdr:from>
    <xdr:to>
      <xdr:col>102</xdr:col>
      <xdr:colOff>114300</xdr:colOff>
      <xdr:row>41</xdr:row>
      <xdr:rowOff>115062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156989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156989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156989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112395</xdr:rowOff>
    </xdr:from>
    <xdr:to>
      <xdr:col>85</xdr:col>
      <xdr:colOff>127000</xdr:colOff>
      <xdr:row>60</xdr:row>
      <xdr:rowOff>118110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3993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61</xdr:row>
      <xdr:rowOff>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4592300" y="103993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61</xdr:row>
      <xdr:rowOff>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426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61595</xdr:rowOff>
    </xdr:from>
    <xdr:to>
      <xdr:col>67</xdr:col>
      <xdr:colOff>101600</xdr:colOff>
      <xdr:row>60</xdr:row>
      <xdr:rowOff>163195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112395</xdr:rowOff>
    </xdr:from>
    <xdr:to>
      <xdr:col>71</xdr:col>
      <xdr:colOff>177800</xdr:colOff>
      <xdr:row>60</xdr:row>
      <xdr:rowOff>139065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3993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154322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9542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154322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98552</xdr:rowOff>
    </xdr:from>
    <xdr:to>
      <xdr:col>116</xdr:col>
      <xdr:colOff>114300</xdr:colOff>
      <xdr:row>63</xdr:row>
      <xdr:rowOff>28702</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76979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94742</xdr:rowOff>
    </xdr:from>
    <xdr:to>
      <xdr:col>112</xdr:col>
      <xdr:colOff>38100</xdr:colOff>
      <xdr:row>63</xdr:row>
      <xdr:rowOff>24892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145542</xdr:rowOff>
    </xdr:from>
    <xdr:to>
      <xdr:col>116</xdr:col>
      <xdr:colOff>63500</xdr:colOff>
      <xdr:row>62</xdr:row>
      <xdr:rowOff>149352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1323300" y="1077544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145542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0434300" y="107746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24638</xdr:rowOff>
    </xdr:from>
    <xdr:to>
      <xdr:col>102</xdr:col>
      <xdr:colOff>165100</xdr:colOff>
      <xdr:row>62</xdr:row>
      <xdr:rowOff>126238</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75438</xdr:rowOff>
    </xdr:from>
    <xdr:to>
      <xdr:col>107</xdr:col>
      <xdr:colOff>50800</xdr:colOff>
      <xdr:row>62</xdr:row>
      <xdr:rowOff>144780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9545300" y="1070533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161798</xdr:rowOff>
    </xdr:from>
    <xdr:to>
      <xdr:col>98</xdr:col>
      <xdr:colOff>38100</xdr:colOff>
      <xdr:row>62</xdr:row>
      <xdr:rowOff>91948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41148</xdr:rowOff>
    </xdr:from>
    <xdr:to>
      <xdr:col>102</xdr:col>
      <xdr:colOff>114300</xdr:colOff>
      <xdr:row>62</xdr:row>
      <xdr:rowOff>75438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656300" y="106710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16019</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81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117365</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108475</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38644</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5481300" y="1817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97245</xdr:rowOff>
    </xdr:from>
    <xdr:to>
      <xdr:col>76</xdr:col>
      <xdr:colOff>165100</xdr:colOff>
      <xdr:row>106</xdr:row>
      <xdr:rowOff>27395</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541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148045</xdr:rowOff>
    </xdr:from>
    <xdr:to>
      <xdr:col>81</xdr:col>
      <xdr:colOff>50800</xdr:colOff>
      <xdr:row>106</xdr:row>
      <xdr:rowOff>5987</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4592300" y="181502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61323</xdr:rowOff>
    </xdr:from>
    <xdr:to>
      <xdr:col>72</xdr:col>
      <xdr:colOff>38100</xdr:colOff>
      <xdr:row>105</xdr:row>
      <xdr:rowOff>162923</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652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112123</xdr:rowOff>
    </xdr:from>
    <xdr:to>
      <xdr:col>76</xdr:col>
      <xdr:colOff>114300</xdr:colOff>
      <xdr:row>105</xdr:row>
      <xdr:rowOff>148045</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3703300" y="181143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23768</xdr:rowOff>
    </xdr:from>
    <xdr:to>
      <xdr:col>67</xdr:col>
      <xdr:colOff>101600</xdr:colOff>
      <xdr:row>105</xdr:row>
      <xdr:rowOff>125368</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76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112123</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2814300" y="180768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18522</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154050</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141895</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61323</xdr:rowOff>
    </xdr:from>
    <xdr:to>
      <xdr:col>112</xdr:col>
      <xdr:colOff>38100</xdr:colOff>
      <xdr:row>104</xdr:row>
      <xdr:rowOff>162923</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112123</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1323300" y="179396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61323</xdr:rowOff>
    </xdr:from>
    <xdr:to>
      <xdr:col>107</xdr:col>
      <xdr:colOff>101600</xdr:colOff>
      <xdr:row>104</xdr:row>
      <xdr:rowOff>162923</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112123</xdr:rowOff>
    </xdr:from>
    <xdr:to>
      <xdr:col>111</xdr:col>
      <xdr:colOff>177800</xdr:colOff>
      <xdr:row>104</xdr:row>
      <xdr:rowOff>112123</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20434300" y="17942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61323</xdr:rowOff>
    </xdr:from>
    <xdr:to>
      <xdr:col>102</xdr:col>
      <xdr:colOff>165100</xdr:colOff>
      <xdr:row>104</xdr:row>
      <xdr:rowOff>162923</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112123</xdr:rowOff>
    </xdr:from>
    <xdr:to>
      <xdr:col>107</xdr:col>
      <xdr:colOff>50800</xdr:colOff>
      <xdr:row>104</xdr:row>
      <xdr:rowOff>112123</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9545300" y="17942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58057</xdr:rowOff>
    </xdr:from>
    <xdr:to>
      <xdr:col>98</xdr:col>
      <xdr:colOff>38100</xdr:colOff>
      <xdr:row>104</xdr:row>
      <xdr:rowOff>159657</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108857</xdr:rowOff>
    </xdr:from>
    <xdr:to>
      <xdr:col>102</xdr:col>
      <xdr:colOff>114300</xdr:colOff>
      <xdr:row>104</xdr:row>
      <xdr:rowOff>112123</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8656300" y="179396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8000</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8000</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8000</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4734</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年次的に建替えを行っているため、有形固定資産減価償却率が類似団体よりも低くなっているが、その他の道路等インフラや保育所、学校施設、児童館については、平均よりも高い。特に児童館と保育所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施設中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施設が昭和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もので、老朽化が進んでおり、有形固定資産減価償却率がかなり高くなっているため、施設の状況・利用状況を踏まえた長寿命化のための改修や統廃合等の対応が急務である。また、インフラをはじめ、公営住宅、公民館施設の一人当たりの面積が平均値と比較してかなり高くなっていることから、住環境が進む一方で、維持管理費用の増も見込まれるため、施設保有量の適正化に向けて施設の統廃合、削減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26,026
25,860
110.02
14,373,828
13,940,017
384,812
6,013,822
7,556,825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141350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134983</xdr:rowOff>
    </xdr:from>
    <xdr:to>
      <xdr:col>24</xdr:col>
      <xdr:colOff>63500</xdr:colOff>
      <xdr:row>36</xdr:row>
      <xdr:rowOff>169273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071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134983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xdr:rowOff>
    </xdr:from>
    <xdr:to>
      <xdr:col>10</xdr:col>
      <xdr:colOff>165100</xdr:colOff>
      <xdr:row>36</xdr:row>
      <xdr:rowOff>113937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63137</xdr:rowOff>
    </xdr:from>
    <xdr:to>
      <xdr:col>15</xdr:col>
      <xdr:colOff>50800</xdr:colOff>
      <xdr:row>36</xdr:row>
      <xdr:rowOff>99060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147864</xdr:rowOff>
    </xdr:from>
    <xdr:to>
      <xdr:col>6</xdr:col>
      <xdr:colOff>38100</xdr:colOff>
      <xdr:row>36</xdr:row>
      <xdr:rowOff>78014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27214</xdr:rowOff>
    </xdr:from>
    <xdr:to>
      <xdr:col>10</xdr:col>
      <xdr:colOff>114300</xdr:colOff>
      <xdr:row>36</xdr:row>
      <xdr:rowOff>63137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19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130464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94541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148590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06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148590</xdr:rowOff>
    </xdr:from>
    <xdr:to>
      <xdr:col>50</xdr:col>
      <xdr:colOff>114300</xdr:colOff>
      <xdr:row>40</xdr:row>
      <xdr:rowOff>148590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148590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148590</xdr:rowOff>
    </xdr:from>
    <xdr:to>
      <xdr:col>41</xdr:col>
      <xdr:colOff>50800</xdr:colOff>
      <xdr:row>40</xdr:row>
      <xdr:rowOff>148590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44467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44467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44467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159838</xdr:rowOff>
    </xdr:from>
    <xdr:to>
      <xdr:col>24</xdr:col>
      <xdr:colOff>114300</xdr:colOff>
      <xdr:row>63</xdr:row>
      <xdr:rowOff>89988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138265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39188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8258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123916</xdr:rowOff>
    </xdr:from>
    <xdr:to>
      <xdr:col>15</xdr:col>
      <xdr:colOff>101600</xdr:colOff>
      <xdr:row>63</xdr:row>
      <xdr:rowOff>54066</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24493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8046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3266</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7899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92891</xdr:rowOff>
    </xdr:from>
    <xdr:to>
      <xdr:col>6</xdr:col>
      <xdr:colOff>38100</xdr:colOff>
      <xdr:row>63</xdr:row>
      <xdr:rowOff>23041</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143691</xdr:rowOff>
    </xdr:from>
    <xdr:to>
      <xdr:col>10</xdr:col>
      <xdr:colOff>114300</xdr:colOff>
      <xdr:row>62</xdr:row>
      <xdr:rowOff>160020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7735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45193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14168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74947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41910</xdr:rowOff>
    </xdr:from>
    <xdr:to>
      <xdr:col>50</xdr:col>
      <xdr:colOff>114300</xdr:colOff>
      <xdr:row>62</xdr:row>
      <xdr:rowOff>102870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671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41910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162560</xdr:rowOff>
    </xdr:from>
    <xdr:to>
      <xdr:col>36</xdr:col>
      <xdr:colOff>165100</xdr:colOff>
      <xdr:row>62</xdr:row>
      <xdr:rowOff>92710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41910</xdr:rowOff>
    </xdr:from>
    <xdr:to>
      <xdr:col>41</xdr:col>
      <xdr:colOff>50800</xdr:colOff>
      <xdr:row>62</xdr:row>
      <xdr:rowOff>41910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170197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109237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109237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127907</xdr:rowOff>
    </xdr:from>
    <xdr:to>
      <xdr:col>24</xdr:col>
      <xdr:colOff>63500</xdr:colOff>
      <xdr:row>83</xdr:row>
      <xdr:rowOff>152400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35825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82006</xdr:rowOff>
    </xdr:from>
    <xdr:to>
      <xdr:col>15</xdr:col>
      <xdr:colOff>101600</xdr:colOff>
      <xdr:row>84</xdr:row>
      <xdr:rowOff>12156</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132806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2908300" y="143582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26488</xdr:rowOff>
    </xdr:from>
    <xdr:to>
      <xdr:col>10</xdr:col>
      <xdr:colOff>165100</xdr:colOff>
      <xdr:row>83</xdr:row>
      <xdr:rowOff>128088</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77288</xdr:rowOff>
    </xdr:from>
    <xdr:to>
      <xdr:col>15</xdr:col>
      <xdr:colOff>50800</xdr:colOff>
      <xdr:row>83</xdr:row>
      <xdr:rowOff>132806</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30763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142421</xdr:rowOff>
    </xdr:from>
    <xdr:to>
      <xdr:col>6</xdr:col>
      <xdr:colOff>38100</xdr:colOff>
      <xdr:row>83</xdr:row>
      <xdr:rowOff>72571</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21771</xdr:rowOff>
    </xdr:from>
    <xdr:to>
      <xdr:col>10</xdr:col>
      <xdr:colOff>114300</xdr:colOff>
      <xdr:row>83</xdr:row>
      <xdr:rowOff>77288</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425212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119215</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63698</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154195</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5587</xdr:rowOff>
    </xdr:from>
    <xdr:to>
      <xdr:col>50</xdr:col>
      <xdr:colOff>165100</xdr:colOff>
      <xdr:row>82</xdr:row>
      <xdr:rowOff>107187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10668</xdr:rowOff>
    </xdr:from>
    <xdr:to>
      <xdr:col>55</xdr:col>
      <xdr:colOff>0</xdr:colOff>
      <xdr:row>82</xdr:row>
      <xdr:rowOff>56387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0695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142748</xdr:rowOff>
    </xdr:from>
    <xdr:to>
      <xdr:col>46</xdr:col>
      <xdr:colOff>38100</xdr:colOff>
      <xdr:row>79</xdr:row>
      <xdr:rowOff>72898</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22098</xdr:rowOff>
    </xdr:from>
    <xdr:to>
      <xdr:col>50</xdr:col>
      <xdr:colOff>114300</xdr:colOff>
      <xdr:row>82</xdr:row>
      <xdr:rowOff>56387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3566648"/>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142748</xdr:rowOff>
    </xdr:from>
    <xdr:to>
      <xdr:col>41</xdr:col>
      <xdr:colOff>101600</xdr:colOff>
      <xdr:row>79</xdr:row>
      <xdr:rowOff>72898</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22098</xdr:rowOff>
    </xdr:from>
    <xdr:to>
      <xdr:col>45</xdr:col>
      <xdr:colOff>177800</xdr:colOff>
      <xdr:row>79</xdr:row>
      <xdr:rowOff>22098</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356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142748</xdr:rowOff>
    </xdr:from>
    <xdr:to>
      <xdr:col>36</xdr:col>
      <xdr:colOff>165100</xdr:colOff>
      <xdr:row>79</xdr:row>
      <xdr:rowOff>72898</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22098</xdr:rowOff>
    </xdr:from>
    <xdr:to>
      <xdr:col>41</xdr:col>
      <xdr:colOff>50800</xdr:colOff>
      <xdr:row>79</xdr:row>
      <xdr:rowOff>22098</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356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123714</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89425</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32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89425</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32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89425</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32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61323</xdr:rowOff>
    </xdr:from>
    <xdr:to>
      <xdr:col>24</xdr:col>
      <xdr:colOff>114300</xdr:colOff>
      <xdr:row>103</xdr:row>
      <xdr:rowOff>162923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84200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27032</xdr:rowOff>
    </xdr:from>
    <xdr:to>
      <xdr:col>20</xdr:col>
      <xdr:colOff>38100</xdr:colOff>
      <xdr:row>103</xdr:row>
      <xdr:rowOff>128632</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77832</xdr:rowOff>
    </xdr:from>
    <xdr:to>
      <xdr:col>24</xdr:col>
      <xdr:colOff>63500</xdr:colOff>
      <xdr:row>103</xdr:row>
      <xdr:rowOff>112123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7371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77832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70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126637</xdr:rowOff>
    </xdr:from>
    <xdr:to>
      <xdr:col>10</xdr:col>
      <xdr:colOff>165100</xdr:colOff>
      <xdr:row>103</xdr:row>
      <xdr:rowOff>56787</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xdr:rowOff>
    </xdr:from>
    <xdr:to>
      <xdr:col>15</xdr:col>
      <xdr:colOff>50800</xdr:colOff>
      <xdr:row>103</xdr:row>
      <xdr:rowOff>41911</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66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90714</xdr:rowOff>
    </xdr:from>
    <xdr:to>
      <xdr:col>6</xdr:col>
      <xdr:colOff>38100</xdr:colOff>
      <xdr:row>103</xdr:row>
      <xdr:rowOff>20864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141514</xdr:rowOff>
    </xdr:from>
    <xdr:to>
      <xdr:col>10</xdr:col>
      <xdr:colOff>114300</xdr:colOff>
      <xdr:row>103</xdr:row>
      <xdr:rowOff>5987</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762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145159</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73314</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37391</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38116</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61976</xdr:rowOff>
    </xdr:from>
    <xdr:to>
      <xdr:col>50</xdr:col>
      <xdr:colOff>165100</xdr:colOff>
      <xdr:row>106</xdr:row>
      <xdr:rowOff>163576</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112776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9639300" y="182841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61976</xdr:rowOff>
    </xdr:from>
    <xdr:to>
      <xdr:col>46</xdr:col>
      <xdr:colOff>38100</xdr:colOff>
      <xdr:row>106</xdr:row>
      <xdr:rowOff>163576</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112776</xdr:rowOff>
    </xdr:from>
    <xdr:to>
      <xdr:col>50</xdr:col>
      <xdr:colOff>114300</xdr:colOff>
      <xdr:row>106</xdr:row>
      <xdr:rowOff>112776</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8750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59689</xdr:rowOff>
    </xdr:from>
    <xdr:to>
      <xdr:col>41</xdr:col>
      <xdr:colOff>101600</xdr:colOff>
      <xdr:row>106</xdr:row>
      <xdr:rowOff>161289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110489</xdr:rowOff>
    </xdr:from>
    <xdr:to>
      <xdr:col>45</xdr:col>
      <xdr:colOff>177800</xdr:colOff>
      <xdr:row>106</xdr:row>
      <xdr:rowOff>112776</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7861300" y="1828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61976</xdr:rowOff>
    </xdr:from>
    <xdr:to>
      <xdr:col>36</xdr:col>
      <xdr:colOff>165100</xdr:colOff>
      <xdr:row>106</xdr:row>
      <xdr:rowOff>163576</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110489</xdr:rowOff>
    </xdr:from>
    <xdr:to>
      <xdr:col>41</xdr:col>
      <xdr:colOff>50800</xdr:colOff>
      <xdr:row>106</xdr:row>
      <xdr:rowOff>112776</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72300" y="1828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154703</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154703</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152416</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154703</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110309</xdr:rowOff>
    </xdr:from>
    <xdr:to>
      <xdr:col>85</xdr:col>
      <xdr:colOff>177800</xdr:colOff>
      <xdr:row>40</xdr:row>
      <xdr:rowOff>40459</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88736</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39</xdr:row>
      <xdr:rowOff>161109</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481300" y="68166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130084</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67741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165826</xdr:rowOff>
    </xdr:from>
    <xdr:to>
      <xdr:col>72</xdr:col>
      <xdr:colOff>38100</xdr:colOff>
      <xdr:row>39</xdr:row>
      <xdr:rowOff>95976</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45176</xdr:rowOff>
    </xdr:from>
    <xdr:to>
      <xdr:col>76</xdr:col>
      <xdr:colOff>114300</xdr:colOff>
      <xdr:row>39</xdr:row>
      <xdr:rowOff>87630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67317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123372</xdr:rowOff>
    </xdr:from>
    <xdr:to>
      <xdr:col>67</xdr:col>
      <xdr:colOff>101600</xdr:colOff>
      <xdr:row>39</xdr:row>
      <xdr:rowOff>53522</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2722</xdr:rowOff>
    </xdr:from>
    <xdr:to>
      <xdr:col>71</xdr:col>
      <xdr:colOff>177800</xdr:colOff>
      <xdr:row>39</xdr:row>
      <xdr:rowOff>45176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14300" y="66892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87103</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44649</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11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110788</xdr:rowOff>
    </xdr:from>
    <xdr:to>
      <xdr:col>116</xdr:col>
      <xdr:colOff>114300</xdr:colOff>
      <xdr:row>40</xdr:row>
      <xdr:rowOff>40938</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7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89215</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7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111348</xdr:rowOff>
    </xdr:from>
    <xdr:to>
      <xdr:col>112</xdr:col>
      <xdr:colOff>38100</xdr:colOff>
      <xdr:row>40</xdr:row>
      <xdr:rowOff>41498</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7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161588</xdr:rowOff>
    </xdr:from>
    <xdr:to>
      <xdr:col>116</xdr:col>
      <xdr:colOff>63500</xdr:colOff>
      <xdr:row>39</xdr:row>
      <xdr:rowOff>162148</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848138"/>
          <a:ext cx="8382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111205</xdr:rowOff>
    </xdr:from>
    <xdr:to>
      <xdr:col>107</xdr:col>
      <xdr:colOff>101600</xdr:colOff>
      <xdr:row>40</xdr:row>
      <xdr:rowOff>41355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7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162005</xdr:rowOff>
    </xdr:from>
    <xdr:to>
      <xdr:col>111</xdr:col>
      <xdr:colOff>177800</xdr:colOff>
      <xdr:row>39</xdr:row>
      <xdr:rowOff>162148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0434300" y="6848555"/>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110954</xdr:rowOff>
    </xdr:from>
    <xdr:to>
      <xdr:col>102</xdr:col>
      <xdr:colOff>165100</xdr:colOff>
      <xdr:row>40</xdr:row>
      <xdr:rowOff>41104</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7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161754</xdr:rowOff>
    </xdr:from>
    <xdr:to>
      <xdr:col>107</xdr:col>
      <xdr:colOff>50800</xdr:colOff>
      <xdr:row>39</xdr:row>
      <xdr:rowOff>162005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9545300" y="684830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110999</xdr:rowOff>
    </xdr:from>
    <xdr:to>
      <xdr:col>98</xdr:col>
      <xdr:colOff>38100</xdr:colOff>
      <xdr:row>40</xdr:row>
      <xdr:rowOff>41149</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7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161754</xdr:rowOff>
    </xdr:from>
    <xdr:to>
      <xdr:col>102</xdr:col>
      <xdr:colOff>114300</xdr:colOff>
      <xdr:row>39</xdr:row>
      <xdr:rowOff>161799</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684830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32625</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68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32482</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68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32231</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689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32276</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68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F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F00-000077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00000000-0008-0000-0F00-00007902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F00-00007B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F00-000087020000}"/>
            </a:ext>
          </a:extLst>
        </xdr:cNvPr>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37028</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F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80373</xdr:rowOff>
    </xdr:from>
    <xdr:to>
      <xdr:col>85</xdr:col>
      <xdr:colOff>177800</xdr:colOff>
      <xdr:row>85</xdr:row>
      <xdr:rowOff>10523</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58800</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47716</xdr:rowOff>
    </xdr:from>
    <xdr:to>
      <xdr:col>81</xdr:col>
      <xdr:colOff>101600</xdr:colOff>
      <xdr:row>84</xdr:row>
      <xdr:rowOff>149316</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98516</xdr:rowOff>
    </xdr:from>
    <xdr:to>
      <xdr:col>85</xdr:col>
      <xdr:colOff>127000</xdr:colOff>
      <xdr:row>84</xdr:row>
      <xdr:rowOff>131173</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5481300" y="145003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98516</xdr:rowOff>
    </xdr:from>
    <xdr:to>
      <xdr:col>81</xdr:col>
      <xdr:colOff>50800</xdr:colOff>
      <xdr:row>86</xdr:row>
      <xdr:rowOff>38100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4592300" y="14500316"/>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137523</xdr:rowOff>
    </xdr:from>
    <xdr:to>
      <xdr:col>72</xdr:col>
      <xdr:colOff>38100</xdr:colOff>
      <xdr:row>86</xdr:row>
      <xdr:rowOff>67673</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652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16873</xdr:rowOff>
    </xdr:from>
    <xdr:to>
      <xdr:col>76</xdr:col>
      <xdr:colOff>114300</xdr:colOff>
      <xdr:row>86</xdr:row>
      <xdr:rowOff>38100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703300" y="147615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106499</xdr:rowOff>
    </xdr:from>
    <xdr:to>
      <xdr:col>67</xdr:col>
      <xdr:colOff>101600</xdr:colOff>
      <xdr:row>86</xdr:row>
      <xdr:rowOff>36649</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763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157299</xdr:rowOff>
    </xdr:from>
    <xdr:to>
      <xdr:col>71</xdr:col>
      <xdr:colOff>177800</xdr:colOff>
      <xdr:row>86</xdr:row>
      <xdr:rowOff>16873</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814300" y="147305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140443</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80027</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58800</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27776</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00000000-0008-0000-0F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a:extLst>
            <a:ext uri="{FF2B5EF4-FFF2-40B4-BE49-F238E27FC236}">
              <a16:creationId xmlns:a16="http://schemas.microsoft.com/office/drawing/2014/main" id="{00000000-0008-0000-0F00-000024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a:extLst>
            <a:ext uri="{FF2B5EF4-FFF2-40B4-BE49-F238E27FC236}">
              <a16:creationId xmlns:a16="http://schemas.microsoft.com/office/drawing/2014/main" id="{00000000-0008-0000-0F00-000026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8" name="【消防施設】&#10;一人当たり面積平均値テキスト">
          <a:extLst>
            <a:ext uri="{FF2B5EF4-FFF2-40B4-BE49-F238E27FC236}">
              <a16:creationId xmlns:a16="http://schemas.microsoft.com/office/drawing/2014/main" id="{00000000-0008-0000-0F00-0000280300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820" name="【消防施設】&#10;一人当たり面積該当値テキスト">
          <a:extLst>
            <a:ext uri="{FF2B5EF4-FFF2-40B4-BE49-F238E27FC236}">
              <a16:creationId xmlns:a16="http://schemas.microsoft.com/office/drawing/2014/main" id="{00000000-0008-0000-0F00-000034030000}"/>
            </a:ext>
          </a:extLst>
        </xdr:cNvPr>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63246</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1323300" y="1463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76963</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0434300" y="14636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76963</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656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9" name="n_1aveValue【消防施設】&#10;一人当たり面積">
          <a:extLst>
            <a:ext uri="{FF2B5EF4-FFF2-40B4-BE49-F238E27FC236}">
              <a16:creationId xmlns:a16="http://schemas.microsoft.com/office/drawing/2014/main" id="{00000000-0008-0000-0F00-00003D03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30" name="n_2aveValue【消防施設】&#10;一人当たり面積">
          <a:extLst>
            <a:ext uri="{FF2B5EF4-FFF2-40B4-BE49-F238E27FC236}">
              <a16:creationId xmlns:a16="http://schemas.microsoft.com/office/drawing/2014/main" id="{00000000-0008-0000-0F00-00003E03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31" name="n_3aveValue【消防施設】&#10;一人当たり面積">
          <a:extLst>
            <a:ext uri="{FF2B5EF4-FFF2-40B4-BE49-F238E27FC236}">
              <a16:creationId xmlns:a16="http://schemas.microsoft.com/office/drawing/2014/main" id="{00000000-0008-0000-0F00-00003F03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32" name="n_4aveValue【消防施設】&#10;一人当たり面積">
          <a:extLst>
            <a:ext uri="{FF2B5EF4-FFF2-40B4-BE49-F238E27FC236}">
              <a16:creationId xmlns:a16="http://schemas.microsoft.com/office/drawing/2014/main" id="{00000000-0008-0000-0F00-00004003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833" name="n_1mainValue【消防施設】&#10;一人当たり面積">
          <a:extLst>
            <a:ext uri="{FF2B5EF4-FFF2-40B4-BE49-F238E27FC236}">
              <a16:creationId xmlns:a16="http://schemas.microsoft.com/office/drawing/2014/main" id="{00000000-0008-0000-0F00-00004103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834" name="n_2mainValue【消防施設】&#10;一人当たり面積">
          <a:extLst>
            <a:ext uri="{FF2B5EF4-FFF2-40B4-BE49-F238E27FC236}">
              <a16:creationId xmlns:a16="http://schemas.microsoft.com/office/drawing/2014/main" id="{00000000-0008-0000-0F00-000042030000}"/>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835" name="n_3mainValue【消防施設】&#10;一人当たり面積">
          <a:extLst>
            <a:ext uri="{FF2B5EF4-FFF2-40B4-BE49-F238E27FC236}">
              <a16:creationId xmlns:a16="http://schemas.microsoft.com/office/drawing/2014/main" id="{00000000-0008-0000-0F00-000043030000}"/>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836" name="n_4mainValue【消防施設】&#10;一人当たり面積">
          <a:extLst>
            <a:ext uri="{FF2B5EF4-FFF2-40B4-BE49-F238E27FC236}">
              <a16:creationId xmlns:a16="http://schemas.microsoft.com/office/drawing/2014/main" id="{00000000-0008-0000-0F00-000044030000}"/>
            </a:ext>
          </a:extLst>
        </xdr:cNvPr>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144780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5481300" y="1813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67311</xdr:rowOff>
    </xdr:from>
    <xdr:to>
      <xdr:col>76</xdr:col>
      <xdr:colOff>165100</xdr:colOff>
      <xdr:row>105</xdr:row>
      <xdr:rowOff>168911</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541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118111</xdr:rowOff>
    </xdr:from>
    <xdr:to>
      <xdr:col>81</xdr:col>
      <xdr:colOff>50800</xdr:colOff>
      <xdr:row>105</xdr:row>
      <xdr:rowOff>133350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4592300" y="18120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34289</xdr:rowOff>
    </xdr:from>
    <xdr:to>
      <xdr:col>72</xdr:col>
      <xdr:colOff>38100</xdr:colOff>
      <xdr:row>105</xdr:row>
      <xdr:rowOff>135889</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6525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85089</xdr:rowOff>
    </xdr:from>
    <xdr:to>
      <xdr:col>76</xdr:col>
      <xdr:colOff>114300</xdr:colOff>
      <xdr:row>105</xdr:row>
      <xdr:rowOff>118111</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703300" y="18087339"/>
          <a:ext cx="889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19050</xdr:rowOff>
    </xdr:from>
    <xdr:to>
      <xdr:col>67</xdr:col>
      <xdr:colOff>101600</xdr:colOff>
      <xdr:row>105</xdr:row>
      <xdr:rowOff>120650</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763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69850</xdr:rowOff>
    </xdr:from>
    <xdr:to>
      <xdr:col>71</xdr:col>
      <xdr:colOff>177800</xdr:colOff>
      <xdr:row>105</xdr:row>
      <xdr:rowOff>85089</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14300" y="18072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160038</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4389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127016</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3500744" y="1812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111777</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2611744"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136616</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1323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85816</xdr:rowOff>
    </xdr:from>
    <xdr:to>
      <xdr:col>107</xdr:col>
      <xdr:colOff>101600</xdr:colOff>
      <xdr:row>108</xdr:row>
      <xdr:rowOff>15966</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136616</xdr:rowOff>
    </xdr:from>
    <xdr:to>
      <xdr:col>111</xdr:col>
      <xdr:colOff>177800</xdr:colOff>
      <xdr:row>107</xdr:row>
      <xdr:rowOff>136616</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20434300" y="1848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136616</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545300" y="1847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133350</xdr:rowOff>
    </xdr:from>
    <xdr:to>
      <xdr:col>102</xdr:col>
      <xdr:colOff>114300</xdr:colOff>
      <xdr:row>107</xdr:row>
      <xdr:rowOff>133350</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a:off x="18656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7093</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3827</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年に建てられた図書館と、市民会館に分類している町立文化会館は、</a:t>
          </a:r>
          <a:r>
            <a:rPr kumimoji="1" lang="en-US" altLang="ja-JP" sz="1300">
              <a:latin typeface="ＭＳ Ｐゴシック" panose="020B0600070205080204" pitchFamily="50" charset="-128"/>
              <a:ea typeface="ＭＳ Ｐゴシック" panose="020B0600070205080204" pitchFamily="50" charset="-128"/>
            </a:rPr>
            <a:t>2001</a:t>
          </a:r>
          <a:r>
            <a:rPr kumimoji="1" lang="ja-JP" altLang="en-US" sz="1300">
              <a:latin typeface="ＭＳ Ｐゴシック" panose="020B0600070205080204" pitchFamily="50" charset="-128"/>
              <a:ea typeface="ＭＳ Ｐゴシック" panose="020B0600070205080204" pitchFamily="50" charset="-128"/>
            </a:rPr>
            <a:t>年度に建設された比較的新しい施設であることから、類似団体と比べて有形固定資産減価償却率は低いが、庁舎や消防施設は、昭和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ものが多いため、平均よりも高い状況である。消防施設については、施設の安全性を維持することはもちろん、今後予想される南海トラフ大地震や大型台風等の災害時に機能を維持できるよう、計画的な更新や長寿命化に向けた改修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面積については、福祉施設が類似団体平均と比べて高いが、他の施設については、類似団体平均と同程度である。施設保有量について、住民のニーズや費用対効果を見ながら、施設の統廃合・削減を行い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26,026
25,860
110.02
14,373,828
13,940,017
384,812
6,013,822
7,556,825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基準財政需要額が昨年度比で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％増となり、基準財政収入額についても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％伸びたため、財政力指数の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カ年平均値が昨年度に比べ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0.007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伸びた。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県の平均を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0.07</a:t>
          </a:r>
          <a:r>
            <a:rPr kumimoji="1" lang="ja-JP" altLang="en-US" sz="1000" strike="sngStrike" baseline="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上回ることとなったが、町内には大型事業所が少なく、依然として財政基盤が弱い背景もあり、類似団体平均と比較すると</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0.23</a:t>
          </a:r>
          <a:r>
            <a:rPr kumimoji="1" lang="ja-JP" altLang="en-US" sz="1000" strike="sngStrike" baseline="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社会保障関係費の経費増を含め財政需要額は今後も増加傾向が見込まれていることから、税収の徴収率向上対策を中心とする歳入確保に努め、自主財源の十分な確保を図り財政基盤の強化に努める。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57855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16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経常収支比率は、昨年度比で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％減で、類似団体に比べ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上回っているが、昨年度と比較すると弾力性について改善する結果となった。これは、昨年度に対し、分母の経常一般財源において、地方税・地方交付税・地方消費税交付金の増、法人事業税交付金の皆増などにより、分母全体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176,300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の増となった。分子の経常経費充当一般財源で扶助費が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38,838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千円増、人件費が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217,271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千円増となるなど、分子全体では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120,812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の増となり、分母の伸び率が分子を上回ったことによるものである。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も社会保障関係経費の増が予想され、本町独自施策について、長期的視点に立った事業効果の適宜評価を行うとともに、各種公共施設については個別施設計画に基づき統廃合及び予防保全を実施し、将来コストの削減に向けた取り組みが急務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126365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8548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84138</xdr:rowOff>
    </xdr:from>
    <xdr:to>
      <xdr:col>19</xdr:col>
      <xdr:colOff>133350</xdr:colOff>
      <xdr:row>63</xdr:row>
      <xdr:rowOff>126365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854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84138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4674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116840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165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5415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119715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147655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本年度は類似団体の平均額を上回り、人口一人当たりの決算額は前年度比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％の増となった。人件費については、令和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年度から始まった会計年度任用職員制度に伴う雇用契約職員の人件費の増が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307,301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千円の増が主な要因となり、前年比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％の増となった。物件費については、新型コロナウイルス対策として実施した各事業（県プレミアム付き商品券等換金委託料、県産農畜水産物応援消費推進事業の皆増など）の影響で、前年度比で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権限委譲や制度改正により業務量が増える中、昨今の多様な行政需要に応えることに加え、委託業務などの物件費の増加等が見込まれている。加えて、新型コロナウイルス対策の各事業も引き続き必要となることから、有効的なシステムの導入等で業務の効率化を図り、サービスの質の低下を招かないような工夫が必要にな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84161</xdr:rowOff>
    </xdr:from>
    <xdr:to>
      <xdr:col>23</xdr:col>
      <xdr:colOff>133350</xdr:colOff>
      <xdr:row>83</xdr:row>
      <xdr:rowOff>20732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1611"/>
          <a:ext cx="838200" cy="2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70923</xdr:rowOff>
    </xdr:from>
    <xdr:to>
      <xdr:col>19</xdr:col>
      <xdr:colOff>133350</xdr:colOff>
      <xdr:row>81</xdr:row>
      <xdr:rowOff>84161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58373"/>
          <a:ext cx="889000" cy="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11506</xdr:rowOff>
    </xdr:from>
    <xdr:to>
      <xdr:col>15</xdr:col>
      <xdr:colOff>82550</xdr:colOff>
      <xdr:row>81</xdr:row>
      <xdr:rowOff>70923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98956"/>
          <a:ext cx="8890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11506</xdr:rowOff>
    </xdr:from>
    <xdr:to>
      <xdr:col>11</xdr:col>
      <xdr:colOff>31750</xdr:colOff>
      <xdr:row>81</xdr:row>
      <xdr:rowOff>22974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98956"/>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141382</xdr:rowOff>
    </xdr:from>
    <xdr:to>
      <xdr:col>23</xdr:col>
      <xdr:colOff>184150</xdr:colOff>
      <xdr:row>83</xdr:row>
      <xdr:rowOff>71532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113459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7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33361</xdr:rowOff>
    </xdr:from>
    <xdr:to>
      <xdr:col>19</xdr:col>
      <xdr:colOff>184150</xdr:colOff>
      <xdr:row>81</xdr:row>
      <xdr:rowOff>134961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145138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9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20123</xdr:rowOff>
    </xdr:from>
    <xdr:to>
      <xdr:col>15</xdr:col>
      <xdr:colOff>133350</xdr:colOff>
      <xdr:row>81</xdr:row>
      <xdr:rowOff>121723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131900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7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132156</xdr:rowOff>
    </xdr:from>
    <xdr:to>
      <xdr:col>11</xdr:col>
      <xdr:colOff>82550</xdr:colOff>
      <xdr:row>81</xdr:row>
      <xdr:rowOff>62306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72483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143624</xdr:rowOff>
    </xdr:from>
    <xdr:to>
      <xdr:col>7</xdr:col>
      <xdr:colOff>31750</xdr:colOff>
      <xdr:row>81</xdr:row>
      <xdr:rowOff>73774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83951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適正な給与水準の維持に努めており、昨年度と同水準で、類似団体平均と比べて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000" b="0" i="0" baseline="0">
              <a:solidFill>
                <a:srgbClr val="FF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低い数値となった。引き続き類似団体平均数値を上回らないよう、適正な給与制度の運用を検討する。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167821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464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133350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65314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65314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定員適正化計画に基づき新規採用職員については、平成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年度まで退職者一部不補充等を実施していたことから、常に低い数値となっている。本年度は人口千人あたり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人となり、類似団体平均と比べて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0.76</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人少なく、宮崎県市町村平均と比較しても</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人少ない結果となった。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本町の人口は、微増ではあるものの増加傾向にあることから、住民へのサービスの低下を招かないよう今後も適正な人員管理に努める。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105501</xdr:rowOff>
    </xdr:from>
    <xdr:to>
      <xdr:col>81</xdr:col>
      <xdr:colOff>44450</xdr:colOff>
      <xdr:row>59</xdr:row>
      <xdr:rowOff>115842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2105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105501</xdr:rowOff>
    </xdr:from>
    <xdr:to>
      <xdr:col>77</xdr:col>
      <xdr:colOff>44450</xdr:colOff>
      <xdr:row>59</xdr:row>
      <xdr:rowOff>126184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210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126184</xdr:rowOff>
    </xdr:from>
    <xdr:to>
      <xdr:col>72</xdr:col>
      <xdr:colOff>203200</xdr:colOff>
      <xdr:row>59</xdr:row>
      <xdr:rowOff>127907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4173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127907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365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65042</xdr:rowOff>
    </xdr:from>
    <xdr:to>
      <xdr:col>81</xdr:col>
      <xdr:colOff>95250</xdr:colOff>
      <xdr:row>59</xdr:row>
      <xdr:rowOff>166642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81569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2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54701</xdr:rowOff>
    </xdr:from>
    <xdr:to>
      <xdr:col>77</xdr:col>
      <xdr:colOff>95250</xdr:colOff>
      <xdr:row>59</xdr:row>
      <xdr:rowOff>156301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166478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3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75384</xdr:rowOff>
    </xdr:from>
    <xdr:to>
      <xdr:col>73</xdr:col>
      <xdr:colOff>44450</xdr:colOff>
      <xdr:row>60</xdr:row>
      <xdr:rowOff>5534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77107</xdr:rowOff>
    </xdr:from>
    <xdr:to>
      <xdr:col>68</xdr:col>
      <xdr:colOff>203200</xdr:colOff>
      <xdr:row>60</xdr:row>
      <xdr:rowOff>7257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17434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実質公債費比率は、昨年度から</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％増となったが、類似団体平均は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％下回る結果となった。本年度の単年度比率は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en-US" sz="900" b="0" i="0" baseline="0">
              <a:solidFill>
                <a:srgbClr val="FF0000"/>
              </a:solidFill>
              <a:effectLst/>
              <a:latin typeface="ＭＳ ゴシック" panose="020B0609070205080204" pitchFamily="49" charset="-128"/>
              <a:ea typeface="ＭＳ ゴシック" panose="020B0609070205080204" pitchFamily="49" charset="-128"/>
              <a:cs typeface="+mn-cs"/>
            </a:rPr>
            <a:t>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年度に借り入れた臨時財政対策債（</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15,642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年度前目工業地域雨水対策事業（</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2,967</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千円）などの元金償還が始まったこと、固定資産の課税対象の増や納付推進強化の成果による税収の増による標準税収入額等の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56,912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千円の増、普通交付税額の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64,774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千円増などにより、分子・分母ともに増となり、年度比は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a:t>
          </a:r>
          <a:b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単年度比率は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％だが、平成</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ヵ年平均では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ヵ年平均で</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4.9%</a:t>
          </a:r>
        </a:p>
        <a:p>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の比率となった。今後も大規模な普通建設事業が見込まれていることから、補助金の確保や基金造成、事業内容を精査して公債費発行額を抑制し、交付税措置のある地方債により基準財政需要額への算入を確実に行い、実質公債費比率の抑制に積極的に取組む必要が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118956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9367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78740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54610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4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41</xdr:row>
      <xdr:rowOff>35983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4022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将来負担比率については、</a:t>
          </a:r>
          <a:r>
            <a:rPr kumimoji="1" lang="ja-JP" altLang="ja-JP" sz="900">
              <a:solidFill>
                <a:srgbClr val="FF0000"/>
              </a:solidFill>
              <a:effectLst/>
              <a:latin typeface="+mn-lt"/>
              <a:ea typeface="+mn-ea"/>
              <a:cs typeface="+mn-cs"/>
            </a:rPr>
            <a:t>昨年度に引き続きマイナスとなり、</a:t>
          </a:r>
          <a:r>
            <a:rPr kumimoji="1" lang="ja-JP" altLang="en-US" sz="900">
              <a:solidFill>
                <a:srgbClr val="FF0000"/>
              </a:solidFill>
              <a:effectLst/>
              <a:latin typeface="+mn-lt"/>
              <a:ea typeface="+mn-ea"/>
              <a:cs typeface="+mn-cs"/>
            </a:rPr>
            <a:t>将来負担比率は算出されなかった</a:t>
          </a:r>
          <a:r>
            <a:rPr kumimoji="1" lang="ja-JP" altLang="ja-JP" sz="900">
              <a:solidFill>
                <a:srgbClr val="FF0000"/>
              </a:solidFill>
              <a:effectLst/>
              <a:latin typeface="+mn-lt"/>
              <a:ea typeface="+mn-ea"/>
              <a:cs typeface="+mn-cs"/>
            </a:rPr>
            <a:t>。</a:t>
          </a:r>
          <a:endParaRPr lang="ja-JP" altLang="ja-JP" sz="900">
            <a:solidFill>
              <a:srgbClr val="FF0000"/>
            </a:solidFill>
            <a:effectLst/>
          </a:endParaRPr>
        </a:p>
        <a:p>
          <a:pPr eaLnBrk="1" fontAlgn="auto" latinLnBrk="0" hangingPunct="1"/>
          <a:r>
            <a:rPr kumimoji="1" lang="ja-JP" altLang="ja-JP" sz="900">
              <a:solidFill>
                <a:schemeClr val="dk1"/>
              </a:solidFill>
              <a:effectLst/>
              <a:latin typeface="+mn-lt"/>
              <a:ea typeface="+mn-ea"/>
              <a:cs typeface="+mn-cs"/>
            </a:rPr>
            <a:t>将来負担額については、地方債現在高の減により</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％減少した。充当可能財源等については、充当可能基金額が</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a:t>
          </a:r>
          <a:r>
            <a:rPr kumimoji="1" lang="ja-JP" altLang="ja-JP" sz="900" b="0">
              <a:solidFill>
                <a:schemeClr val="dk1"/>
              </a:solidFill>
              <a:effectLst/>
              <a:latin typeface="+mn-lt"/>
              <a:ea typeface="+mn-ea"/>
              <a:cs typeface="+mn-cs"/>
            </a:rPr>
            <a:t>増</a:t>
          </a:r>
          <a:r>
            <a:rPr kumimoji="1" lang="ja-JP" altLang="ja-JP" sz="900">
              <a:solidFill>
                <a:schemeClr val="dk1"/>
              </a:solidFill>
              <a:effectLst/>
              <a:latin typeface="+mn-lt"/>
              <a:ea typeface="+mn-ea"/>
              <a:cs typeface="+mn-cs"/>
            </a:rPr>
            <a:t>、充当可能特定歳入が</a:t>
          </a:r>
          <a:r>
            <a:rPr kumimoji="1" lang="en-US" altLang="ja-JP" sz="900">
              <a:solidFill>
                <a:schemeClr val="dk1"/>
              </a:solidFill>
              <a:effectLst/>
              <a:latin typeface="+mn-lt"/>
              <a:ea typeface="+mn-ea"/>
              <a:cs typeface="+mn-cs"/>
            </a:rPr>
            <a:t>15.4</a:t>
          </a:r>
          <a:r>
            <a:rPr kumimoji="1" lang="ja-JP" altLang="ja-JP" sz="900">
              <a:solidFill>
                <a:schemeClr val="dk1"/>
              </a:solidFill>
              <a:effectLst/>
              <a:latin typeface="+mn-lt"/>
              <a:ea typeface="+mn-ea"/>
              <a:cs typeface="+mn-cs"/>
            </a:rPr>
            <a:t>％減により、全体では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％減少した。分子全体としては</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％の増となった。一方、元利・準元利償還金に係る交付税算入額は増となったが、税収増などにより標準財政規模も増となり、分母は昨年度比で</a:t>
          </a:r>
          <a:r>
            <a:rPr kumimoji="1" lang="en-US" altLang="ja-JP" sz="900">
              <a:solidFill>
                <a:schemeClr val="dk1"/>
              </a:solidFill>
              <a:effectLst/>
              <a:latin typeface="+mn-lt"/>
              <a:ea typeface="+mn-ea"/>
              <a:cs typeface="+mn-cs"/>
            </a:rPr>
            <a:t>4.9</a:t>
          </a:r>
          <a:r>
            <a:rPr kumimoji="1" lang="ja-JP" altLang="ja-JP" sz="900">
              <a:solidFill>
                <a:schemeClr val="dk1"/>
              </a:solidFill>
              <a:effectLst/>
              <a:latin typeface="+mn-lt"/>
              <a:ea typeface="+mn-ea"/>
              <a:cs typeface="+mn-cs"/>
            </a:rPr>
            <a:t>％増となった。</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公共施設等総合管理計画に基づき、老朽化に伴う大規模改修といった大型事業の実施を予定していることから、基金積立金の増額や将来コストを見据えたうえで、普通建設事業等を実施する必要がある。</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26,026
25,860
110.02
14,373,828
13,940,017
384,812
6,013,822
7,556,825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ゴシック" panose="020B0609070205080204" pitchFamily="49" charset="-128"/>
              <a:ea typeface="ＭＳ ゴシック" panose="020B0609070205080204" pitchFamily="49" charset="-128"/>
            </a:rPr>
            <a:t>　人件費については、</a:t>
          </a:r>
          <a:r>
            <a:rPr kumimoji="1" lang="en-US" altLang="ja-JP" sz="1000">
              <a:latin typeface="ＭＳ ゴシック" panose="020B0609070205080204" pitchFamily="49" charset="-128"/>
              <a:ea typeface="ＭＳ ゴシック" panose="020B0609070205080204" pitchFamily="49" charset="-128"/>
            </a:rPr>
            <a:t>3.1</a:t>
          </a:r>
          <a:r>
            <a:rPr kumimoji="1" lang="ja-JP" altLang="en-US" sz="1000">
              <a:latin typeface="ＭＳ ゴシック" panose="020B0609070205080204" pitchFamily="49" charset="-128"/>
              <a:ea typeface="ＭＳ ゴシック" panose="020B0609070205080204" pitchFamily="49" charset="-128"/>
            </a:rPr>
            <a:t>％増となったが、類似団体との比較においては</a:t>
          </a: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％低い水準となっている。また、昨年同様全国及び県との比較においても平均を下回る結果である。これは令和</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年度から始まった会計年度任用職員制度に伴う雇用契約職員の人件費の増</a:t>
          </a:r>
          <a:r>
            <a:rPr kumimoji="1" lang="en-US" altLang="ja-JP" sz="1000">
              <a:latin typeface="ＭＳ ゴシック" panose="020B0609070205080204" pitchFamily="49" charset="-128"/>
              <a:ea typeface="ＭＳ ゴシック" panose="020B0609070205080204" pitchFamily="49" charset="-128"/>
            </a:rPr>
            <a:t>(307,301</a:t>
          </a:r>
          <a:r>
            <a:rPr kumimoji="1" lang="ja-JP" altLang="en-US" sz="1000">
              <a:latin typeface="ＭＳ ゴシック" panose="020B0609070205080204" pitchFamily="49" charset="-128"/>
              <a:ea typeface="ＭＳ ゴシック" panose="020B0609070205080204" pitchFamily="49" charset="-128"/>
            </a:rPr>
            <a:t>千円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が主な要因となり、前年比</a:t>
          </a:r>
          <a:r>
            <a:rPr kumimoji="1" lang="en-US" altLang="ja-JP" sz="1000">
              <a:latin typeface="ＭＳ ゴシック" panose="020B0609070205080204" pitchFamily="49" charset="-128"/>
              <a:ea typeface="ＭＳ ゴシック" panose="020B0609070205080204" pitchFamily="49" charset="-128"/>
            </a:rPr>
            <a:t>19.8</a:t>
          </a:r>
          <a:r>
            <a:rPr kumimoji="1" lang="ja-JP" altLang="en-US" sz="1000">
              <a:latin typeface="ＭＳ ゴシック" panose="020B0609070205080204" pitchFamily="49" charset="-128"/>
              <a:ea typeface="ＭＳ ゴシック" panose="020B0609070205080204" pitchFamily="49" charset="-128"/>
            </a:rPr>
            <a:t>％の増となったことによる。</a:t>
          </a:r>
        </a:p>
        <a:p>
          <a:r>
            <a:rPr kumimoji="1" lang="ja-JP" altLang="en-US" sz="1000">
              <a:latin typeface="ＭＳ ゴシック" panose="020B0609070205080204" pitchFamily="49" charset="-128"/>
              <a:ea typeface="ＭＳ ゴシック" panose="020B0609070205080204" pitchFamily="49" charset="-128"/>
            </a:rPr>
            <a:t>　これまで職員適正化計画等に基づき特殊勤務手当の見直しや一般職の職員採用抑制等を積極的に行ってきたが、今後も、適正な人事管理及び人件費の抑制に努めながら、行政サービスの低下を招かない工夫が必要とな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24130</xdr:rowOff>
    </xdr:from>
    <xdr:to>
      <xdr:col>24</xdr:col>
      <xdr:colOff>25400</xdr:colOff>
      <xdr:row>35</xdr:row>
      <xdr:rowOff>29845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85343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24130</xdr:rowOff>
    </xdr:from>
    <xdr:to>
      <xdr:col>19</xdr:col>
      <xdr:colOff>187325</xdr:colOff>
      <xdr:row>34</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5853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46990</xdr:rowOff>
    </xdr:from>
    <xdr:to>
      <xdr:col>15</xdr:col>
      <xdr:colOff>98425</xdr:colOff>
      <xdr:row>34</xdr:row>
      <xdr:rowOff>52705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876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41275</xdr:rowOff>
    </xdr:from>
    <xdr:to>
      <xdr:col>11</xdr:col>
      <xdr:colOff>9525</xdr:colOff>
      <xdr:row>34</xdr:row>
      <xdr:rowOff>52705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5870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150495</xdr:rowOff>
    </xdr:from>
    <xdr:to>
      <xdr:col>24</xdr:col>
      <xdr:colOff>76200</xdr:colOff>
      <xdr:row>35</xdr:row>
      <xdr:rowOff>80645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167022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82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144780</xdr:rowOff>
    </xdr:from>
    <xdr:to>
      <xdr:col>20</xdr:col>
      <xdr:colOff>38100</xdr:colOff>
      <xdr:row>34</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85107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57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167640</xdr:rowOff>
    </xdr:from>
    <xdr:to>
      <xdr:col>15</xdr:col>
      <xdr:colOff>149225</xdr:colOff>
      <xdr:row>34</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107967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1905</xdr:rowOff>
    </xdr:from>
    <xdr:to>
      <xdr:col>11</xdr:col>
      <xdr:colOff>60325</xdr:colOff>
      <xdr:row>34</xdr:row>
      <xdr:rowOff>103505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113682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60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161925</xdr:rowOff>
    </xdr:from>
    <xdr:to>
      <xdr:col>6</xdr:col>
      <xdr:colOff>171450</xdr:colOff>
      <xdr:row>34</xdr:row>
      <xdr:rowOff>92075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102252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5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物件費については、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年度から始まった会計年度任用職員制度に伴う雇用契約職員の委託費が人件費へと移行したことを主な要因として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的な物件費の支出については、これまで以上に職員一人ひとりのコスト意識を高める必要がある。また、施設の老朽化に伴う修繕が今後益々増えることが見込まれ、中長期的な計画に基づく効率的かつ適正な経費執行に努めていくことが必要とな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19</xdr:row>
      <xdr:rowOff>62230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7594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39370</xdr:rowOff>
    </xdr:from>
    <xdr:to>
      <xdr:col>78</xdr:col>
      <xdr:colOff>69850</xdr:colOff>
      <xdr:row>19</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29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39370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266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8890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228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127017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11430</xdr:rowOff>
    </xdr:from>
    <xdr:to>
      <xdr:col>78</xdr:col>
      <xdr:colOff>120650</xdr:colOff>
      <xdr:row>19</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97807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昨年度に</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比べ、</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なった。この高い数値を示す大きな要因となっているのは、扶助費全体の</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割以上を占める児童福祉費にある。これは、当町</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口に占める若年層の割合が高く、子ども医療費制度の拡充や保育所運営費等に対する町単独経費など少子化対策事業を重点施策として取り組んでいるためである。また、社会福祉費についても、サービス利用者が年々増加し支出額が増加傾向に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今後も社会保障関係経費の増が予想されることから、長期的な見通しを踏まえた事業効果内容の適宜評価見直しを行う必要がある。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132443</xdr:rowOff>
    </xdr:from>
    <xdr:to>
      <xdr:col>24</xdr:col>
      <xdr:colOff>25400</xdr:colOff>
      <xdr:row>60</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419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132443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375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132443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375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78015</xdr:rowOff>
    </xdr:from>
    <xdr:to>
      <xdr:col>11</xdr:col>
      <xdr:colOff>9525</xdr:colOff>
      <xdr:row>60</xdr:row>
      <xdr:rowOff>132443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365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81643</xdr:rowOff>
    </xdr:from>
    <xdr:to>
      <xdr:col>20</xdr:col>
      <xdr:colOff>38100</xdr:colOff>
      <xdr:row>61</xdr:row>
      <xdr:rowOff>11793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168020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に比べ</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％減となったが</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全国及び県平均</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上回る結果となった。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維持補修費が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増加傾向にあり、今後も各施設の老朽化が進み経費の増が見込まれる。</a:t>
          </a: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公共施設等総合管理計画をもとに</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個別計画、統廃合を含めた計画的な施設管理・運営に努める。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65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89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補助費等については、前年度に対し</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、類似団体平均において</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下回る結果となった。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本町では、町単独補助金について、審議会によって適正な補助額の交付決定に努めている。今後都城クリーンセンター管理費負担金などの清掃関連費に加え、</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広域行政での</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社会保障関係費に係る負担金など同級他団体等への補助費等の増が見込まれることから、これからも引き続き補助費等の検証及び適正な執行に努めていく必要がある。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17272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620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公債費については、本年度</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ったが</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、類似団体平均値を</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下回る結果となった。</a:t>
          </a:r>
          <a:endParaRPr kumimoji="0"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年度臨時財政対策債</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13,753</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千円を始めとする元利金償還が始まったことで、</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23,258</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3.3</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となったこと</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が主な要因となった。</a:t>
          </a:r>
          <a:endPar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また、町立学校空調設置事業</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219,500</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千円の皆減など</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で、</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本年度の地方債発行額は前年度に比べ</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111,134</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18.3</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％）の減となり、</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年度末現在高も</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185,496</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）の減</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となっている。</a:t>
          </a:r>
          <a:endPar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今後も国の補正予算等に関連して行われた大規模建設事業の元金償還の開始</a:t>
          </a:r>
          <a:r>
            <a:rPr kumimoji="1" lang="ja-JP" altLang="en-US" sz="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のほか</a:t>
          </a:r>
          <a:r>
            <a:rPr kumimoji="1" lang="ja-JP" altLang="ja-JP" sz="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公共施設の大規模改修等が控え、地方債発行額の増が見込まれるため、</a:t>
          </a:r>
          <a:r>
            <a:rPr kumimoji="1" lang="ja-JP" altLang="en-US" sz="8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の増加が予想されている。</a:t>
          </a:r>
          <a:endParaRPr kumimoji="1" lang="en-US"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充当可能財源の確保とともに、地方債発行額の抑制を図り、将来負担の抑制に努める必要がある。</a:t>
          </a:r>
          <a:endParaRPr kumimoji="0" lang="ja-JP" altLang="ja-JP" sz="8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72137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7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53848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62992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公債費以外の経費については、前年度比で</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、類似団体平均値を</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上回る結果となった。すべての経費について経常経費の抑制に努めてはいるものの、類似団体との比較においても突出している扶助費により、経常充当一般財源が圧迫されている状況である。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今後さらに扶助費の増大が見込まれることから、扶助費以外の経費についても、これまで同様、経費節減及び</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抑制の取組を</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継続し、扶助費については世代間及び年度間における平準化を念頭において事業の精査を行うことで、適正かつ効率的な行政サービスの提供と、計画的な財政運営を進める必要がある。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09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275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154432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498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76708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903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84867</xdr:rowOff>
    </xdr:from>
    <xdr:to>
      <xdr:col>29</xdr:col>
      <xdr:colOff>127000</xdr:colOff>
      <xdr:row>19</xdr:row>
      <xdr:rowOff>77078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8592"/>
          <a:ext cx="647700" cy="16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77078</xdr:rowOff>
    </xdr:from>
    <xdr:to>
      <xdr:col>26</xdr:col>
      <xdr:colOff>50800</xdr:colOff>
      <xdr:row>19</xdr:row>
      <xdr:rowOff>77307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2253"/>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65860</xdr:rowOff>
    </xdr:from>
    <xdr:to>
      <xdr:col>22</xdr:col>
      <xdr:colOff>114300</xdr:colOff>
      <xdr:row>19</xdr:row>
      <xdr:rowOff>77307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71035"/>
          <a:ext cx="698500" cy="1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65860</xdr:rowOff>
    </xdr:from>
    <xdr:to>
      <xdr:col>18</xdr:col>
      <xdr:colOff>177800</xdr:colOff>
      <xdr:row>19</xdr:row>
      <xdr:rowOff>105996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1035"/>
          <a:ext cx="6985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34067</xdr:rowOff>
    </xdr:from>
    <xdr:to>
      <xdr:col>29</xdr:col>
      <xdr:colOff>177800</xdr:colOff>
      <xdr:row>18</xdr:row>
      <xdr:rowOff>135667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6144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26278</xdr:rowOff>
    </xdr:from>
    <xdr:to>
      <xdr:col>26</xdr:col>
      <xdr:colOff>101600</xdr:colOff>
      <xdr:row>19</xdr:row>
      <xdr:rowOff>127878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112655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7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26507</xdr:rowOff>
    </xdr:from>
    <xdr:to>
      <xdr:col>22</xdr:col>
      <xdr:colOff>165100</xdr:colOff>
      <xdr:row>19</xdr:row>
      <xdr:rowOff>128107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112884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15060</xdr:rowOff>
    </xdr:from>
    <xdr:to>
      <xdr:col>19</xdr:col>
      <xdr:colOff>38100</xdr:colOff>
      <xdr:row>19</xdr:row>
      <xdr:rowOff>116660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101437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55196</xdr:rowOff>
    </xdr:from>
    <xdr:to>
      <xdr:col>15</xdr:col>
      <xdr:colOff>101600</xdr:colOff>
      <xdr:row>19</xdr:row>
      <xdr:rowOff>156796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141573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289600</xdr:rowOff>
    </xdr:from>
    <xdr:to>
      <xdr:col>29</xdr:col>
      <xdr:colOff>127000</xdr:colOff>
      <xdr:row>36</xdr:row>
      <xdr:rowOff>7801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99950"/>
          <a:ext cx="647700" cy="61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7801</xdr:rowOff>
    </xdr:from>
    <xdr:to>
      <xdr:col>26</xdr:col>
      <xdr:colOff>50800</xdr:colOff>
      <xdr:row>36</xdr:row>
      <xdr:rowOff>50647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61051"/>
          <a:ext cx="698500" cy="42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50647</xdr:rowOff>
    </xdr:from>
    <xdr:to>
      <xdr:col>22</xdr:col>
      <xdr:colOff>114300</xdr:colOff>
      <xdr:row>36</xdr:row>
      <xdr:rowOff>72985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3897"/>
          <a:ext cx="698500" cy="2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71255</xdr:rowOff>
    </xdr:from>
    <xdr:to>
      <xdr:col>18</xdr:col>
      <xdr:colOff>177800</xdr:colOff>
      <xdr:row>36</xdr:row>
      <xdr:rowOff>72985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24505"/>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238800</xdr:rowOff>
    </xdr:from>
    <xdr:to>
      <xdr:col>29</xdr:col>
      <xdr:colOff>177800</xdr:colOff>
      <xdr:row>35</xdr:row>
      <xdr:rowOff>340400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49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210877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299901</xdr:rowOff>
    </xdr:from>
    <xdr:to>
      <xdr:col>26</xdr:col>
      <xdr:colOff>101600</xdr:colOff>
      <xdr:row>36</xdr:row>
      <xdr:rowOff>58601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1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43378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9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342747</xdr:rowOff>
    </xdr:from>
    <xdr:to>
      <xdr:col>22</xdr:col>
      <xdr:colOff>165100</xdr:colOff>
      <xdr:row>36</xdr:row>
      <xdr:rowOff>101447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86224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22185</xdr:rowOff>
    </xdr:from>
    <xdr:to>
      <xdr:col>19</xdr:col>
      <xdr:colOff>38100</xdr:colOff>
      <xdr:row>36</xdr:row>
      <xdr:rowOff>123785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7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108562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6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20455</xdr:rowOff>
    </xdr:from>
    <xdr:to>
      <xdr:col>15</xdr:col>
      <xdr:colOff>101600</xdr:colOff>
      <xdr:row>36</xdr:row>
      <xdr:rowOff>122055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7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106832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26,026
25,860
110.02
14,373,828
13,940,017
384,812
6,013,822
7,556,825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166218</xdr:rowOff>
    </xdr:from>
    <xdr:to>
      <xdr:col>24</xdr:col>
      <xdr:colOff>63500</xdr:colOff>
      <xdr:row>38</xdr:row>
      <xdr:rowOff>17132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8418"/>
          <a:ext cx="838200" cy="19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16846</xdr:rowOff>
    </xdr:from>
    <xdr:to>
      <xdr:col>19</xdr:col>
      <xdr:colOff>177800</xdr:colOff>
      <xdr:row>38</xdr:row>
      <xdr:rowOff>17132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31946"/>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16846</xdr:rowOff>
    </xdr:from>
    <xdr:to>
      <xdr:col>15</xdr:col>
      <xdr:colOff>50800</xdr:colOff>
      <xdr:row>38</xdr:row>
      <xdr:rowOff>41345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1946"/>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41345</xdr:rowOff>
    </xdr:from>
    <xdr:to>
      <xdr:col>10</xdr:col>
      <xdr:colOff>114300</xdr:colOff>
      <xdr:row>38</xdr:row>
      <xdr:rowOff>50260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644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115418</xdr:rowOff>
    </xdr:from>
    <xdr:to>
      <xdr:col>24</xdr:col>
      <xdr:colOff>114300</xdr:colOff>
      <xdr:row>37</xdr:row>
      <xdr:rowOff>45568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93845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137782</xdr:rowOff>
    </xdr:from>
    <xdr:to>
      <xdr:col>20</xdr:col>
      <xdr:colOff>38100</xdr:colOff>
      <xdr:row>38</xdr:row>
      <xdr:rowOff>67932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59059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137497</xdr:rowOff>
    </xdr:from>
    <xdr:to>
      <xdr:col>15</xdr:col>
      <xdr:colOff>101600</xdr:colOff>
      <xdr:row>38</xdr:row>
      <xdr:rowOff>67647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58773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161995</xdr:rowOff>
    </xdr:from>
    <xdr:to>
      <xdr:col>10</xdr:col>
      <xdr:colOff>165100</xdr:colOff>
      <xdr:row>38</xdr:row>
      <xdr:rowOff>92145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83272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170910</xdr:rowOff>
    </xdr:from>
    <xdr:to>
      <xdr:col>6</xdr:col>
      <xdr:colOff>38100</xdr:colOff>
      <xdr:row>38</xdr:row>
      <xdr:rowOff>101060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92187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69193</xdr:rowOff>
    </xdr:from>
    <xdr:to>
      <xdr:col>24</xdr:col>
      <xdr:colOff>63500</xdr:colOff>
      <xdr:row>57</xdr:row>
      <xdr:rowOff>119518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70393"/>
          <a:ext cx="838200" cy="2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119518</xdr:rowOff>
    </xdr:from>
    <xdr:to>
      <xdr:col>19</xdr:col>
      <xdr:colOff>177800</xdr:colOff>
      <xdr:row>57</xdr:row>
      <xdr:rowOff>148158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92168"/>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148158</xdr:rowOff>
    </xdr:from>
    <xdr:to>
      <xdr:col>15</xdr:col>
      <xdr:colOff>50800</xdr:colOff>
      <xdr:row>58</xdr:row>
      <xdr:rowOff>22657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20808"/>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1707</xdr:rowOff>
    </xdr:from>
    <xdr:to>
      <xdr:col>10</xdr:col>
      <xdr:colOff>114300</xdr:colOff>
      <xdr:row>58</xdr:row>
      <xdr:rowOff>22657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45807"/>
          <a:ext cx="8890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18393</xdr:rowOff>
    </xdr:from>
    <xdr:to>
      <xdr:col>24</xdr:col>
      <xdr:colOff>114300</xdr:colOff>
      <xdr:row>56</xdr:row>
      <xdr:rowOff>119993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41270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68718</xdr:rowOff>
    </xdr:from>
    <xdr:to>
      <xdr:col>20</xdr:col>
      <xdr:colOff>38100</xdr:colOff>
      <xdr:row>57</xdr:row>
      <xdr:rowOff>170318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4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161445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3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97358</xdr:rowOff>
    </xdr:from>
    <xdr:to>
      <xdr:col>15</xdr:col>
      <xdr:colOff>101600</xdr:colOff>
      <xdr:row>58</xdr:row>
      <xdr:rowOff>27508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18635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143307</xdr:rowOff>
    </xdr:from>
    <xdr:to>
      <xdr:col>10</xdr:col>
      <xdr:colOff>165100</xdr:colOff>
      <xdr:row>58</xdr:row>
      <xdr:rowOff>73457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64584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122357</xdr:rowOff>
    </xdr:from>
    <xdr:to>
      <xdr:col>6</xdr:col>
      <xdr:colOff>38100</xdr:colOff>
      <xdr:row>58</xdr:row>
      <xdr:rowOff>52507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43634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8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35516</xdr:rowOff>
    </xdr:from>
    <xdr:to>
      <xdr:col>24</xdr:col>
      <xdr:colOff>63500</xdr:colOff>
      <xdr:row>77</xdr:row>
      <xdr:rowOff>62319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37166"/>
          <a:ext cx="8382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33686</xdr:rowOff>
    </xdr:from>
    <xdr:to>
      <xdr:col>19</xdr:col>
      <xdr:colOff>177800</xdr:colOff>
      <xdr:row>77</xdr:row>
      <xdr:rowOff>62319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35336"/>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33686</xdr:rowOff>
    </xdr:from>
    <xdr:to>
      <xdr:col>15</xdr:col>
      <xdr:colOff>50800</xdr:colOff>
      <xdr:row>77</xdr:row>
      <xdr:rowOff>96208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35336"/>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85065</xdr:rowOff>
    </xdr:from>
    <xdr:to>
      <xdr:col>10</xdr:col>
      <xdr:colOff>114300</xdr:colOff>
      <xdr:row>77</xdr:row>
      <xdr:rowOff>96208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86715"/>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156166</xdr:rowOff>
    </xdr:from>
    <xdr:to>
      <xdr:col>24</xdr:col>
      <xdr:colOff>114300</xdr:colOff>
      <xdr:row>77</xdr:row>
      <xdr:rowOff>86316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134593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11519</xdr:rowOff>
    </xdr:from>
    <xdr:to>
      <xdr:col>20</xdr:col>
      <xdr:colOff>38100</xdr:colOff>
      <xdr:row>77</xdr:row>
      <xdr:rowOff>113119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104246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154336</xdr:rowOff>
    </xdr:from>
    <xdr:to>
      <xdr:col>15</xdr:col>
      <xdr:colOff>101600</xdr:colOff>
      <xdr:row>77</xdr:row>
      <xdr:rowOff>84486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75613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7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45408</xdr:rowOff>
    </xdr:from>
    <xdr:to>
      <xdr:col>10</xdr:col>
      <xdr:colOff>165100</xdr:colOff>
      <xdr:row>77</xdr:row>
      <xdr:rowOff>147008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138135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34265</xdr:rowOff>
    </xdr:from>
    <xdr:to>
      <xdr:col>6</xdr:col>
      <xdr:colOff>38100</xdr:colOff>
      <xdr:row>77</xdr:row>
      <xdr:rowOff>135865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126992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2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53158</xdr:rowOff>
    </xdr:from>
    <xdr:to>
      <xdr:col>24</xdr:col>
      <xdr:colOff>63500</xdr:colOff>
      <xdr:row>91</xdr:row>
      <xdr:rowOff>7079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483658"/>
          <a:ext cx="838200" cy="1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7079</xdr:rowOff>
    </xdr:from>
    <xdr:to>
      <xdr:col>19</xdr:col>
      <xdr:colOff>177800</xdr:colOff>
      <xdr:row>91</xdr:row>
      <xdr:rowOff>82207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609029"/>
          <a:ext cx="8890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82207</xdr:rowOff>
    </xdr:from>
    <xdr:to>
      <xdr:col>15</xdr:col>
      <xdr:colOff>50800</xdr:colOff>
      <xdr:row>91</xdr:row>
      <xdr:rowOff>119583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68415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119583</xdr:rowOff>
    </xdr:from>
    <xdr:to>
      <xdr:col>10</xdr:col>
      <xdr:colOff>114300</xdr:colOff>
      <xdr:row>92</xdr:row>
      <xdr:rowOff>5366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721533"/>
          <a:ext cx="889000" cy="5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2358</xdr:rowOff>
    </xdr:from>
    <xdr:to>
      <xdr:col>24</xdr:col>
      <xdr:colOff>114300</xdr:colOff>
      <xdr:row>90</xdr:row>
      <xdr:rowOff>103958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4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126835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38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127729</xdr:rowOff>
    </xdr:from>
    <xdr:to>
      <xdr:col>20</xdr:col>
      <xdr:colOff>38100</xdr:colOff>
      <xdr:row>91</xdr:row>
      <xdr:rowOff>57879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74406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33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31407</xdr:rowOff>
    </xdr:from>
    <xdr:to>
      <xdr:col>15</xdr:col>
      <xdr:colOff>101600</xdr:colOff>
      <xdr:row>91</xdr:row>
      <xdr:rowOff>133007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149534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40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68783</xdr:rowOff>
    </xdr:from>
    <xdr:to>
      <xdr:col>10</xdr:col>
      <xdr:colOff>165100</xdr:colOff>
      <xdr:row>91</xdr:row>
      <xdr:rowOff>170383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6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15460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4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126016</xdr:rowOff>
    </xdr:from>
    <xdr:to>
      <xdr:col>6</xdr:col>
      <xdr:colOff>38100</xdr:colOff>
      <xdr:row>92</xdr:row>
      <xdr:rowOff>56166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7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72693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5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22492</xdr:rowOff>
    </xdr:from>
    <xdr:to>
      <xdr:col>55</xdr:col>
      <xdr:colOff>0</xdr:colOff>
      <xdr:row>37</xdr:row>
      <xdr:rowOff>153489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23242"/>
          <a:ext cx="838200" cy="47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153489</xdr:rowOff>
    </xdr:from>
    <xdr:to>
      <xdr:col>50</xdr:col>
      <xdr:colOff>114300</xdr:colOff>
      <xdr:row>38</xdr:row>
      <xdr:rowOff>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97139"/>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166835</xdr:rowOff>
    </xdr:from>
    <xdr:to>
      <xdr:col>45</xdr:col>
      <xdr:colOff>177800</xdr:colOff>
      <xdr:row>38</xdr:row>
      <xdr:rowOff>400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10485"/>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166835</xdr:rowOff>
    </xdr:from>
    <xdr:to>
      <xdr:col>41</xdr:col>
      <xdr:colOff>50800</xdr:colOff>
      <xdr:row>38</xdr:row>
      <xdr:rowOff>8044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0485"/>
          <a:ext cx="8890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143142</xdr:rowOff>
    </xdr:from>
    <xdr:to>
      <xdr:col>55</xdr:col>
      <xdr:colOff>50800</xdr:colOff>
      <xdr:row>35</xdr:row>
      <xdr:rowOff>73292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7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58069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8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102689</xdr:rowOff>
    </xdr:from>
    <xdr:to>
      <xdr:col>50</xdr:col>
      <xdr:colOff>165100</xdr:colOff>
      <xdr:row>38</xdr:row>
      <xdr:rowOff>32839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23966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121050</xdr:rowOff>
    </xdr:from>
    <xdr:to>
      <xdr:col>46</xdr:col>
      <xdr:colOff>38100</xdr:colOff>
      <xdr:row>38</xdr:row>
      <xdr:rowOff>51200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42327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116035</xdr:rowOff>
    </xdr:from>
    <xdr:to>
      <xdr:col>41</xdr:col>
      <xdr:colOff>101600</xdr:colOff>
      <xdr:row>38</xdr:row>
      <xdr:rowOff>46185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37312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128695</xdr:rowOff>
    </xdr:from>
    <xdr:to>
      <xdr:col>36</xdr:col>
      <xdr:colOff>165100</xdr:colOff>
      <xdr:row>38</xdr:row>
      <xdr:rowOff>58844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23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49971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167196</xdr:rowOff>
    </xdr:from>
    <xdr:to>
      <xdr:col>55</xdr:col>
      <xdr:colOff>0</xdr:colOff>
      <xdr:row>57</xdr:row>
      <xdr:rowOff>25144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68396"/>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37123</xdr:rowOff>
    </xdr:from>
    <xdr:to>
      <xdr:col>50</xdr:col>
      <xdr:colOff>114300</xdr:colOff>
      <xdr:row>56</xdr:row>
      <xdr:rowOff>167196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38323"/>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37123</xdr:rowOff>
    </xdr:from>
    <xdr:to>
      <xdr:col>45</xdr:col>
      <xdr:colOff>177800</xdr:colOff>
      <xdr:row>56</xdr:row>
      <xdr:rowOff>88311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38323"/>
          <a:ext cx="889000" cy="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88311</xdr:rowOff>
    </xdr:from>
    <xdr:to>
      <xdr:col>41</xdr:col>
      <xdr:colOff>50800</xdr:colOff>
      <xdr:row>57</xdr:row>
      <xdr:rowOff>56965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89511"/>
          <a:ext cx="889000" cy="1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145794</xdr:rowOff>
    </xdr:from>
    <xdr:to>
      <xdr:col>55</xdr:col>
      <xdr:colOff>50800</xdr:colOff>
      <xdr:row>57</xdr:row>
      <xdr:rowOff>75944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4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124221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116396</xdr:rowOff>
    </xdr:from>
    <xdr:to>
      <xdr:col>50</xdr:col>
      <xdr:colOff>165100</xdr:colOff>
      <xdr:row>57</xdr:row>
      <xdr:rowOff>46546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37673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157773</xdr:rowOff>
    </xdr:from>
    <xdr:to>
      <xdr:col>46</xdr:col>
      <xdr:colOff>38100</xdr:colOff>
      <xdr:row>56</xdr:row>
      <xdr:rowOff>87923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104450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6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37511</xdr:rowOff>
    </xdr:from>
    <xdr:to>
      <xdr:col>41</xdr:col>
      <xdr:colOff>101600</xdr:colOff>
      <xdr:row>56</xdr:row>
      <xdr:rowOff>139111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130238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6165</xdr:rowOff>
    </xdr:from>
    <xdr:to>
      <xdr:col>36</xdr:col>
      <xdr:colOff>165100</xdr:colOff>
      <xdr:row>57</xdr:row>
      <xdr:rowOff>107765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98892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7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151946</xdr:rowOff>
    </xdr:from>
    <xdr:to>
      <xdr:col>55</xdr:col>
      <xdr:colOff>0</xdr:colOff>
      <xdr:row>79</xdr:row>
      <xdr:rowOff>15097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53596"/>
          <a:ext cx="838200" cy="20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151946</xdr:rowOff>
    </xdr:from>
    <xdr:to>
      <xdr:col>50</xdr:col>
      <xdr:colOff>114300</xdr:colOff>
      <xdr:row>78</xdr:row>
      <xdr:rowOff>87252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53596"/>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87252</xdr:rowOff>
    </xdr:from>
    <xdr:to>
      <xdr:col>45</xdr:col>
      <xdr:colOff>177800</xdr:colOff>
      <xdr:row>78</xdr:row>
      <xdr:rowOff>155310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60352"/>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155310</xdr:rowOff>
    </xdr:from>
    <xdr:to>
      <xdr:col>41</xdr:col>
      <xdr:colOff>50800</xdr:colOff>
      <xdr:row>79</xdr:row>
      <xdr:rowOff>3911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28410"/>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135747</xdr:rowOff>
    </xdr:from>
    <xdr:to>
      <xdr:col>55</xdr:col>
      <xdr:colOff>50800</xdr:colOff>
      <xdr:row>79</xdr:row>
      <xdr:rowOff>65897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50674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2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101146</xdr:rowOff>
    </xdr:from>
    <xdr:to>
      <xdr:col>50</xdr:col>
      <xdr:colOff>165100</xdr:colOff>
      <xdr:row>78</xdr:row>
      <xdr:rowOff>31296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47823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7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36452</xdr:rowOff>
    </xdr:from>
    <xdr:to>
      <xdr:col>46</xdr:col>
      <xdr:colOff>38100</xdr:colOff>
      <xdr:row>78</xdr:row>
      <xdr:rowOff>138052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129179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0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104510</xdr:rowOff>
    </xdr:from>
    <xdr:to>
      <xdr:col>41</xdr:col>
      <xdr:colOff>101600</xdr:colOff>
      <xdr:row>79</xdr:row>
      <xdr:rowOff>34660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25787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124561</xdr:rowOff>
    </xdr:from>
    <xdr:to>
      <xdr:col>36</xdr:col>
      <xdr:colOff>165100</xdr:colOff>
      <xdr:row>79</xdr:row>
      <xdr:rowOff>54711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45838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11748</xdr:rowOff>
    </xdr:from>
    <xdr:to>
      <xdr:col>55</xdr:col>
      <xdr:colOff>0</xdr:colOff>
      <xdr:row>98</xdr:row>
      <xdr:rowOff>37542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13848"/>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142584</xdr:rowOff>
    </xdr:from>
    <xdr:to>
      <xdr:col>50</xdr:col>
      <xdr:colOff>114300</xdr:colOff>
      <xdr:row>98</xdr:row>
      <xdr:rowOff>37542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01784"/>
          <a:ext cx="889000" cy="2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142584</xdr:rowOff>
    </xdr:from>
    <xdr:to>
      <xdr:col>45</xdr:col>
      <xdr:colOff>177800</xdr:colOff>
      <xdr:row>96</xdr:row>
      <xdr:rowOff>148437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01784"/>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148437</xdr:rowOff>
    </xdr:from>
    <xdr:to>
      <xdr:col>41</xdr:col>
      <xdr:colOff>50800</xdr:colOff>
      <xdr:row>98</xdr:row>
      <xdr:rowOff>9004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07637"/>
          <a:ext cx="889000" cy="2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132398</xdr:rowOff>
    </xdr:from>
    <xdr:to>
      <xdr:col>55</xdr:col>
      <xdr:colOff>50800</xdr:colOff>
      <xdr:row>98</xdr:row>
      <xdr:rowOff>62548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110825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158192</xdr:rowOff>
    </xdr:from>
    <xdr:to>
      <xdr:col>50</xdr:col>
      <xdr:colOff>165100</xdr:colOff>
      <xdr:row>98</xdr:row>
      <xdr:rowOff>88342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79469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91784</xdr:rowOff>
    </xdr:from>
    <xdr:to>
      <xdr:col>46</xdr:col>
      <xdr:colOff>38100</xdr:colOff>
      <xdr:row>97</xdr:row>
      <xdr:rowOff>21934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38461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97637</xdr:rowOff>
    </xdr:from>
    <xdr:to>
      <xdr:col>41</xdr:col>
      <xdr:colOff>101600</xdr:colOff>
      <xdr:row>97</xdr:row>
      <xdr:rowOff>27787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3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129654</xdr:rowOff>
    </xdr:from>
    <xdr:to>
      <xdr:col>36</xdr:col>
      <xdr:colOff>165100</xdr:colOff>
      <xdr:row>98</xdr:row>
      <xdr:rowOff>59804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50931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37684</xdr:rowOff>
    </xdr:from>
    <xdr:to>
      <xdr:col>85</xdr:col>
      <xdr:colOff>127000</xdr:colOff>
      <xdr:row>39</xdr:row>
      <xdr:rowOff>44267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24234"/>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37684</xdr:rowOff>
    </xdr:from>
    <xdr:to>
      <xdr:col>81</xdr:col>
      <xdr:colOff>50800</xdr:colOff>
      <xdr:row>39</xdr:row>
      <xdr:rowOff>38629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24234"/>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36857</xdr:rowOff>
    </xdr:from>
    <xdr:to>
      <xdr:col>76</xdr:col>
      <xdr:colOff>114300</xdr:colOff>
      <xdr:row>39</xdr:row>
      <xdr:rowOff>38629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340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36857</xdr:rowOff>
    </xdr:from>
    <xdr:to>
      <xdr:col>71</xdr:col>
      <xdr:colOff>177800</xdr:colOff>
      <xdr:row>39</xdr:row>
      <xdr:rowOff>38826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3407"/>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164917</xdr:rowOff>
    </xdr:from>
    <xdr:to>
      <xdr:col>85</xdr:col>
      <xdr:colOff>177800</xdr:colOff>
      <xdr:row>39</xdr:row>
      <xdr:rowOff>95067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13932"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158334</xdr:rowOff>
    </xdr:from>
    <xdr:to>
      <xdr:col>81</xdr:col>
      <xdr:colOff>101600</xdr:colOff>
      <xdr:row>39</xdr:row>
      <xdr:rowOff>88484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79611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6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159279</xdr:rowOff>
    </xdr:from>
    <xdr:to>
      <xdr:col>76</xdr:col>
      <xdr:colOff>165100</xdr:colOff>
      <xdr:row>39</xdr:row>
      <xdr:rowOff>89429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105955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4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157507</xdr:rowOff>
    </xdr:from>
    <xdr:to>
      <xdr:col>72</xdr:col>
      <xdr:colOff>38100</xdr:colOff>
      <xdr:row>39</xdr:row>
      <xdr:rowOff>87657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104184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159476</xdr:rowOff>
    </xdr:from>
    <xdr:to>
      <xdr:col>67</xdr:col>
      <xdr:colOff>101600</xdr:colOff>
      <xdr:row>39</xdr:row>
      <xdr:rowOff>89626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80753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6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156355</xdr:rowOff>
    </xdr:from>
    <xdr:to>
      <xdr:col>85</xdr:col>
      <xdr:colOff>127000</xdr:colOff>
      <xdr:row>77</xdr:row>
      <xdr:rowOff>744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86555"/>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744</xdr:rowOff>
    </xdr:from>
    <xdr:to>
      <xdr:col>81</xdr:col>
      <xdr:colOff>50800</xdr:colOff>
      <xdr:row>77</xdr:row>
      <xdr:rowOff>28715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02394"/>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28715</xdr:rowOff>
    </xdr:from>
    <xdr:to>
      <xdr:col>76</xdr:col>
      <xdr:colOff>114300</xdr:colOff>
      <xdr:row>77</xdr:row>
      <xdr:rowOff>39018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30365"/>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22623</xdr:rowOff>
    </xdr:from>
    <xdr:to>
      <xdr:col>71</xdr:col>
      <xdr:colOff>177800</xdr:colOff>
      <xdr:row>77</xdr:row>
      <xdr:rowOff>39018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24273"/>
          <a:ext cx="8890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105555</xdr:rowOff>
    </xdr:from>
    <xdr:to>
      <xdr:col>85</xdr:col>
      <xdr:colOff>177800</xdr:colOff>
      <xdr:row>77</xdr:row>
      <xdr:rowOff>35705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83982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121394</xdr:rowOff>
    </xdr:from>
    <xdr:to>
      <xdr:col>81</xdr:col>
      <xdr:colOff>101600</xdr:colOff>
      <xdr:row>77</xdr:row>
      <xdr:rowOff>51544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42671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149365</xdr:rowOff>
    </xdr:from>
    <xdr:to>
      <xdr:col>76</xdr:col>
      <xdr:colOff>165100</xdr:colOff>
      <xdr:row>77</xdr:row>
      <xdr:rowOff>79515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70642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159668</xdr:rowOff>
    </xdr:from>
    <xdr:to>
      <xdr:col>72</xdr:col>
      <xdr:colOff>38100</xdr:colOff>
      <xdr:row>77</xdr:row>
      <xdr:rowOff>89818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80945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143273</xdr:rowOff>
    </xdr:from>
    <xdr:to>
      <xdr:col>67</xdr:col>
      <xdr:colOff>101600</xdr:colOff>
      <xdr:row>77</xdr:row>
      <xdr:rowOff>73423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7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64550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6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152850</xdr:rowOff>
    </xdr:from>
    <xdr:to>
      <xdr:col>85</xdr:col>
      <xdr:colOff>127000</xdr:colOff>
      <xdr:row>97</xdr:row>
      <xdr:rowOff>169473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83500"/>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99640</xdr:rowOff>
    </xdr:from>
    <xdr:to>
      <xdr:col>81</xdr:col>
      <xdr:colOff>50800</xdr:colOff>
      <xdr:row>97</xdr:row>
      <xdr:rowOff>152850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730290"/>
          <a:ext cx="889000" cy="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99640</xdr:rowOff>
    </xdr:from>
    <xdr:to>
      <xdr:col>76</xdr:col>
      <xdr:colOff>114300</xdr:colOff>
      <xdr:row>97</xdr:row>
      <xdr:rowOff>149000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30290"/>
          <a:ext cx="889000" cy="4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146110</xdr:rowOff>
    </xdr:from>
    <xdr:to>
      <xdr:col>71</xdr:col>
      <xdr:colOff>177800</xdr:colOff>
      <xdr:row>97</xdr:row>
      <xdr:rowOff>149000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76760"/>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118673</xdr:rowOff>
    </xdr:from>
    <xdr:to>
      <xdr:col>85</xdr:col>
      <xdr:colOff>177800</xdr:colOff>
      <xdr:row>98</xdr:row>
      <xdr:rowOff>48823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97100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102050</xdr:rowOff>
    </xdr:from>
    <xdr:to>
      <xdr:col>81</xdr:col>
      <xdr:colOff>101600</xdr:colOff>
      <xdr:row>98</xdr:row>
      <xdr:rowOff>32200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48727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48840</xdr:rowOff>
    </xdr:from>
    <xdr:to>
      <xdr:col>76</xdr:col>
      <xdr:colOff>165100</xdr:colOff>
      <xdr:row>97</xdr:row>
      <xdr:rowOff>150440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166967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98200</xdr:rowOff>
    </xdr:from>
    <xdr:to>
      <xdr:col>72</xdr:col>
      <xdr:colOff>38100</xdr:colOff>
      <xdr:row>98</xdr:row>
      <xdr:rowOff>28350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44877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0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95310</xdr:rowOff>
    </xdr:from>
    <xdr:to>
      <xdr:col>67</xdr:col>
      <xdr:colOff>101600</xdr:colOff>
      <xdr:row>98</xdr:row>
      <xdr:rowOff>25460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41987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76378</xdr:rowOff>
    </xdr:from>
    <xdr:to>
      <xdr:col>116</xdr:col>
      <xdr:colOff>63500</xdr:colOff>
      <xdr:row>58</xdr:row>
      <xdr:rowOff>79426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204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66624</xdr:rowOff>
    </xdr:from>
    <xdr:to>
      <xdr:col>111</xdr:col>
      <xdr:colOff>177800</xdr:colOff>
      <xdr:row>58</xdr:row>
      <xdr:rowOff>76378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10724"/>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66624</xdr:rowOff>
    </xdr:from>
    <xdr:to>
      <xdr:col>107</xdr:col>
      <xdr:colOff>50800</xdr:colOff>
      <xdr:row>58</xdr:row>
      <xdr:rowOff>90704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10724"/>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89865</xdr:rowOff>
    </xdr:from>
    <xdr:to>
      <xdr:col>102</xdr:col>
      <xdr:colOff>114300</xdr:colOff>
      <xdr:row>58</xdr:row>
      <xdr:rowOff>90704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3396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28626</xdr:rowOff>
    </xdr:from>
    <xdr:to>
      <xdr:col>116</xdr:col>
      <xdr:colOff>114300</xdr:colOff>
      <xdr:row>58</xdr:row>
      <xdr:rowOff>130226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51503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2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25578</xdr:rowOff>
    </xdr:from>
    <xdr:to>
      <xdr:col>112</xdr:col>
      <xdr:colOff>38100</xdr:colOff>
      <xdr:row>58</xdr:row>
      <xdr:rowOff>127178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143705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4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15824</xdr:rowOff>
    </xdr:from>
    <xdr:to>
      <xdr:col>107</xdr:col>
      <xdr:colOff>101600</xdr:colOff>
      <xdr:row>58</xdr:row>
      <xdr:rowOff>117424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133951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3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39904</xdr:rowOff>
    </xdr:from>
    <xdr:to>
      <xdr:col>102</xdr:col>
      <xdr:colOff>165100</xdr:colOff>
      <xdr:row>58</xdr:row>
      <xdr:rowOff>141504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158031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39065</xdr:rowOff>
    </xdr:from>
    <xdr:to>
      <xdr:col>98</xdr:col>
      <xdr:colOff>38100</xdr:colOff>
      <xdr:row>58</xdr:row>
      <xdr:rowOff>140665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157192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5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40396</xdr:rowOff>
    </xdr:from>
    <xdr:to>
      <xdr:col>116</xdr:col>
      <xdr:colOff>63500</xdr:colOff>
      <xdr:row>75</xdr:row>
      <xdr:rowOff>53175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99146"/>
          <a:ext cx="8382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53175</xdr:rowOff>
    </xdr:from>
    <xdr:to>
      <xdr:col>111</xdr:col>
      <xdr:colOff>177800</xdr:colOff>
      <xdr:row>75</xdr:row>
      <xdr:rowOff>99123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11925"/>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82367</xdr:rowOff>
    </xdr:from>
    <xdr:to>
      <xdr:col>107</xdr:col>
      <xdr:colOff>50800</xdr:colOff>
      <xdr:row>75</xdr:row>
      <xdr:rowOff>99123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41117"/>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82367</xdr:rowOff>
    </xdr:from>
    <xdr:to>
      <xdr:col>102</xdr:col>
      <xdr:colOff>114300</xdr:colOff>
      <xdr:row>75</xdr:row>
      <xdr:rowOff>127378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41117"/>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161046</xdr:rowOff>
    </xdr:from>
    <xdr:to>
      <xdr:col>116</xdr:col>
      <xdr:colOff>114300</xdr:colOff>
      <xdr:row>75</xdr:row>
      <xdr:rowOff>91196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12473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9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2375</xdr:rowOff>
    </xdr:from>
    <xdr:to>
      <xdr:col>112</xdr:col>
      <xdr:colOff>38100</xdr:colOff>
      <xdr:row>75</xdr:row>
      <xdr:rowOff>103975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120502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48323</xdr:rowOff>
    </xdr:from>
    <xdr:to>
      <xdr:col>107</xdr:col>
      <xdr:colOff>101600</xdr:colOff>
      <xdr:row>75</xdr:row>
      <xdr:rowOff>149923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166450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31567</xdr:rowOff>
    </xdr:from>
    <xdr:to>
      <xdr:col>102</xdr:col>
      <xdr:colOff>165100</xdr:colOff>
      <xdr:row>75</xdr:row>
      <xdr:rowOff>133167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149694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76578</xdr:rowOff>
    </xdr:from>
    <xdr:to>
      <xdr:col>98</xdr:col>
      <xdr:colOff>38100</xdr:colOff>
      <xdr:row>76</xdr:row>
      <xdr:rowOff>6728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23255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1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535,619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過去を通じて全体的に類似団体を下回った結果となっている。扶助費については、人口に占める若年層の割合が高く、子ども医療費助成制度の拡充や幼児教育無償化による保育所運営費等の町独自支援など少子化対策事業を重点施策として取り組んでいることもあり、年々増加傾向である。本年度も一人当たりの費用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137,300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その他の費目と比較して突出して高くなっている。類似団体内でも最も高い数値となっており、今後も、児童福祉費だけでなく社会福祉費や老人福祉費などを含め扶助費全体として増加していくことが予想されるため、町独自の政策については世代間・年度間の均衡化を念頭に、適正かつ効率的な行政サービスの提供と、将来を見据えた抜本的な見直しが必要で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については、特別定額給付金事業や感染症緊急対策家賃補助金の皆増など、新型コロナウイルス感染防止対策で実施された各事業の影響を大きく受け、大幅な増となったが、類似団体及び全国平均を下回る結果となっ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公債費については、本年度も全国・宮崎県及び類似団体を下回る結果となった。行政サービスの世代間公平の観点から、今後も地方債発行を抑制し、将来負担の軽減に努めていく。</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金は、類似団体の平均を下回っているが、全国平均と比べると上回っている状況である。行政サービスを過剰に抑制することとならないよう、今後も自主財源の状況を注視しつつ、将来を見据えた一定の水準の基金残高を確保し、基金の計画的な積立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宮崎県三股町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26,026
25,860
110.02
14,373,828
13,940,017
384,812
6,013,822
7,556,825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95504</xdr:rowOff>
    </xdr:from>
    <xdr:to>
      <xdr:col>24</xdr:col>
      <xdr:colOff>63500</xdr:colOff>
      <xdr:row>36</xdr:row>
      <xdr:rowOff>121793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67704"/>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121793</xdr:rowOff>
    </xdr:from>
    <xdr:to>
      <xdr:col>19</xdr:col>
      <xdr:colOff>177800</xdr:colOff>
      <xdr:row>36</xdr:row>
      <xdr:rowOff>153797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9399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153797</xdr:rowOff>
    </xdr:from>
    <xdr:to>
      <xdr:col>15</xdr:col>
      <xdr:colOff>50800</xdr:colOff>
      <xdr:row>36</xdr:row>
      <xdr:rowOff>157226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599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157226</xdr:rowOff>
    </xdr:from>
    <xdr:to>
      <xdr:col>10</xdr:col>
      <xdr:colOff>114300</xdr:colOff>
      <xdr:row>37</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942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44704</xdr:rowOff>
    </xdr:from>
    <xdr:to>
      <xdr:col>24</xdr:col>
      <xdr:colOff>114300</xdr:colOff>
      <xdr:row>36</xdr:row>
      <xdr:rowOff>146304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23131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70993</xdr:rowOff>
    </xdr:from>
    <xdr:to>
      <xdr:col>20</xdr:col>
      <xdr:colOff>38100</xdr:colOff>
      <xdr:row>37</xdr:row>
      <xdr:rowOff>1143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163720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102997</xdr:rowOff>
    </xdr:from>
    <xdr:to>
      <xdr:col>15</xdr:col>
      <xdr:colOff>101600</xdr:colOff>
      <xdr:row>37</xdr:row>
      <xdr:rowOff>33147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24274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106426</xdr:rowOff>
    </xdr:from>
    <xdr:to>
      <xdr:col>10</xdr:col>
      <xdr:colOff>165100</xdr:colOff>
      <xdr:row>37</xdr:row>
      <xdr:rowOff>36576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27703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127762</xdr:rowOff>
    </xdr:from>
    <xdr:to>
      <xdr:col>6</xdr:col>
      <xdr:colOff>38100</xdr:colOff>
      <xdr:row>37</xdr:row>
      <xdr:rowOff>57912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49039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146398</xdr:rowOff>
    </xdr:from>
    <xdr:to>
      <xdr:col>24</xdr:col>
      <xdr:colOff>63500</xdr:colOff>
      <xdr:row>58</xdr:row>
      <xdr:rowOff>9787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76148"/>
          <a:ext cx="838200" cy="37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161947</xdr:rowOff>
    </xdr:from>
    <xdr:to>
      <xdr:col>19</xdr:col>
      <xdr:colOff>177800</xdr:colOff>
      <xdr:row>58</xdr:row>
      <xdr:rowOff>9787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34597"/>
          <a:ext cx="8890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161947</xdr:rowOff>
    </xdr:from>
    <xdr:to>
      <xdr:col>15</xdr:col>
      <xdr:colOff>50800</xdr:colOff>
      <xdr:row>58</xdr:row>
      <xdr:rowOff>15791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4597"/>
          <a:ext cx="889000" cy="2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9661</xdr:rowOff>
    </xdr:from>
    <xdr:to>
      <xdr:col>10</xdr:col>
      <xdr:colOff>114300</xdr:colOff>
      <xdr:row>58</xdr:row>
      <xdr:rowOff>15791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3761"/>
          <a:ext cx="8890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95598</xdr:rowOff>
    </xdr:from>
    <xdr:to>
      <xdr:col>24</xdr:col>
      <xdr:colOff>114300</xdr:colOff>
      <xdr:row>56</xdr:row>
      <xdr:rowOff>25748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130437</xdr:rowOff>
    </xdr:from>
    <xdr:to>
      <xdr:col>20</xdr:col>
      <xdr:colOff>38100</xdr:colOff>
      <xdr:row>58</xdr:row>
      <xdr:rowOff>60587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77114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7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111147</xdr:rowOff>
    </xdr:from>
    <xdr:to>
      <xdr:col>15</xdr:col>
      <xdr:colOff>101600</xdr:colOff>
      <xdr:row>58</xdr:row>
      <xdr:rowOff>41297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32424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136441</xdr:rowOff>
    </xdr:from>
    <xdr:to>
      <xdr:col>10</xdr:col>
      <xdr:colOff>165100</xdr:colOff>
      <xdr:row>58</xdr:row>
      <xdr:rowOff>66591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0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130311</xdr:rowOff>
    </xdr:from>
    <xdr:to>
      <xdr:col>6</xdr:col>
      <xdr:colOff>38100</xdr:colOff>
      <xdr:row>58</xdr:row>
      <xdr:rowOff>60461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76988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51667</xdr:rowOff>
    </xdr:from>
    <xdr:to>
      <xdr:col>24</xdr:col>
      <xdr:colOff>63500</xdr:colOff>
      <xdr:row>74</xdr:row>
      <xdr:rowOff>44428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67517"/>
          <a:ext cx="8382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44428</xdr:rowOff>
    </xdr:from>
    <xdr:to>
      <xdr:col>19</xdr:col>
      <xdr:colOff>177800</xdr:colOff>
      <xdr:row>74</xdr:row>
      <xdr:rowOff>121520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31728"/>
          <a:ext cx="889000" cy="7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121520</xdr:rowOff>
    </xdr:from>
    <xdr:to>
      <xdr:col>15</xdr:col>
      <xdr:colOff>50800</xdr:colOff>
      <xdr:row>74</xdr:row>
      <xdr:rowOff>136587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08820"/>
          <a:ext cx="889000" cy="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128520</xdr:rowOff>
    </xdr:from>
    <xdr:to>
      <xdr:col>10</xdr:col>
      <xdr:colOff>114300</xdr:colOff>
      <xdr:row>74</xdr:row>
      <xdr:rowOff>136587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15820"/>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867</xdr:rowOff>
    </xdr:from>
    <xdr:to>
      <xdr:col>24</xdr:col>
      <xdr:colOff>114300</xdr:colOff>
      <xdr:row>73</xdr:row>
      <xdr:rowOff>102467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23744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6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165078</xdr:rowOff>
    </xdr:from>
    <xdr:to>
      <xdr:col>20</xdr:col>
      <xdr:colOff>38100</xdr:colOff>
      <xdr:row>74</xdr:row>
      <xdr:rowOff>95228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111755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5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70720</xdr:rowOff>
    </xdr:from>
    <xdr:to>
      <xdr:col>15</xdr:col>
      <xdr:colOff>101600</xdr:colOff>
      <xdr:row>75</xdr:row>
      <xdr:rowOff>870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17397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3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85787</xdr:rowOff>
    </xdr:from>
    <xdr:to>
      <xdr:col>10</xdr:col>
      <xdr:colOff>165100</xdr:colOff>
      <xdr:row>75</xdr:row>
      <xdr:rowOff>15937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32464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4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77720</xdr:rowOff>
    </xdr:from>
    <xdr:to>
      <xdr:col>6</xdr:col>
      <xdr:colOff>38100</xdr:colOff>
      <xdr:row>75</xdr:row>
      <xdr:rowOff>7870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24397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4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39039</xdr:rowOff>
    </xdr:from>
    <xdr:to>
      <xdr:col>24</xdr:col>
      <xdr:colOff>63500</xdr:colOff>
      <xdr:row>97</xdr:row>
      <xdr:rowOff>40512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69689"/>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40512</xdr:rowOff>
    </xdr:from>
    <xdr:to>
      <xdr:col>19</xdr:col>
      <xdr:colOff>177800</xdr:colOff>
      <xdr:row>97</xdr:row>
      <xdr:rowOff>45110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1162"/>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45110</xdr:rowOff>
    </xdr:from>
    <xdr:to>
      <xdr:col>15</xdr:col>
      <xdr:colOff>50800</xdr:colOff>
      <xdr:row>97</xdr:row>
      <xdr:rowOff>52615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5760"/>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52615</xdr:rowOff>
    </xdr:from>
    <xdr:to>
      <xdr:col>10</xdr:col>
      <xdr:colOff>114300</xdr:colOff>
      <xdr:row>97</xdr:row>
      <xdr:rowOff>59741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83265"/>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159689</xdr:rowOff>
    </xdr:from>
    <xdr:to>
      <xdr:col>24</xdr:col>
      <xdr:colOff>114300</xdr:colOff>
      <xdr:row>97</xdr:row>
      <xdr:rowOff>89839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74616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3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161162</xdr:rowOff>
    </xdr:from>
    <xdr:to>
      <xdr:col>20</xdr:col>
      <xdr:colOff>38100</xdr:colOff>
      <xdr:row>97</xdr:row>
      <xdr:rowOff>91312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82439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165760</xdr:rowOff>
    </xdr:from>
    <xdr:to>
      <xdr:col>15</xdr:col>
      <xdr:colOff>101600</xdr:colOff>
      <xdr:row>97</xdr:row>
      <xdr:rowOff>95910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1815</xdr:rowOff>
    </xdr:from>
    <xdr:to>
      <xdr:col>10</xdr:col>
      <xdr:colOff>165100</xdr:colOff>
      <xdr:row>97</xdr:row>
      <xdr:rowOff>103415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94542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8941</xdr:rowOff>
    </xdr:from>
    <xdr:to>
      <xdr:col>6</xdr:col>
      <xdr:colOff>38100</xdr:colOff>
      <xdr:row>97</xdr:row>
      <xdr:rowOff>110541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101668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165227</xdr:rowOff>
    </xdr:from>
    <xdr:to>
      <xdr:col>55</xdr:col>
      <xdr:colOff>0</xdr:colOff>
      <xdr:row>38</xdr:row>
      <xdr:rowOff>98933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37427"/>
          <a:ext cx="8382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93980</xdr:rowOff>
    </xdr:from>
    <xdr:to>
      <xdr:col>50</xdr:col>
      <xdr:colOff>114300</xdr:colOff>
      <xdr:row>38</xdr:row>
      <xdr:rowOff>98933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0908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93980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09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114427</xdr:rowOff>
    </xdr:from>
    <xdr:to>
      <xdr:col>55</xdr:col>
      <xdr:colOff>50800</xdr:colOff>
      <xdr:row>37</xdr:row>
      <xdr:rowOff>44577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137304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48133</xdr:rowOff>
    </xdr:from>
    <xdr:to>
      <xdr:col>50</xdr:col>
      <xdr:colOff>165100</xdr:colOff>
      <xdr:row>38</xdr:row>
      <xdr:rowOff>149733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140860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43180</xdr:rowOff>
    </xdr:from>
    <xdr:to>
      <xdr:col>46</xdr:col>
      <xdr:colOff>38100</xdr:colOff>
      <xdr:row>38</xdr:row>
      <xdr:rowOff>144780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135907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128994</xdr:rowOff>
    </xdr:from>
    <xdr:to>
      <xdr:col>55</xdr:col>
      <xdr:colOff>0</xdr:colOff>
      <xdr:row>57</xdr:row>
      <xdr:rowOff>145434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01644"/>
          <a:ext cx="8382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102895</xdr:rowOff>
    </xdr:from>
    <xdr:to>
      <xdr:col>50</xdr:col>
      <xdr:colOff>114300</xdr:colOff>
      <xdr:row>57</xdr:row>
      <xdr:rowOff>145434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75545"/>
          <a:ext cx="8890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102895</xdr:rowOff>
    </xdr:from>
    <xdr:to>
      <xdr:col>45</xdr:col>
      <xdr:colOff>177800</xdr:colOff>
      <xdr:row>57</xdr:row>
      <xdr:rowOff>105791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7554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105791</xdr:rowOff>
    </xdr:from>
    <xdr:to>
      <xdr:col>41</xdr:col>
      <xdr:colOff>50800</xdr:colOff>
      <xdr:row>57</xdr:row>
      <xdr:rowOff>130766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78441"/>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78194</xdr:rowOff>
    </xdr:from>
    <xdr:to>
      <xdr:col>55</xdr:col>
      <xdr:colOff>50800</xdr:colOff>
      <xdr:row>58</xdr:row>
      <xdr:rowOff>8344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101071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94634</xdr:rowOff>
    </xdr:from>
    <xdr:to>
      <xdr:col>50</xdr:col>
      <xdr:colOff>165100</xdr:colOff>
      <xdr:row>58</xdr:row>
      <xdr:rowOff>24784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41311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52095</xdr:rowOff>
    </xdr:from>
    <xdr:to>
      <xdr:col>46</xdr:col>
      <xdr:colOff>38100</xdr:colOff>
      <xdr:row>57</xdr:row>
      <xdr:rowOff>153695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170222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54991</xdr:rowOff>
    </xdr:from>
    <xdr:to>
      <xdr:col>41</xdr:col>
      <xdr:colOff>101600</xdr:colOff>
      <xdr:row>57</xdr:row>
      <xdr:rowOff>156591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79966</xdr:rowOff>
    </xdr:from>
    <xdr:to>
      <xdr:col>36</xdr:col>
      <xdr:colOff>165100</xdr:colOff>
      <xdr:row>58</xdr:row>
      <xdr:rowOff>10116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128212</xdr:rowOff>
    </xdr:from>
    <xdr:to>
      <xdr:col>55</xdr:col>
      <xdr:colOff>0</xdr:colOff>
      <xdr:row>78</xdr:row>
      <xdr:rowOff>95923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58412"/>
          <a:ext cx="838200" cy="3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95923</xdr:rowOff>
    </xdr:from>
    <xdr:to>
      <xdr:col>50</xdr:col>
      <xdr:colOff>114300</xdr:colOff>
      <xdr:row>78</xdr:row>
      <xdr:rowOff>100876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6902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94704</xdr:rowOff>
    </xdr:from>
    <xdr:to>
      <xdr:col>45</xdr:col>
      <xdr:colOff>177800</xdr:colOff>
      <xdr:row>78</xdr:row>
      <xdr:rowOff>100876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6780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94704</xdr:rowOff>
    </xdr:from>
    <xdr:to>
      <xdr:col>41</xdr:col>
      <xdr:colOff>50800</xdr:colOff>
      <xdr:row>78</xdr:row>
      <xdr:rowOff>94971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6780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77412</xdr:rowOff>
    </xdr:from>
    <xdr:to>
      <xdr:col>55</xdr:col>
      <xdr:colOff>50800</xdr:colOff>
      <xdr:row>77</xdr:row>
      <xdr:rowOff>7562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0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100290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45123</xdr:rowOff>
    </xdr:from>
    <xdr:to>
      <xdr:col>50</xdr:col>
      <xdr:colOff>165100</xdr:colOff>
      <xdr:row>78</xdr:row>
      <xdr:rowOff>146723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137850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50076</xdr:rowOff>
    </xdr:from>
    <xdr:to>
      <xdr:col>46</xdr:col>
      <xdr:colOff>38100</xdr:colOff>
      <xdr:row>78</xdr:row>
      <xdr:rowOff>151676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142803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43904</xdr:rowOff>
    </xdr:from>
    <xdr:to>
      <xdr:col>41</xdr:col>
      <xdr:colOff>101600</xdr:colOff>
      <xdr:row>78</xdr:row>
      <xdr:rowOff>145504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162031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19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44171</xdr:rowOff>
    </xdr:from>
    <xdr:to>
      <xdr:col>36</xdr:col>
      <xdr:colOff>165100</xdr:colOff>
      <xdr:row>78</xdr:row>
      <xdr:rowOff>145771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162298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1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161657</xdr:rowOff>
    </xdr:from>
    <xdr:to>
      <xdr:col>55</xdr:col>
      <xdr:colOff>0</xdr:colOff>
      <xdr:row>98</xdr:row>
      <xdr:rowOff>603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92307"/>
          <a:ext cx="8382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127279</xdr:rowOff>
    </xdr:from>
    <xdr:to>
      <xdr:col>50</xdr:col>
      <xdr:colOff>114300</xdr:colOff>
      <xdr:row>97</xdr:row>
      <xdr:rowOff>161657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86479"/>
          <a:ext cx="889000" cy="20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127279</xdr:rowOff>
    </xdr:from>
    <xdr:to>
      <xdr:col>45</xdr:col>
      <xdr:colOff>177800</xdr:colOff>
      <xdr:row>96</xdr:row>
      <xdr:rowOff>163257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86479"/>
          <a:ext cx="889000" cy="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163257</xdr:rowOff>
    </xdr:from>
    <xdr:to>
      <xdr:col>41</xdr:col>
      <xdr:colOff>50800</xdr:colOff>
      <xdr:row>97</xdr:row>
      <xdr:rowOff>168166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22457"/>
          <a:ext cx="889000" cy="17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121253</xdr:rowOff>
    </xdr:from>
    <xdr:to>
      <xdr:col>55</xdr:col>
      <xdr:colOff>50800</xdr:colOff>
      <xdr:row>98</xdr:row>
      <xdr:rowOff>51403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36180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110857</xdr:rowOff>
    </xdr:from>
    <xdr:to>
      <xdr:col>50</xdr:col>
      <xdr:colOff>165100</xdr:colOff>
      <xdr:row>98</xdr:row>
      <xdr:rowOff>41007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4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32134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76479</xdr:rowOff>
    </xdr:from>
    <xdr:to>
      <xdr:col>46</xdr:col>
      <xdr:colOff>38100</xdr:colOff>
      <xdr:row>97</xdr:row>
      <xdr:rowOff>6629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23156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112457</xdr:rowOff>
    </xdr:from>
    <xdr:to>
      <xdr:col>41</xdr:col>
      <xdr:colOff>101600</xdr:colOff>
      <xdr:row>97</xdr:row>
      <xdr:rowOff>42607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59134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117366</xdr:rowOff>
    </xdr:from>
    <xdr:to>
      <xdr:col>36</xdr:col>
      <xdr:colOff>165100</xdr:colOff>
      <xdr:row>98</xdr:row>
      <xdr:rowOff>47516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38643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144920</xdr:rowOff>
    </xdr:from>
    <xdr:to>
      <xdr:col>85</xdr:col>
      <xdr:colOff>127000</xdr:colOff>
      <xdr:row>37</xdr:row>
      <xdr:rowOff>153473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88570"/>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144920</xdr:rowOff>
    </xdr:from>
    <xdr:to>
      <xdr:col>81</xdr:col>
      <xdr:colOff>50800</xdr:colOff>
      <xdr:row>37</xdr:row>
      <xdr:rowOff>165494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885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155931</xdr:rowOff>
    </xdr:from>
    <xdr:to>
      <xdr:col>76</xdr:col>
      <xdr:colOff>114300</xdr:colOff>
      <xdr:row>37</xdr:row>
      <xdr:rowOff>165494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99581"/>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146958</xdr:rowOff>
    </xdr:from>
    <xdr:to>
      <xdr:col>71</xdr:col>
      <xdr:colOff>177800</xdr:colOff>
      <xdr:row>37</xdr:row>
      <xdr:rowOff>155931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90608"/>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102673</xdr:rowOff>
    </xdr:from>
    <xdr:to>
      <xdr:col>85</xdr:col>
      <xdr:colOff>177800</xdr:colOff>
      <xdr:row>38</xdr:row>
      <xdr:rowOff>32823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17600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94120</xdr:rowOff>
    </xdr:from>
    <xdr:to>
      <xdr:col>81</xdr:col>
      <xdr:colOff>101600</xdr:colOff>
      <xdr:row>38</xdr:row>
      <xdr:rowOff>24270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114694</xdr:rowOff>
    </xdr:from>
    <xdr:to>
      <xdr:col>76</xdr:col>
      <xdr:colOff>165100</xdr:colOff>
      <xdr:row>38</xdr:row>
      <xdr:rowOff>44844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35971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105131</xdr:rowOff>
    </xdr:from>
    <xdr:to>
      <xdr:col>72</xdr:col>
      <xdr:colOff>38100</xdr:colOff>
      <xdr:row>38</xdr:row>
      <xdr:rowOff>35281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26408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96158</xdr:rowOff>
    </xdr:from>
    <xdr:to>
      <xdr:col>67</xdr:col>
      <xdr:colOff>101600</xdr:colOff>
      <xdr:row>38</xdr:row>
      <xdr:rowOff>26308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17435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73720</xdr:rowOff>
    </xdr:from>
    <xdr:to>
      <xdr:col>85</xdr:col>
      <xdr:colOff>127000</xdr:colOff>
      <xdr:row>56</xdr:row>
      <xdr:rowOff>75692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674920"/>
          <a:ext cx="8382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75692</xdr:rowOff>
    </xdr:from>
    <xdr:to>
      <xdr:col>81</xdr:col>
      <xdr:colOff>50800</xdr:colOff>
      <xdr:row>57</xdr:row>
      <xdr:rowOff>33386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676892"/>
          <a:ext cx="889000" cy="12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33386</xdr:rowOff>
    </xdr:from>
    <xdr:to>
      <xdr:col>76</xdr:col>
      <xdr:colOff>114300</xdr:colOff>
      <xdr:row>57</xdr:row>
      <xdr:rowOff>110425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06036"/>
          <a:ext cx="8890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110425</xdr:rowOff>
    </xdr:from>
    <xdr:to>
      <xdr:col>71</xdr:col>
      <xdr:colOff>177800</xdr:colOff>
      <xdr:row>58</xdr:row>
      <xdr:rowOff>37644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83075"/>
          <a:ext cx="889000" cy="9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22920</xdr:rowOff>
    </xdr:from>
    <xdr:to>
      <xdr:col>85</xdr:col>
      <xdr:colOff>177800</xdr:colOff>
      <xdr:row>56</xdr:row>
      <xdr:rowOff>124520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45797</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7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24892</xdr:rowOff>
    </xdr:from>
    <xdr:to>
      <xdr:col>81</xdr:col>
      <xdr:colOff>101600</xdr:colOff>
      <xdr:row>56</xdr:row>
      <xdr:rowOff>126492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143019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154036</xdr:rowOff>
    </xdr:from>
    <xdr:to>
      <xdr:col>76</xdr:col>
      <xdr:colOff>165100</xdr:colOff>
      <xdr:row>57</xdr:row>
      <xdr:rowOff>84186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100713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5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59625</xdr:rowOff>
    </xdr:from>
    <xdr:to>
      <xdr:col>72</xdr:col>
      <xdr:colOff>38100</xdr:colOff>
      <xdr:row>57</xdr:row>
      <xdr:rowOff>161225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152352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158294</xdr:rowOff>
    </xdr:from>
    <xdr:to>
      <xdr:col>67</xdr:col>
      <xdr:colOff>101600</xdr:colOff>
      <xdr:row>58</xdr:row>
      <xdr:rowOff>88444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79571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37683</xdr:rowOff>
    </xdr:from>
    <xdr:to>
      <xdr:col>85</xdr:col>
      <xdr:colOff>127000</xdr:colOff>
      <xdr:row>79</xdr:row>
      <xdr:rowOff>44267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2233"/>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37683</xdr:rowOff>
    </xdr:from>
    <xdr:to>
      <xdr:col>81</xdr:col>
      <xdr:colOff>50800</xdr:colOff>
      <xdr:row>79</xdr:row>
      <xdr:rowOff>38629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82233"/>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36857</xdr:rowOff>
    </xdr:from>
    <xdr:to>
      <xdr:col>76</xdr:col>
      <xdr:colOff>114300</xdr:colOff>
      <xdr:row>79</xdr:row>
      <xdr:rowOff>38629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140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36857</xdr:rowOff>
    </xdr:from>
    <xdr:to>
      <xdr:col>71</xdr:col>
      <xdr:colOff>177800</xdr:colOff>
      <xdr:row>79</xdr:row>
      <xdr:rowOff>38827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81407"/>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164917</xdr:rowOff>
    </xdr:from>
    <xdr:to>
      <xdr:col>85</xdr:col>
      <xdr:colOff>177800</xdr:colOff>
      <xdr:row>79</xdr:row>
      <xdr:rowOff>95067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13932"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158333</xdr:rowOff>
    </xdr:from>
    <xdr:to>
      <xdr:col>81</xdr:col>
      <xdr:colOff>101600</xdr:colOff>
      <xdr:row>79</xdr:row>
      <xdr:rowOff>88483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79610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62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159279</xdr:rowOff>
    </xdr:from>
    <xdr:to>
      <xdr:col>76</xdr:col>
      <xdr:colOff>165100</xdr:colOff>
      <xdr:row>79</xdr:row>
      <xdr:rowOff>89429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105956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30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157507</xdr:rowOff>
    </xdr:from>
    <xdr:to>
      <xdr:col>72</xdr:col>
      <xdr:colOff>38100</xdr:colOff>
      <xdr:row>79</xdr:row>
      <xdr:rowOff>87657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104184</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30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159477</xdr:rowOff>
    </xdr:from>
    <xdr:to>
      <xdr:col>67</xdr:col>
      <xdr:colOff>101600</xdr:colOff>
      <xdr:row>79</xdr:row>
      <xdr:rowOff>89627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80754</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156355</xdr:rowOff>
    </xdr:from>
    <xdr:to>
      <xdr:col>85</xdr:col>
      <xdr:colOff>127000</xdr:colOff>
      <xdr:row>97</xdr:row>
      <xdr:rowOff>744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615555"/>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744</xdr:rowOff>
    </xdr:from>
    <xdr:to>
      <xdr:col>81</xdr:col>
      <xdr:colOff>50800</xdr:colOff>
      <xdr:row>97</xdr:row>
      <xdr:rowOff>28715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31394"/>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28715</xdr:rowOff>
    </xdr:from>
    <xdr:to>
      <xdr:col>76</xdr:col>
      <xdr:colOff>114300</xdr:colOff>
      <xdr:row>97</xdr:row>
      <xdr:rowOff>39018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59365"/>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22623</xdr:rowOff>
    </xdr:from>
    <xdr:to>
      <xdr:col>71</xdr:col>
      <xdr:colOff>177800</xdr:colOff>
      <xdr:row>97</xdr:row>
      <xdr:rowOff>39018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653273"/>
          <a:ext cx="8890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105555</xdr:rowOff>
    </xdr:from>
    <xdr:to>
      <xdr:col>85</xdr:col>
      <xdr:colOff>177800</xdr:colOff>
      <xdr:row>97</xdr:row>
      <xdr:rowOff>35705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5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83982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121394</xdr:rowOff>
    </xdr:from>
    <xdr:to>
      <xdr:col>81</xdr:col>
      <xdr:colOff>101600</xdr:colOff>
      <xdr:row>97</xdr:row>
      <xdr:rowOff>51544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5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42671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149365</xdr:rowOff>
    </xdr:from>
    <xdr:to>
      <xdr:col>76</xdr:col>
      <xdr:colOff>165100</xdr:colOff>
      <xdr:row>97</xdr:row>
      <xdr:rowOff>79515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6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70642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159668</xdr:rowOff>
    </xdr:from>
    <xdr:to>
      <xdr:col>72</xdr:col>
      <xdr:colOff>38100</xdr:colOff>
      <xdr:row>97</xdr:row>
      <xdr:rowOff>89818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80945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143273</xdr:rowOff>
    </xdr:from>
    <xdr:to>
      <xdr:col>67</xdr:col>
      <xdr:colOff>101600</xdr:colOff>
      <xdr:row>97</xdr:row>
      <xdr:rowOff>73423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64550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6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目的別における住民一人当たりのコストについては、民生費が昨年度に比べ</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15,085</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円増となり、突出して類似団体平均を大きく上回っている。これは、民生費が、歳出決算額の</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割以上を占める扶助費の約</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割を支出していることによるものである。</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また、扶助費の中でも児童福祉費の割合が約</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割を占めている。これは</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若年層人口が多い当町の人口構造の影響や、町独自の子育て支援政策を重点的に行っていること</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が要因となっている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このほか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、総務費が昨年度に比べ</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99,144</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円の大幅増となっているが、これは、特別定額給付金（</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2,605,500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千円）の純増のほか、会計年度任用職員制度の開始に伴う人件費</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50,626</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千円の増及び国勢調査の実施に伴う統計調査費の前年比</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8,330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千円の増などが要因となった。また、商工費についても昨年度と比べ</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16,305</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円の大幅増となった。これは、新型コロナウイルス感染症対策事業として実施した県プレミアム付商品券事業（</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268,783</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千円）・休業要請・時短協力金（</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69,100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千円）といった飲食業支援・商工業支援による</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423,371</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千円増が大きな要因となった。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財政調整基金残高は、大規模事業実施に備え平成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年度以降基金の積み増しを行っている。本年度においては前年度の実質収支により</a:t>
          </a:r>
          <a:r>
            <a:rPr kumimoji="1" lang="en-US" altLang="ja-JP" sz="1050">
              <a:latin typeface="ＭＳ ゴシック" pitchFamily="49" charset="-128"/>
              <a:ea typeface="ＭＳ ゴシック" pitchFamily="49" charset="-128"/>
            </a:rPr>
            <a:t>141</a:t>
          </a:r>
          <a:r>
            <a:rPr kumimoji="1" lang="ja-JP" altLang="en-US" sz="1050">
              <a:latin typeface="ＭＳ ゴシック" pitchFamily="49" charset="-128"/>
              <a:ea typeface="ＭＳ ゴシック" pitchFamily="49" charset="-128"/>
            </a:rPr>
            <a:t>百万円を積み増ししたが、災害対応にかかる時間外人件費、扶助費（施設型給付費）の増に要する財源として</a:t>
          </a:r>
          <a:r>
            <a:rPr kumimoji="1" lang="en-US" altLang="ja-JP" sz="1050">
              <a:latin typeface="ＭＳ ゴシック" pitchFamily="49" charset="-128"/>
              <a:ea typeface="ＭＳ ゴシック" pitchFamily="49" charset="-128"/>
            </a:rPr>
            <a:t>200</a:t>
          </a:r>
          <a:r>
            <a:rPr kumimoji="1" lang="ja-JP" altLang="en-US" sz="1050">
              <a:latin typeface="ＭＳ ゴシック" pitchFamily="49" charset="-128"/>
              <a:ea typeface="ＭＳ ゴシック" pitchFamily="49" charset="-128"/>
            </a:rPr>
            <a:t>百万円の取崩しを行ったため、現在高が</a:t>
          </a:r>
          <a:r>
            <a:rPr kumimoji="1" lang="en-US" altLang="ja-JP" sz="1050">
              <a:latin typeface="ＭＳ ゴシック" pitchFamily="49" charset="-128"/>
              <a:ea typeface="ＭＳ ゴシック" pitchFamily="49" charset="-128"/>
            </a:rPr>
            <a:t>1,679</a:t>
          </a:r>
          <a:r>
            <a:rPr kumimoji="1" lang="ja-JP" altLang="en-US" sz="1050">
              <a:latin typeface="ＭＳ ゴシック" pitchFamily="49" charset="-128"/>
              <a:ea typeface="ＭＳ ゴシック" pitchFamily="49" charset="-128"/>
            </a:rPr>
            <a:t>百万円となり、標準財政規模比は</a:t>
          </a:r>
          <a:r>
            <a:rPr kumimoji="1" lang="en-US" altLang="ja-JP" sz="1050">
              <a:latin typeface="ＭＳ ゴシック" pitchFamily="49" charset="-128"/>
              <a:ea typeface="ＭＳ ゴシック" pitchFamily="49" charset="-128"/>
            </a:rPr>
            <a:t>2.21</a:t>
          </a:r>
          <a:r>
            <a:rPr kumimoji="1" lang="ja-JP" altLang="en-US" sz="1050">
              <a:latin typeface="ＭＳ ゴシック" pitchFamily="49" charset="-128"/>
              <a:ea typeface="ＭＳ ゴシック" pitchFamily="49" charset="-128"/>
            </a:rPr>
            <a:t>％減となった。</a:t>
          </a:r>
        </a:p>
        <a:p>
          <a:r>
            <a:rPr kumimoji="1" lang="ja-JP" altLang="en-US" sz="1050">
              <a:latin typeface="ＭＳ ゴシック" pitchFamily="49" charset="-128"/>
              <a:ea typeface="ＭＳ ゴシック" pitchFamily="49" charset="-128"/>
            </a:rPr>
            <a:t>　実質収支額は、翌年度に繰り越すべき財源が</a:t>
          </a:r>
          <a:r>
            <a:rPr kumimoji="1" lang="en-US" altLang="ja-JP" sz="1050">
              <a:latin typeface="ＭＳ ゴシック" pitchFamily="49" charset="-128"/>
              <a:ea typeface="ＭＳ ゴシック" pitchFamily="49" charset="-128"/>
            </a:rPr>
            <a:t>42</a:t>
          </a:r>
          <a:r>
            <a:rPr kumimoji="1" lang="ja-JP" altLang="en-US" sz="1050">
              <a:latin typeface="ＭＳ ゴシック" pitchFamily="49" charset="-128"/>
              <a:ea typeface="ＭＳ ゴシック" pitchFamily="49" charset="-128"/>
            </a:rPr>
            <a:t>百万円増の</a:t>
          </a:r>
          <a:r>
            <a:rPr kumimoji="1" lang="en-US" altLang="ja-JP" sz="1050">
              <a:latin typeface="ＭＳ ゴシック" pitchFamily="49" charset="-128"/>
              <a:ea typeface="ＭＳ ゴシック" pitchFamily="49" charset="-128"/>
            </a:rPr>
            <a:t>49</a:t>
          </a:r>
          <a:r>
            <a:rPr kumimoji="1" lang="ja-JP" altLang="en-US" sz="1050">
              <a:latin typeface="ＭＳ ゴシック" pitchFamily="49" charset="-128"/>
              <a:ea typeface="ＭＳ ゴシック" pitchFamily="49" charset="-128"/>
            </a:rPr>
            <a:t>百万円、歳入歳出差引額が</a:t>
          </a:r>
          <a:r>
            <a:rPr kumimoji="1" lang="en-US" altLang="ja-JP" sz="1050">
              <a:latin typeface="ＭＳ ゴシック" pitchFamily="49" charset="-128"/>
              <a:ea typeface="ＭＳ ゴシック" pitchFamily="49" charset="-128"/>
            </a:rPr>
            <a:t>105</a:t>
          </a:r>
          <a:r>
            <a:rPr kumimoji="1" lang="ja-JP" altLang="en-US" sz="1050">
              <a:latin typeface="ＭＳ ゴシック" pitchFamily="49" charset="-128"/>
              <a:ea typeface="ＭＳ ゴシック" pitchFamily="49" charset="-128"/>
            </a:rPr>
            <a:t>百万円増の</a:t>
          </a:r>
          <a:r>
            <a:rPr kumimoji="1" lang="en-US" altLang="ja-JP" sz="1050">
              <a:latin typeface="ＭＳ ゴシック" pitchFamily="49" charset="-128"/>
              <a:ea typeface="ＭＳ ゴシック" pitchFamily="49" charset="-128"/>
            </a:rPr>
            <a:t>385</a:t>
          </a:r>
          <a:r>
            <a:rPr kumimoji="1" lang="ja-JP" altLang="en-US" sz="1050">
              <a:latin typeface="ＭＳ ゴシック" pitchFamily="49" charset="-128"/>
              <a:ea typeface="ＭＳ ゴシック" pitchFamily="49" charset="-128"/>
            </a:rPr>
            <a:t>百万円となったことから、</a:t>
          </a:r>
          <a:r>
            <a:rPr kumimoji="1" lang="en-US" altLang="ja-JP" sz="1050">
              <a:latin typeface="ＭＳ ゴシック" pitchFamily="49" charset="-128"/>
              <a:ea typeface="ＭＳ ゴシック" pitchFamily="49" charset="-128"/>
            </a:rPr>
            <a:t>1.54</a:t>
          </a:r>
          <a:r>
            <a:rPr kumimoji="1" lang="ja-JP" altLang="en-US" sz="1050">
              <a:latin typeface="ＭＳ ゴシック" pitchFamily="49" charset="-128"/>
              <a:ea typeface="ＭＳ ゴシック" pitchFamily="49" charset="-128"/>
            </a:rPr>
            <a:t>％増となった。</a:t>
          </a:r>
        </a:p>
        <a:p>
          <a:r>
            <a:rPr kumimoji="1" lang="ja-JP" altLang="en-US" sz="1050">
              <a:latin typeface="ＭＳ ゴシック" pitchFamily="49" charset="-128"/>
              <a:ea typeface="ＭＳ ゴシック" pitchFamily="49" charset="-128"/>
            </a:rPr>
            <a:t>　実質単年度収支については、財政調整基金の積立額が</a:t>
          </a:r>
          <a:r>
            <a:rPr kumimoji="1" lang="en-US" altLang="ja-JP" sz="1050">
              <a:latin typeface="ＭＳ ゴシック" pitchFamily="49" charset="-128"/>
              <a:ea typeface="ＭＳ ゴシック" pitchFamily="49" charset="-128"/>
            </a:rPr>
            <a:t>54</a:t>
          </a:r>
          <a:r>
            <a:rPr kumimoji="1" lang="ja-JP" altLang="en-US" sz="1050">
              <a:latin typeface="ＭＳ ゴシック" pitchFamily="49" charset="-128"/>
              <a:ea typeface="ＭＳ ゴシック" pitchFamily="49" charset="-128"/>
            </a:rPr>
            <a:t>百万円減となり、</a:t>
          </a:r>
          <a:r>
            <a:rPr kumimoji="1" lang="en-US" altLang="ja-JP" sz="1050">
              <a:latin typeface="ＭＳ ゴシック" pitchFamily="49" charset="-128"/>
              <a:ea typeface="ＭＳ ゴシック" pitchFamily="49" charset="-128"/>
            </a:rPr>
            <a:t>200</a:t>
          </a:r>
          <a:r>
            <a:rPr kumimoji="1" lang="ja-JP" altLang="en-US" sz="1050">
              <a:latin typeface="ＭＳ ゴシック" pitchFamily="49" charset="-128"/>
              <a:ea typeface="ＭＳ ゴシック" pitchFamily="49" charset="-128"/>
            </a:rPr>
            <a:t>百万円の取崩しを行ったため、総額では</a:t>
          </a:r>
          <a:r>
            <a:rPr kumimoji="1" lang="en-US" altLang="ja-JP" sz="1050">
              <a:latin typeface="ＭＳ ゴシック" pitchFamily="49" charset="-128"/>
              <a:ea typeface="ＭＳ ゴシック" pitchFamily="49" charset="-128"/>
            </a:rPr>
            <a:t>59</a:t>
          </a:r>
          <a:r>
            <a:rPr kumimoji="1" lang="ja-JP" altLang="en-US" sz="1050">
              <a:latin typeface="ＭＳ ゴシック" pitchFamily="49" charset="-128"/>
              <a:ea typeface="ＭＳ ゴシック" pitchFamily="49" charset="-128"/>
            </a:rPr>
            <a:t>百万の減となり、昨年度から</a:t>
          </a:r>
          <a:r>
            <a:rPr kumimoji="1" lang="en-US" altLang="ja-JP" sz="1050">
              <a:latin typeface="ＭＳ ゴシック" pitchFamily="49" charset="-128"/>
              <a:ea typeface="ＭＳ ゴシック" pitchFamily="49" charset="-128"/>
            </a:rPr>
            <a:t>0.99</a:t>
          </a:r>
          <a:r>
            <a:rPr kumimoji="1" lang="ja-JP" altLang="en-US" sz="1050">
              <a:latin typeface="ＭＳ ゴシック" pitchFamily="49" charset="-128"/>
              <a:ea typeface="ＭＳ ゴシック" pitchFamily="49" charset="-128"/>
            </a:rPr>
            <a:t>％増という結果になった。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本年度も、すべての会計で黒字となった。</a:t>
          </a:r>
        </a:p>
        <a:p>
          <a:r>
            <a:rPr kumimoji="1" lang="ja-JP" altLang="en-US" sz="1200">
              <a:latin typeface="ＭＳ ゴシック" pitchFamily="49" charset="-128"/>
              <a:ea typeface="ＭＳ ゴシック" pitchFamily="49" charset="-128"/>
            </a:rPr>
            <a:t>　水道事業会計は、昨年度に引き続き安定して黒字経営を維持している。</a:t>
          </a:r>
        </a:p>
        <a:p>
          <a:r>
            <a:rPr kumimoji="1" lang="ja-JP" altLang="en-US" sz="1200">
              <a:latin typeface="ＭＳ ゴシック" pitchFamily="49" charset="-128"/>
              <a:ea typeface="ＭＳ ゴシック" pitchFamily="49" charset="-128"/>
            </a:rPr>
            <a:t>　国民健康保険特別会計は、標準財政規模比が昨年度比で</a:t>
          </a:r>
          <a:r>
            <a:rPr kumimoji="1" lang="en-US" altLang="ja-JP" sz="1200">
              <a:latin typeface="ＭＳ ゴシック" pitchFamily="49" charset="-128"/>
              <a:ea typeface="ＭＳ ゴシック" pitchFamily="49" charset="-128"/>
            </a:rPr>
            <a:t>0.53</a:t>
          </a:r>
          <a:r>
            <a:rPr kumimoji="1" lang="ja-JP" altLang="en-US" sz="1200">
              <a:latin typeface="ＭＳ ゴシック" pitchFamily="49" charset="-128"/>
              <a:ea typeface="ＭＳ ゴシック" pitchFamily="49" charset="-128"/>
            </a:rPr>
            <a:t>％減となった。総務費が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百万円減、保険給付費が</a:t>
          </a:r>
          <a:r>
            <a:rPr kumimoji="1" lang="en-US" altLang="ja-JP" sz="1200">
              <a:latin typeface="ＭＳ ゴシック" pitchFamily="49" charset="-128"/>
              <a:ea typeface="ＭＳ ゴシック" pitchFamily="49" charset="-128"/>
            </a:rPr>
            <a:t>109</a:t>
          </a:r>
          <a:r>
            <a:rPr kumimoji="1" lang="ja-JP" altLang="en-US" sz="1200">
              <a:latin typeface="ＭＳ ゴシック" pitchFamily="49" charset="-128"/>
              <a:ea typeface="ＭＳ ゴシック" pitchFamily="49" charset="-128"/>
            </a:rPr>
            <a:t>百万円減となったことなどにより、歳出総額は</a:t>
          </a:r>
          <a:r>
            <a:rPr kumimoji="1" lang="en-US" altLang="ja-JP" sz="1200">
              <a:latin typeface="ＭＳ ゴシック" pitchFamily="49" charset="-128"/>
              <a:ea typeface="ＭＳ ゴシック" pitchFamily="49" charset="-128"/>
            </a:rPr>
            <a:t>98</a:t>
          </a:r>
          <a:r>
            <a:rPr kumimoji="1" lang="ja-JP" altLang="en-US" sz="1200">
              <a:latin typeface="ＭＳ ゴシック" pitchFamily="49" charset="-128"/>
              <a:ea typeface="ＭＳ ゴシック" pitchFamily="49" charset="-128"/>
            </a:rPr>
            <a:t>百万円の減となった。これに対し歳入は、県支出金が</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百万円減、他会計繰入金が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百万円の減となり、総額では</a:t>
          </a:r>
          <a:r>
            <a:rPr kumimoji="1" lang="en-US" altLang="ja-JP" sz="1200">
              <a:latin typeface="ＭＳ ゴシック" pitchFamily="49" charset="-128"/>
              <a:ea typeface="ＭＳ ゴシック" pitchFamily="49" charset="-128"/>
            </a:rPr>
            <a:t>121</a:t>
          </a:r>
          <a:r>
            <a:rPr kumimoji="1" lang="ja-JP" altLang="en-US" sz="1200">
              <a:latin typeface="ＭＳ ゴシック" pitchFamily="49" charset="-128"/>
              <a:ea typeface="ＭＳ ゴシック" pitchFamily="49" charset="-128"/>
            </a:rPr>
            <a:t>百万円の減となった。今後もさらに進む高齢化に対する備えと、急激な療養費等の高騰にも耐え得る適正な保険税額の設定及び準備基金残高の確保が必要である。</a:t>
          </a:r>
        </a:p>
        <a:p>
          <a:r>
            <a:rPr kumimoji="1" lang="ja-JP" altLang="en-US" sz="1200">
              <a:latin typeface="ＭＳ ゴシック" pitchFamily="49" charset="-128"/>
              <a:ea typeface="ＭＳ ゴシック" pitchFamily="49" charset="-128"/>
            </a:rPr>
            <a:t>　介護保険特別会計については、平成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年度からスタートした第</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期計画の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年目であり、保険料の改定や徴収率が上がったことなどにより、歳入総額が昨年度比で</a:t>
          </a:r>
          <a:r>
            <a:rPr kumimoji="1" lang="en-US" altLang="ja-JP" sz="1200">
              <a:latin typeface="ＭＳ ゴシック" pitchFamily="49" charset="-128"/>
              <a:ea typeface="ＭＳ ゴシック" pitchFamily="49" charset="-128"/>
            </a:rPr>
            <a:t>78</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％）の増となった。歳出総額については、要介護認定者やサービス利用者の増により保健給付費が百万円の増があったことや、多様な生活支援サービスの提供に伴い地域支援事業が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百万円増となったことから、全体としては</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％の増となった。今後も高齢化が進み要介護認定者が増加すると推計されるため、給付費の適正化に努める必要がある。</a:t>
          </a:r>
        </a:p>
        <a:p>
          <a:r>
            <a:rPr kumimoji="1" lang="ja-JP" altLang="en-US" sz="1200">
              <a:latin typeface="ＭＳ ゴシック" pitchFamily="49" charset="-128"/>
              <a:ea typeface="ＭＳ ゴシック" pitchFamily="49" charset="-128"/>
            </a:rPr>
            <a:t>　公共下水道事業特別会計については、料金収入が昨年度と比べ</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百万円増となった。下水道接続率が改善しているなか、住環境の現状を踏まえ、今後整備区域の変更も視野に入れた事業計画の見直しを検討し、公営企業会計としての適正化を推進していく必要がある。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14373828</v>
      </c>
      <c r="BO4" s="464"/>
      <c r="BP4" s="464"/>
      <c r="BQ4" s="464"/>
      <c r="BR4" s="464"/>
      <c r="BS4" s="464"/>
      <c r="BT4" s="464"/>
      <c r="BU4" s="465"/>
      <c r="BV4" s="463">
        <v>10865933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6.4</v>
      </c>
      <c r="CU4" s="648"/>
      <c r="CV4" s="648"/>
      <c r="CW4" s="648"/>
      <c r="CX4" s="648"/>
      <c r="CY4" s="648"/>
      <c r="CZ4" s="648"/>
      <c r="DA4" s="649"/>
      <c r="DB4" s="647">
        <v>4.9000000000000004</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13940017</v>
      </c>
      <c r="BO5" s="469"/>
      <c r="BP5" s="469"/>
      <c r="BQ5" s="469"/>
      <c r="BR5" s="469"/>
      <c r="BS5" s="469"/>
      <c r="BT5" s="469"/>
      <c r="BU5" s="470"/>
      <c r="BV5" s="468">
        <v>10578885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91.5</v>
      </c>
      <c r="CU5" s="439"/>
      <c r="CV5" s="439"/>
      <c r="CW5" s="439"/>
      <c r="CX5" s="439"/>
      <c r="CY5" s="439"/>
      <c r="CZ5" s="439"/>
      <c r="DA5" s="440"/>
      <c r="DB5" s="438">
        <v>92.2</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433811</v>
      </c>
      <c r="BO6" s="469"/>
      <c r="BP6" s="469"/>
      <c r="BQ6" s="469"/>
      <c r="BR6" s="469"/>
      <c r="BS6" s="469"/>
      <c r="BT6" s="469"/>
      <c r="BU6" s="470"/>
      <c r="BV6" s="468">
        <v>287048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95.2</v>
      </c>
      <c r="CU6" s="622"/>
      <c r="CV6" s="622"/>
      <c r="CW6" s="622"/>
      <c r="CX6" s="622"/>
      <c r="CY6" s="622"/>
      <c r="CZ6" s="622"/>
      <c r="DA6" s="623"/>
      <c r="DB6" s="621">
        <v>96.1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48999</v>
      </c>
      <c r="BO7" s="469"/>
      <c r="BP7" s="469"/>
      <c r="BQ7" s="469"/>
      <c r="BR7" s="469"/>
      <c r="BS7" s="469"/>
      <c r="BT7" s="469"/>
      <c r="BU7" s="470"/>
      <c r="BV7" s="468">
        <v>6822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6013822</v>
      </c>
      <c r="CU7" s="469"/>
      <c r="CV7" s="469"/>
      <c r="CW7" s="469"/>
      <c r="CX7" s="469"/>
      <c r="CY7" s="469"/>
      <c r="CZ7" s="469"/>
      <c r="DA7" s="470"/>
      <c r="DB7" s="468">
        <v>5768740</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384812</v>
      </c>
      <c r="BO8" s="469"/>
      <c r="BP8" s="469"/>
      <c r="BQ8" s="469"/>
      <c r="BR8" s="469"/>
      <c r="BS8" s="469"/>
      <c r="BT8" s="469"/>
      <c r="BU8" s="470"/>
      <c r="BV8" s="468">
        <v>280226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0.46</v>
      </c>
      <c r="CU8" s="582"/>
      <c r="CV8" s="582"/>
      <c r="CW8" s="582"/>
      <c r="CX8" s="582"/>
      <c r="CY8" s="582"/>
      <c r="CZ8" s="582"/>
      <c r="DA8" s="583"/>
      <c r="DB8" s="581">
        <v>0.46</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25591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104586</v>
      </c>
      <c r="BO9" s="469"/>
      <c r="BP9" s="469"/>
      <c r="BQ9" s="469"/>
      <c r="BR9" s="469"/>
      <c r="BS9" s="469"/>
      <c r="BT9" s="469"/>
      <c r="BU9" s="470"/>
      <c r="BV9" s="468">
        <v>-7692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9.5</v>
      </c>
      <c r="CU9" s="439"/>
      <c r="CV9" s="439"/>
      <c r="CW9" s="439"/>
      <c r="CX9" s="439"/>
      <c r="CY9" s="439"/>
      <c r="CZ9" s="439"/>
      <c r="DA9" s="440"/>
      <c r="DB9" s="438">
        <v>9.6999999999999993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25404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141002</v>
      </c>
      <c r="BO10" s="469"/>
      <c r="BP10" s="469"/>
      <c r="BQ10" s="469"/>
      <c r="BR10" s="469"/>
      <c r="BS10" s="469"/>
      <c r="BT10" s="469"/>
      <c r="BU10" s="470"/>
      <c r="BV10" s="468">
        <v>194710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108</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26026</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200000</v>
      </c>
      <c r="BO12" s="469"/>
      <c r="BP12" s="469"/>
      <c r="BQ12" s="469"/>
      <c r="BR12" s="469"/>
      <c r="BS12" s="469"/>
      <c r="BT12" s="469"/>
      <c r="BU12" s="470"/>
      <c r="BV12" s="468">
        <v>200000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25860</v>
      </c>
      <c r="S13" s="572"/>
      <c r="T13" s="572"/>
      <c r="U13" s="572"/>
      <c r="V13" s="573"/>
      <c r="W13" s="559" t="s">
        <v>139</v>
      </c>
      <c r="X13" s="481"/>
      <c r="Y13" s="481"/>
      <c r="Z13" s="481"/>
      <c r="AA13" s="481"/>
      <c r="AB13" s="482"/>
      <c r="AC13" s="444">
        <v>839</v>
      </c>
      <c r="AD13" s="445"/>
      <c r="AE13" s="445"/>
      <c r="AF13" s="445"/>
      <c r="AG13" s="446"/>
      <c r="AH13" s="444">
        <v>1029</v>
      </c>
      <c r="AI13" s="445"/>
      <c r="AJ13" s="445"/>
      <c r="AK13" s="445"/>
      <c r="AL13" s="447"/>
      <c r="AM13" s="537" t="s">
        <v>140</v>
      </c>
      <c r="AN13" s="442"/>
      <c r="AO13" s="442"/>
      <c r="AP13" s="442"/>
      <c r="AQ13" s="442"/>
      <c r="AR13" s="442"/>
      <c r="AS13" s="442"/>
      <c r="AT13" s="443"/>
      <c r="AU13" s="525" t="s">
        <v>135</v>
      </c>
      <c r="AV13" s="526"/>
      <c r="AW13" s="526"/>
      <c r="AX13" s="526"/>
      <c r="AY13" s="448" t="s">
        <v>141</v>
      </c>
      <c r="AZ13" s="449"/>
      <c r="BA13" s="449"/>
      <c r="BB13" s="449"/>
      <c r="BC13" s="449"/>
      <c r="BD13" s="449"/>
      <c r="BE13" s="449"/>
      <c r="BF13" s="449"/>
      <c r="BG13" s="449"/>
      <c r="BH13" s="449"/>
      <c r="BI13" s="449"/>
      <c r="BJ13" s="449"/>
      <c r="BK13" s="449"/>
      <c r="BL13" s="449"/>
      <c r="BM13" s="450"/>
      <c r="BN13" s="468">
        <v>45588</v>
      </c>
      <c r="BO13" s="469"/>
      <c r="BP13" s="469"/>
      <c r="BQ13" s="469"/>
      <c r="BR13" s="469"/>
      <c r="BS13" s="469"/>
      <c r="BT13" s="469"/>
      <c r="BU13" s="470"/>
      <c r="BV13" s="468">
        <v>-12982</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4.9000000000000004</v>
      </c>
      <c r="CU13" s="439"/>
      <c r="CV13" s="439"/>
      <c r="CW13" s="439"/>
      <c r="CX13" s="439"/>
      <c r="CY13" s="439"/>
      <c r="CZ13" s="439"/>
      <c r="DA13" s="440"/>
      <c r="DB13" s="438">
        <v>4.4000000000000004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26099</v>
      </c>
      <c r="S14" s="572"/>
      <c r="T14" s="572"/>
      <c r="U14" s="572"/>
      <c r="V14" s="573"/>
      <c r="W14" s="574"/>
      <c r="X14" s="484"/>
      <c r="Y14" s="484"/>
      <c r="Z14" s="484"/>
      <c r="AA14" s="484"/>
      <c r="AB14" s="485"/>
      <c r="AC14" s="564">
        <v>7.1</v>
      </c>
      <c r="AD14" s="565"/>
      <c r="AE14" s="565"/>
      <c r="AF14" s="565"/>
      <c r="AG14" s="566"/>
      <c r="AH14" s="564">
        <v>8.9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147</v>
      </c>
      <c r="N15" s="569"/>
      <c r="O15" s="569"/>
      <c r="P15" s="569"/>
      <c r="Q15" s="570"/>
      <c r="R15" s="571">
        <v>25929</v>
      </c>
      <c r="S15" s="572"/>
      <c r="T15" s="572"/>
      <c r="U15" s="572"/>
      <c r="V15" s="573"/>
      <c r="W15" s="559" t="s">
        <v>148</v>
      </c>
      <c r="X15" s="481"/>
      <c r="Y15" s="481"/>
      <c r="Z15" s="481"/>
      <c r="AA15" s="481"/>
      <c r="AB15" s="482"/>
      <c r="AC15" s="444">
        <v>3099</v>
      </c>
      <c r="AD15" s="445"/>
      <c r="AE15" s="445"/>
      <c r="AF15" s="445"/>
      <c r="AG15" s="446"/>
      <c r="AH15" s="444">
        <v>3026</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2432396</v>
      </c>
      <c r="BO15" s="464"/>
      <c r="BP15" s="464"/>
      <c r="BQ15" s="464"/>
      <c r="BR15" s="464"/>
      <c r="BS15" s="464"/>
      <c r="BT15" s="464"/>
      <c r="BU15" s="465"/>
      <c r="BV15" s="463">
        <v>2258822</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26.1</v>
      </c>
      <c r="AD16" s="565"/>
      <c r="AE16" s="565"/>
      <c r="AF16" s="565"/>
      <c r="AG16" s="566"/>
      <c r="AH16" s="564">
        <v>26.1</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5182897</v>
      </c>
      <c r="BO16" s="469"/>
      <c r="BP16" s="469"/>
      <c r="BQ16" s="469"/>
      <c r="BR16" s="469"/>
      <c r="BS16" s="469"/>
      <c r="BT16" s="469"/>
      <c r="BU16" s="470"/>
      <c r="BV16" s="468">
        <v>4960715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7927</v>
      </c>
      <c r="AD17" s="445"/>
      <c r="AE17" s="445"/>
      <c r="AF17" s="445"/>
      <c r="AG17" s="446"/>
      <c r="AH17" s="444">
        <v>7529</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3017630</v>
      </c>
      <c r="BO17" s="469"/>
      <c r="BP17" s="469"/>
      <c r="BQ17" s="469"/>
      <c r="BR17" s="469"/>
      <c r="BS17" s="469"/>
      <c r="BT17" s="469"/>
      <c r="BU17" s="470"/>
      <c r="BV17" s="468">
        <v>2836188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110.02</v>
      </c>
      <c r="M18" s="533"/>
      <c r="N18" s="533"/>
      <c r="O18" s="533"/>
      <c r="P18" s="533"/>
      <c r="Q18" s="533"/>
      <c r="R18" s="534"/>
      <c r="S18" s="534"/>
      <c r="T18" s="534"/>
      <c r="U18" s="534"/>
      <c r="V18" s="535"/>
      <c r="W18" s="549"/>
      <c r="X18" s="550"/>
      <c r="Y18" s="550"/>
      <c r="Z18" s="550"/>
      <c r="AA18" s="550"/>
      <c r="AB18" s="560"/>
      <c r="AC18" s="432">
        <v>66.8</v>
      </c>
      <c r="AD18" s="433"/>
      <c r="AE18" s="433"/>
      <c r="AF18" s="433"/>
      <c r="AG18" s="536"/>
      <c r="AH18" s="432">
        <v>65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5501605</v>
      </c>
      <c r="BO18" s="469"/>
      <c r="BP18" s="469"/>
      <c r="BQ18" s="469"/>
      <c r="BR18" s="469"/>
      <c r="BS18" s="469"/>
      <c r="BT18" s="469"/>
      <c r="BU18" s="470"/>
      <c r="BV18" s="468">
        <v>5380793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233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7168492</v>
      </c>
      <c r="BO19" s="469"/>
      <c r="BP19" s="469"/>
      <c r="BQ19" s="469"/>
      <c r="BR19" s="469"/>
      <c r="BS19" s="469"/>
      <c r="BT19" s="469"/>
      <c r="BU19" s="470"/>
      <c r="BV19" s="468">
        <v>6720468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10203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7556825</v>
      </c>
      <c r="BO23" s="469"/>
      <c r="BP23" s="469"/>
      <c r="BQ23" s="469"/>
      <c r="BR23" s="469"/>
      <c r="BS23" s="469"/>
      <c r="BT23" s="469"/>
      <c r="BU23" s="470"/>
      <c r="BV23" s="468">
        <v>7742321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7600</v>
      </c>
      <c r="R24" s="445"/>
      <c r="S24" s="445"/>
      <c r="T24" s="445"/>
      <c r="U24" s="445"/>
      <c r="V24" s="446"/>
      <c r="W24" s="510"/>
      <c r="X24" s="501"/>
      <c r="Y24" s="502"/>
      <c r="Z24" s="441" t="s">
        <v>172</v>
      </c>
      <c r="AA24" s="442"/>
      <c r="AB24" s="442"/>
      <c r="AC24" s="442"/>
      <c r="AD24" s="442"/>
      <c r="AE24" s="442"/>
      <c r="AF24" s="442"/>
      <c r="AG24" s="443"/>
      <c r="AH24" s="444">
        <v>147</v>
      </c>
      <c r="AI24" s="445"/>
      <c r="AJ24" s="445"/>
      <c r="AK24" s="445"/>
      <c r="AL24" s="446"/>
      <c r="AM24" s="444">
        <v>463638</v>
      </c>
      <c r="AN24" s="445"/>
      <c r="AO24" s="445"/>
      <c r="AP24" s="445"/>
      <c r="AQ24" s="445"/>
      <c r="AR24" s="446"/>
      <c r="AS24" s="444">
        <v>3154</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5956510</v>
      </c>
      <c r="BO24" s="469"/>
      <c r="BP24" s="469"/>
      <c r="BQ24" s="469"/>
      <c r="BR24" s="469"/>
      <c r="BS24" s="469"/>
      <c r="BT24" s="469"/>
      <c r="BU24" s="470"/>
      <c r="BV24" s="468">
        <v>6057754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1</v>
      </c>
      <c r="M25" s="445"/>
      <c r="N25" s="445"/>
      <c r="O25" s="445"/>
      <c r="P25" s="446"/>
      <c r="Q25" s="444">
        <v>6120</v>
      </c>
      <c r="R25" s="445"/>
      <c r="S25" s="445"/>
      <c r="T25" s="445"/>
      <c r="U25" s="445"/>
      <c r="V25" s="446"/>
      <c r="W25" s="510"/>
      <c r="X25" s="501"/>
      <c r="Y25" s="502"/>
      <c r="Z25" s="441" t="s">
        <v>175</v>
      </c>
      <c r="AA25" s="442"/>
      <c r="AB25" s="442"/>
      <c r="AC25" s="442"/>
      <c r="AD25" s="442"/>
      <c r="AE25" s="442"/>
      <c r="AF25" s="442"/>
      <c r="AG25" s="443"/>
      <c r="AH25" s="444" t="s">
        <v>146</v>
      </c>
      <c r="AI25" s="445"/>
      <c r="AJ25" s="445"/>
      <c r="AK25" s="445"/>
      <c r="AL25" s="446"/>
      <c r="AM25" s="444" t="s">
        <v>146</v>
      </c>
      <c r="AN25" s="445"/>
      <c r="AO25" s="445"/>
      <c r="AP25" s="445"/>
      <c r="AQ25" s="445"/>
      <c r="AR25" s="446"/>
      <c r="AS25" s="444" t="s">
        <v>146</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878840</v>
      </c>
      <c r="BO25" s="464"/>
      <c r="BP25" s="464"/>
      <c r="BQ25" s="464"/>
      <c r="BR25" s="464"/>
      <c r="BS25" s="464"/>
      <c r="BT25" s="464"/>
      <c r="BU25" s="465"/>
      <c r="BV25" s="463">
        <v>989358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5820</v>
      </c>
      <c r="R26" s="445"/>
      <c r="S26" s="445"/>
      <c r="T26" s="445"/>
      <c r="U26" s="445"/>
      <c r="V26" s="446"/>
      <c r="W26" s="510"/>
      <c r="X26" s="501"/>
      <c r="Y26" s="502"/>
      <c r="Z26" s="441" t="s">
        <v>178</v>
      </c>
      <c r="AA26" s="523"/>
      <c r="AB26" s="523"/>
      <c r="AC26" s="523"/>
      <c r="AD26" s="523"/>
      <c r="AE26" s="523"/>
      <c r="AF26" s="523"/>
      <c r="AG26" s="524"/>
      <c r="AH26" s="444">
        <v>5</v>
      </c>
      <c r="AI26" s="445"/>
      <c r="AJ26" s="445"/>
      <c r="AK26" s="445"/>
      <c r="AL26" s="446"/>
      <c r="AM26" s="444">
        <v>16990</v>
      </c>
      <c r="AN26" s="445"/>
      <c r="AO26" s="445"/>
      <c r="AP26" s="445"/>
      <c r="AQ26" s="445"/>
      <c r="AR26" s="446"/>
      <c r="AS26" s="444">
        <v>3398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146</v>
      </c>
      <c r="BO26" s="469"/>
      <c r="BP26" s="469"/>
      <c r="BQ26" s="469"/>
      <c r="BR26" s="469"/>
      <c r="BS26" s="469"/>
      <c r="BT26" s="469"/>
      <c r="BU26" s="470"/>
      <c r="BV26" s="468" t="s">
        <v>146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3250</v>
      </c>
      <c r="R27" s="445"/>
      <c r="S27" s="445"/>
      <c r="T27" s="445"/>
      <c r="U27" s="445"/>
      <c r="V27" s="446"/>
      <c r="W27" s="510"/>
      <c r="X27" s="501"/>
      <c r="Y27" s="502"/>
      <c r="Z27" s="441" t="s">
        <v>181</v>
      </c>
      <c r="AA27" s="442"/>
      <c r="AB27" s="442"/>
      <c r="AC27" s="442"/>
      <c r="AD27" s="442"/>
      <c r="AE27" s="442"/>
      <c r="AF27" s="442"/>
      <c r="AG27" s="443"/>
      <c r="AH27" s="444">
        <v>2</v>
      </c>
      <c r="AI27" s="445"/>
      <c r="AJ27" s="445"/>
      <c r="AK27" s="445"/>
      <c r="AL27" s="446"/>
      <c r="AM27" s="444" t="s">
        <v>182</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200000</v>
      </c>
      <c r="BO27" s="472"/>
      <c r="BP27" s="472"/>
      <c r="BQ27" s="472"/>
      <c r="BR27" s="472"/>
      <c r="BS27" s="472"/>
      <c r="BT27" s="472"/>
      <c r="BU27" s="473"/>
      <c r="BV27" s="471">
        <v>200000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2600</v>
      </c>
      <c r="R28" s="445"/>
      <c r="S28" s="445"/>
      <c r="T28" s="445"/>
      <c r="U28" s="445"/>
      <c r="V28" s="446"/>
      <c r="W28" s="510"/>
      <c r="X28" s="501"/>
      <c r="Y28" s="502"/>
      <c r="Z28" s="441" t="s">
        <v>185</v>
      </c>
      <c r="AA28" s="442"/>
      <c r="AB28" s="442"/>
      <c r="AC28" s="442"/>
      <c r="AD28" s="442"/>
      <c r="AE28" s="442"/>
      <c r="AF28" s="442"/>
      <c r="AG28" s="443"/>
      <c r="AH28" s="444" t="s">
        <v>146</v>
      </c>
      <c r="AI28" s="445"/>
      <c r="AJ28" s="445"/>
      <c r="AK28" s="445"/>
      <c r="AL28" s="446"/>
      <c r="AM28" s="444" t="s">
        <v>146</v>
      </c>
      <c r="AN28" s="445"/>
      <c r="AO28" s="445"/>
      <c r="AP28" s="445"/>
      <c r="AQ28" s="445"/>
      <c r="AR28" s="446"/>
      <c r="AS28" s="444" t="s">
        <v>146</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1678991</v>
      </c>
      <c r="BO28" s="464"/>
      <c r="BP28" s="464"/>
      <c r="BQ28" s="464"/>
      <c r="BR28" s="464"/>
      <c r="BS28" s="464"/>
      <c r="BT28" s="464"/>
      <c r="BU28" s="465"/>
      <c r="BV28" s="463">
        <v>1737989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10</v>
      </c>
      <c r="M29" s="445"/>
      <c r="N29" s="445"/>
      <c r="O29" s="445"/>
      <c r="P29" s="446"/>
      <c r="Q29" s="444">
        <v>2360</v>
      </c>
      <c r="R29" s="445"/>
      <c r="S29" s="445"/>
      <c r="T29" s="445"/>
      <c r="U29" s="445"/>
      <c r="V29" s="446"/>
      <c r="W29" s="511"/>
      <c r="X29" s="512"/>
      <c r="Y29" s="513"/>
      <c r="Z29" s="441" t="s">
        <v>188</v>
      </c>
      <c r="AA29" s="442"/>
      <c r="AB29" s="442"/>
      <c r="AC29" s="442"/>
      <c r="AD29" s="442"/>
      <c r="AE29" s="442"/>
      <c r="AF29" s="442"/>
      <c r="AG29" s="443"/>
      <c r="AH29" s="444">
        <v>149</v>
      </c>
      <c r="AI29" s="445"/>
      <c r="AJ29" s="445"/>
      <c r="AK29" s="445"/>
      <c r="AL29" s="446"/>
      <c r="AM29" s="444">
        <v>471336</v>
      </c>
      <c r="AN29" s="445"/>
      <c r="AO29" s="445"/>
      <c r="AP29" s="445"/>
      <c r="AQ29" s="445"/>
      <c r="AR29" s="446"/>
      <c r="AS29" s="444">
        <v>3163</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153474</v>
      </c>
      <c r="BO29" s="469"/>
      <c r="BP29" s="469"/>
      <c r="BQ29" s="469"/>
      <c r="BR29" s="469"/>
      <c r="BS29" s="469"/>
      <c r="BT29" s="469"/>
      <c r="BU29" s="470"/>
      <c r="BV29" s="468">
        <v>174351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2215003</v>
      </c>
      <c r="BO30" s="472"/>
      <c r="BP30" s="472"/>
      <c r="BQ30" s="472"/>
      <c r="BR30" s="472"/>
      <c r="BS30" s="472"/>
      <c r="BT30" s="472"/>
      <c r="BU30" s="473"/>
      <c r="BV30" s="471">
        <v>2124851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宮崎県市町村総合事務組合（一般会計）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三股町土地開発公社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宮崎県市町村総合事務組合（市町村交通災害共済事業特別会計）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宮崎県後期高齢者医療広域連合（一般会計）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宮崎県後期高齢者医療広域連合（後期高齢者医療特別会計）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宮崎県市町村総合事務組合（自治会館管理運営特別会計）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a1HKU/sI2FnGbhNzTjS91WETormuu+V/4uYk/c47YvpyvlvyWnRMYs80azvJVR4Fj31VZGLiljMmbBTeUUXiHQ==" saltValue="R4QU2xpbYheQMHOjNCBc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9" t="s">
        <v>558</v>
      </c>
      <c r="D34" s="1249"/>
      <c r="E34" s="1250"/>
      <c r="F34" s="32">
        <v>5.38</v>
      </c>
      <c r="G34" s="33">
        <v>4.6500000000000004</v>
      </c>
      <c r="H34" s="33">
        <v>5.05</v>
      </c>
      <c r="I34" s="33">
        <v>4.8499999999999996</v>
      </c>
      <c r="J34" s="34">
        <v>6.39</v>
      </c>
      <c r="K34" s="22"/>
      <c r="L34" s="22"/>
      <c r="M34" s="22"/>
      <c r="N34" s="22"/>
      <c r="O34" s="22"/>
      <c r="P34" s="22"/>
    </row>
    <row r="35" spans="1:16" ht="39" customHeight="1" x14ac:dyDescent="0.2">
      <c r="A35" s="22"/>
      <c r="B35" s="35"/>
      <c r="C35" s="1243" t="s">
        <v>559</v>
      </c>
      <c r="D35" s="1244"/>
      <c r="E35" s="1245"/>
      <c r="F35" s="36">
        <v>6.55</v>
      </c>
      <c r="G35" s="37">
        <v>6.59</v>
      </c>
      <c r="H35" s="37">
        <v>6.55</v>
      </c>
      <c r="I35" s="37">
        <v>6.48</v>
      </c>
      <c r="J35" s="38">
        <v>6.31</v>
      </c>
      <c r="K35" s="22"/>
      <c r="L35" s="22"/>
      <c r="M35" s="22"/>
      <c r="N35" s="22"/>
      <c r="O35" s="22"/>
      <c r="P35" s="22"/>
    </row>
    <row r="36" spans="1:16" ht="39" customHeight="1" x14ac:dyDescent="0.2">
      <c r="A36" s="22"/>
      <c r="B36" s="35"/>
      <c r="C36" s="1243" t="s">
        <v>560</v>
      </c>
      <c r="D36" s="1244"/>
      <c r="E36" s="1245"/>
      <c r="F36" s="36">
        <v>3.65</v>
      </c>
      <c r="G36" s="37">
        <v>4.68</v>
      </c>
      <c r="H36" s="37">
        <v>4.5199999999999996</v>
      </c>
      <c r="I36" s="37">
        <v>3.79</v>
      </c>
      <c r="J36" s="38">
        <v>3.26</v>
      </c>
      <c r="K36" s="22"/>
      <c r="L36" s="22"/>
      <c r="M36" s="22"/>
      <c r="N36" s="22"/>
      <c r="O36" s="22"/>
      <c r="P36" s="22"/>
    </row>
    <row r="37" spans="1:16" ht="39" customHeight="1" x14ac:dyDescent="0.2">
      <c r="A37" s="22"/>
      <c r="B37" s="35"/>
      <c r="C37" s="1243" t="s">
        <v>561</v>
      </c>
      <c r="D37" s="1244"/>
      <c r="E37" s="1245"/>
      <c r="F37" s="36">
        <v>1.0900000000000001</v>
      </c>
      <c r="G37" s="37">
        <v>0.57999999999999996</v>
      </c>
      <c r="H37" s="37">
        <v>1.52</v>
      </c>
      <c r="I37" s="37">
        <v>1.41</v>
      </c>
      <c r="J37" s="38">
        <v>2.62</v>
      </c>
      <c r="K37" s="22"/>
      <c r="L37" s="22"/>
      <c r="M37" s="22"/>
      <c r="N37" s="22"/>
      <c r="O37" s="22"/>
      <c r="P37" s="22"/>
    </row>
    <row r="38" spans="1:16" ht="39" customHeight="1" x14ac:dyDescent="0.2">
      <c r="A38" s="22"/>
      <c r="B38" s="35"/>
      <c r="C38" s="1243" t="s">
        <v>562</v>
      </c>
      <c r="D38" s="1244"/>
      <c r="E38" s="1245"/>
      <c r="F38" s="36">
        <v>0.03</v>
      </c>
      <c r="G38" s="37">
        <v>0.06</v>
      </c>
      <c r="H38" s="37">
        <v>0.01</v>
      </c>
      <c r="I38" s="37">
        <v>0.02</v>
      </c>
      <c r="J38" s="38">
        <v>0.04</v>
      </c>
      <c r="K38" s="22"/>
      <c r="L38" s="22"/>
      <c r="M38" s="22"/>
      <c r="N38" s="22"/>
      <c r="O38" s="22"/>
      <c r="P38" s="22"/>
    </row>
    <row r="39" spans="1:16" ht="39" customHeight="1" x14ac:dyDescent="0.2">
      <c r="A39" s="22"/>
      <c r="B39" s="35"/>
      <c r="C39" s="1243" t="s">
        <v>563</v>
      </c>
      <c r="D39" s="1244"/>
      <c r="E39" s="1245"/>
      <c r="F39" s="36">
        <v>0.14000000000000001</v>
      </c>
      <c r="G39" s="37">
        <v>0.12</v>
      </c>
      <c r="H39" s="37">
        <v>0.11</v>
      </c>
      <c r="I39" s="37">
        <v>0.06</v>
      </c>
      <c r="J39" s="38">
        <v>0.03</v>
      </c>
      <c r="K39" s="22"/>
      <c r="L39" s="22"/>
      <c r="M39" s="22"/>
      <c r="N39" s="22"/>
      <c r="O39" s="22"/>
      <c r="P39" s="22"/>
    </row>
    <row r="40" spans="1:16" ht="39" customHeight="1" x14ac:dyDescent="0.2">
      <c r="A40" s="22"/>
      <c r="B40" s="35"/>
      <c r="C40" s="1243" t="s">
        <v>564</v>
      </c>
      <c r="D40" s="1244"/>
      <c r="E40" s="1245"/>
      <c r="F40" s="36">
        <v>0</v>
      </c>
      <c r="G40" s="37">
        <v>0.01</v>
      </c>
      <c r="H40" s="37">
        <v>0.01</v>
      </c>
      <c r="I40" s="37">
        <v>0.01</v>
      </c>
      <c r="J40" s="38">
        <v>0.02</v>
      </c>
      <c r="K40" s="22"/>
      <c r="L40" s="22"/>
      <c r="M40" s="22"/>
      <c r="N40" s="22"/>
      <c r="O40" s="22"/>
      <c r="P40" s="22"/>
    </row>
    <row r="41" spans="1:16" ht="39" customHeight="1" x14ac:dyDescent="0.2">
      <c r="A41" s="22"/>
      <c r="B41" s="35"/>
      <c r="C41" s="1243" t="s">
        <v>565</v>
      </c>
      <c r="D41" s="1244"/>
      <c r="E41" s="1245"/>
      <c r="F41" s="36">
        <v>0.02</v>
      </c>
      <c r="G41" s="37">
        <v>0.03</v>
      </c>
      <c r="H41" s="37">
        <v>0.02</v>
      </c>
      <c r="I41" s="37">
        <v>0.03</v>
      </c>
      <c r="J41" s="38">
        <v>0</v>
      </c>
      <c r="K41" s="22"/>
      <c r="L41" s="22"/>
      <c r="M41" s="22"/>
      <c r="N41" s="22"/>
      <c r="O41" s="22"/>
      <c r="P41" s="22"/>
    </row>
    <row r="42" spans="1:16" ht="39" customHeight="1" x14ac:dyDescent="0.2">
      <c r="A42" s="22"/>
      <c r="B42" s="39"/>
      <c r="C42" s="1243" t="s">
        <v>566</v>
      </c>
      <c r="D42" s="1244"/>
      <c r="E42" s="1245"/>
      <c r="F42" s="36" t="s">
        <v>510</v>
      </c>
      <c r="G42" s="37" t="s">
        <v>510</v>
      </c>
      <c r="H42" s="37" t="s">
        <v>510</v>
      </c>
      <c r="I42" s="37" t="s">
        <v>510</v>
      </c>
      <c r="J42" s="38" t="s">
        <v>510</v>
      </c>
      <c r="K42" s="22"/>
      <c r="L42" s="22"/>
      <c r="M42" s="22"/>
      <c r="N42" s="22"/>
      <c r="O42" s="22"/>
      <c r="P42" s="22"/>
    </row>
    <row r="43" spans="1:16" ht="39" customHeight="1" thickBot="1" x14ac:dyDescent="0.25">
      <c r="A43" s="22"/>
      <c r="B43" s="40"/>
      <c r="C43" s="1246" t="s">
        <v>567</v>
      </c>
      <c r="D43" s="1247"/>
      <c r="E43" s="1248"/>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S/S6W7M02bnpzY6qFRasJ6sr25EvbCTbDAzHsj5SahyAIMLjPDa71+yq7XCvx4MUhtpfVDfCD5osD1vgWIfRg==" saltValue="EglPsSkaGtbsJPG7LGFr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69" t="s">
        <v>11</v>
      </c>
      <c r="C45" s="1270"/>
      <c r="D45" s="58"/>
      <c r="E45" s="1275" t="s">
        <v>12</v>
      </c>
      <c r="F45" s="1275"/>
      <c r="G45" s="1275"/>
      <c r="H45" s="1275"/>
      <c r="I45" s="1275"/>
      <c r="J45" s="1276"/>
      <c r="K45" s="59">
        <v>669</v>
      </c>
      <c r="L45" s="60">
        <v>643</v>
      </c>
      <c r="M45" s="60">
        <v>660</v>
      </c>
      <c r="N45" s="60">
        <v>705</v>
      </c>
      <c r="O45" s="61">
        <v>728</v>
      </c>
      <c r="P45" s="48"/>
      <c r="Q45" s="48"/>
      <c r="R45" s="48"/>
      <c r="S45" s="48"/>
      <c r="T45" s="48"/>
      <c r="U45" s="48"/>
    </row>
    <row r="46" spans="1:21" ht="30.75" customHeight="1" x14ac:dyDescent="0.2">
      <c r="A46" s="48"/>
      <c r="B46" s="1271"/>
      <c r="C46" s="1272"/>
      <c r="D46" s="62"/>
      <c r="E46" s="1253" t="s">
        <v>13</v>
      </c>
      <c r="F46" s="1253"/>
      <c r="G46" s="1253"/>
      <c r="H46" s="1253"/>
      <c r="I46" s="1253"/>
      <c r="J46" s="1254"/>
      <c r="K46" s="63" t="s">
        <v>510</v>
      </c>
      <c r="L46" s="64" t="s">
        <v>510</v>
      </c>
      <c r="M46" s="64" t="s">
        <v>510</v>
      </c>
      <c r="N46" s="64" t="s">
        <v>510</v>
      </c>
      <c r="O46" s="65" t="s">
        <v>510</v>
      </c>
      <c r="P46" s="48"/>
      <c r="Q46" s="48"/>
      <c r="R46" s="48"/>
      <c r="S46" s="48"/>
      <c r="T46" s="48"/>
      <c r="U46" s="48"/>
    </row>
    <row r="47" spans="1:21" ht="30.75" customHeight="1" x14ac:dyDescent="0.2">
      <c r="A47" s="48"/>
      <c r="B47" s="1271"/>
      <c r="C47" s="1272"/>
      <c r="D47" s="62"/>
      <c r="E47" s="1253" t="s">
        <v>14</v>
      </c>
      <c r="F47" s="1253"/>
      <c r="G47" s="1253"/>
      <c r="H47" s="1253"/>
      <c r="I47" s="1253"/>
      <c r="J47" s="1254"/>
      <c r="K47" s="63" t="s">
        <v>510</v>
      </c>
      <c r="L47" s="64" t="s">
        <v>510</v>
      </c>
      <c r="M47" s="64" t="s">
        <v>510</v>
      </c>
      <c r="N47" s="64" t="s">
        <v>510</v>
      </c>
      <c r="O47" s="65" t="s">
        <v>510</v>
      </c>
      <c r="P47" s="48"/>
      <c r="Q47" s="48"/>
      <c r="R47" s="48"/>
      <c r="S47" s="48"/>
      <c r="T47" s="48"/>
      <c r="U47" s="48"/>
    </row>
    <row r="48" spans="1:21" ht="30.75" customHeight="1" x14ac:dyDescent="0.2">
      <c r="A48" s="48"/>
      <c r="B48" s="1271"/>
      <c r="C48" s="1272"/>
      <c r="D48" s="62"/>
      <c r="E48" s="1253" t="s">
        <v>15</v>
      </c>
      <c r="F48" s="1253"/>
      <c r="G48" s="1253"/>
      <c r="H48" s="1253"/>
      <c r="I48" s="1253"/>
      <c r="J48" s="1254"/>
      <c r="K48" s="63">
        <v>113</v>
      </c>
      <c r="L48" s="64">
        <v>138</v>
      </c>
      <c r="M48" s="64">
        <v>131</v>
      </c>
      <c r="N48" s="64">
        <v>144</v>
      </c>
      <c r="O48" s="65">
        <v>152</v>
      </c>
      <c r="P48" s="48"/>
      <c r="Q48" s="48"/>
      <c r="R48" s="48"/>
      <c r="S48" s="48"/>
      <c r="T48" s="48"/>
      <c r="U48" s="48"/>
    </row>
    <row r="49" spans="1:21" ht="30.75" customHeight="1" x14ac:dyDescent="0.2">
      <c r="A49" s="48"/>
      <c r="B49" s="1271"/>
      <c r="C49" s="1272"/>
      <c r="D49" s="62"/>
      <c r="E49" s="1253" t="s">
        <v>16</v>
      </c>
      <c r="F49" s="1253"/>
      <c r="G49" s="1253"/>
      <c r="H49" s="1253"/>
      <c r="I49" s="1253"/>
      <c r="J49" s="1254"/>
      <c r="K49" s="63" t="s">
        <v>510</v>
      </c>
      <c r="L49" s="64" t="s">
        <v>510</v>
      </c>
      <c r="M49" s="64" t="s">
        <v>510</v>
      </c>
      <c r="N49" s="64" t="s">
        <v>510</v>
      </c>
      <c r="O49" s="65" t="s">
        <v>510</v>
      </c>
      <c r="P49" s="48"/>
      <c r="Q49" s="48"/>
      <c r="R49" s="48"/>
      <c r="S49" s="48"/>
      <c r="T49" s="48"/>
      <c r="U49" s="48"/>
    </row>
    <row r="50" spans="1:21" ht="30.75" customHeight="1" x14ac:dyDescent="0.2">
      <c r="A50" s="48"/>
      <c r="B50" s="1271"/>
      <c r="C50" s="1272"/>
      <c r="D50" s="62"/>
      <c r="E50" s="1253" t="s">
        <v>17</v>
      </c>
      <c r="F50" s="1253"/>
      <c r="G50" s="1253"/>
      <c r="H50" s="1253"/>
      <c r="I50" s="1253"/>
      <c r="J50" s="1254"/>
      <c r="K50" s="63">
        <v>4</v>
      </c>
      <c r="L50" s="64">
        <v>4</v>
      </c>
      <c r="M50" s="64">
        <v>4</v>
      </c>
      <c r="N50" s="64" t="s">
        <v>510</v>
      </c>
      <c r="O50" s="65" t="s">
        <v>510</v>
      </c>
      <c r="P50" s="48"/>
      <c r="Q50" s="48"/>
      <c r="R50" s="48"/>
      <c r="S50" s="48"/>
      <c r="T50" s="48"/>
      <c r="U50" s="48"/>
    </row>
    <row r="51" spans="1:21" ht="30.75" customHeight="1" x14ac:dyDescent="0.2">
      <c r="A51" s="48"/>
      <c r="B51" s="1273"/>
      <c r="C51" s="1274"/>
      <c r="D51" s="66"/>
      <c r="E51" s="1253" t="s">
        <v>18</v>
      </c>
      <c r="F51" s="1253"/>
      <c r="G51" s="1253"/>
      <c r="H51" s="1253"/>
      <c r="I51" s="1253"/>
      <c r="J51" s="1254"/>
      <c r="K51" s="63" t="s">
        <v>510</v>
      </c>
      <c r="L51" s="64" t="s">
        <v>510</v>
      </c>
      <c r="M51" s="64" t="s">
        <v>510</v>
      </c>
      <c r="N51" s="64" t="s">
        <v>510</v>
      </c>
      <c r="O51" s="65" t="s">
        <v>510</v>
      </c>
      <c r="P51" s="48"/>
      <c r="Q51" s="48"/>
      <c r="R51" s="48"/>
      <c r="S51" s="48"/>
      <c r="T51" s="48"/>
      <c r="U51" s="48"/>
    </row>
    <row r="52" spans="1:21" ht="30.75" customHeight="1" x14ac:dyDescent="0.2">
      <c r="A52" s="48"/>
      <c r="B52" s="1251" t="s">
        <v>19</v>
      </c>
      <c r="C52" s="1252"/>
      <c r="D52" s="66"/>
      <c r="E52" s="1253" t="s">
        <v>20</v>
      </c>
      <c r="F52" s="1253"/>
      <c r="G52" s="1253"/>
      <c r="H52" s="1253"/>
      <c r="I52" s="1253"/>
      <c r="J52" s="1254"/>
      <c r="K52" s="63">
        <v>579</v>
      </c>
      <c r="L52" s="64">
        <v>577</v>
      </c>
      <c r="M52" s="64">
        <v>570</v>
      </c>
      <c r="N52" s="64">
        <v>590</v>
      </c>
      <c r="O52" s="65">
        <v>574</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207</v>
      </c>
      <c r="L53" s="69">
        <v>208</v>
      </c>
      <c r="M53" s="69">
        <v>225</v>
      </c>
      <c r="N53" s="69">
        <v>259</v>
      </c>
      <c r="O53" s="70">
        <v>306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59" t="s">
        <v>25</v>
      </c>
      <c r="C57" s="1260"/>
      <c r="D57" s="1263" t="s">
        <v>26</v>
      </c>
      <c r="E57" s="1264"/>
      <c r="F57" s="1264"/>
      <c r="G57" s="1264"/>
      <c r="H57" s="1264"/>
      <c r="I57" s="1264"/>
      <c r="J57" s="1265"/>
      <c r="K57" s="83" t="s">
        <v>510</v>
      </c>
      <c r="L57" s="84" t="s">
        <v>510</v>
      </c>
      <c r="M57" s="84" t="s">
        <v>510</v>
      </c>
      <c r="N57" s="84" t="s">
        <v>510</v>
      </c>
      <c r="O57" s="85" t="s">
        <v>510</v>
      </c>
    </row>
    <row r="58" spans="1:21" ht="31.5" customHeight="1" thickBot="1" x14ac:dyDescent="0.25">
      <c r="B58" s="1261"/>
      <c r="C58" s="1262"/>
      <c r="D58" s="1266" t="s">
        <v>27</v>
      </c>
      <c r="E58" s="1267"/>
      <c r="F58" s="1267"/>
      <c r="G58" s="1267"/>
      <c r="H58" s="1267"/>
      <c r="I58" s="1267"/>
      <c r="J58" s="1268"/>
      <c r="K58" s="86" t="s">
        <v>510</v>
      </c>
      <c r="L58" s="87" t="s">
        <v>510</v>
      </c>
      <c r="M58" s="87" t="s">
        <v>510</v>
      </c>
      <c r="N58" s="87" t="s">
        <v>510</v>
      </c>
      <c r="O58" s="88" t="s">
        <v>510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NPsAI0Quky9vygDRriw619K/YIsCl/8PF88IHoHFqqV9royvQDHlCqhhEOUsyw2GlwR0SC9WPVL3WEAMH7y7A==" saltValue="Gc3PG3Y8ytODnnt6nczJ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89" t="s">
        <v>30</v>
      </c>
      <c r="C41" s="1290"/>
      <c r="D41" s="102"/>
      <c r="E41" s="1291" t="s">
        <v>31</v>
      </c>
      <c r="F41" s="1291"/>
      <c r="G41" s="1291"/>
      <c r="H41" s="1292"/>
      <c r="I41" s="103">
        <v>7508</v>
      </c>
      <c r="J41" s="104">
        <v>7641</v>
      </c>
      <c r="K41" s="104">
        <v>7787</v>
      </c>
      <c r="L41" s="104">
        <v>7742</v>
      </c>
      <c r="M41" s="105">
        <v>7557</v>
      </c>
    </row>
    <row r="42" spans="2:13" ht="27.75" customHeight="1" x14ac:dyDescent="0.2">
      <c r="B42" s="1279"/>
      <c r="C42" s="1280"/>
      <c r="D42" s="106"/>
      <c r="E42" s="1283" t="s">
        <v>32</v>
      </c>
      <c r="F42" s="1283"/>
      <c r="G42" s="1283"/>
      <c r="H42" s="1284"/>
      <c r="I42" s="107">
        <v>48</v>
      </c>
      <c r="J42" s="108">
        <v>44</v>
      </c>
      <c r="K42" s="108">
        <v>3</v>
      </c>
      <c r="L42" s="108">
        <v>44</v>
      </c>
      <c r="M42" s="109">
        <v>44</v>
      </c>
    </row>
    <row r="43" spans="2:13" ht="27.75" customHeight="1" x14ac:dyDescent="0.2">
      <c r="B43" s="1279"/>
      <c r="C43" s="1280"/>
      <c r="D43" s="106"/>
      <c r="E43" s="1283" t="s">
        <v>33</v>
      </c>
      <c r="F43" s="1283"/>
      <c r="G43" s="1283"/>
      <c r="H43" s="1284"/>
      <c r="I43" s="107">
        <v>1568</v>
      </c>
      <c r="J43" s="108">
        <v>1613</v>
      </c>
      <c r="K43" s="108">
        <v>1594</v>
      </c>
      <c r="L43" s="108">
        <v>1727</v>
      </c>
      <c r="M43" s="109">
        <v>1760</v>
      </c>
    </row>
    <row r="44" spans="2:13" ht="27.75" customHeight="1" x14ac:dyDescent="0.2">
      <c r="B44" s="1279"/>
      <c r="C44" s="1280"/>
      <c r="D44" s="106"/>
      <c r="E44" s="1283" t="s">
        <v>34</v>
      </c>
      <c r="F44" s="1283"/>
      <c r="G44" s="1283"/>
      <c r="H44" s="1284"/>
      <c r="I44" s="107" t="s">
        <v>510</v>
      </c>
      <c r="J44" s="108" t="s">
        <v>510</v>
      </c>
      <c r="K44" s="108" t="s">
        <v>510</v>
      </c>
      <c r="L44" s="108" t="s">
        <v>510</v>
      </c>
      <c r="M44" s="109" t="s">
        <v>510</v>
      </c>
    </row>
    <row r="45" spans="2:13" ht="27.75" customHeight="1" x14ac:dyDescent="0.2">
      <c r="B45" s="1279"/>
      <c r="C45" s="1280"/>
      <c r="D45" s="106"/>
      <c r="E45" s="1283" t="s">
        <v>35</v>
      </c>
      <c r="F45" s="1283"/>
      <c r="G45" s="1283"/>
      <c r="H45" s="1284"/>
      <c r="I45" s="107">
        <v>951</v>
      </c>
      <c r="J45" s="108">
        <v>958</v>
      </c>
      <c r="K45" s="108">
        <v>892</v>
      </c>
      <c r="L45" s="108">
        <v>956</v>
      </c>
      <c r="M45" s="109">
        <v>1061</v>
      </c>
    </row>
    <row r="46" spans="2:13" ht="27.75" customHeight="1" x14ac:dyDescent="0.2">
      <c r="B46" s="1279"/>
      <c r="C46" s="1280"/>
      <c r="D46" s="110"/>
      <c r="E46" s="1283" t="s">
        <v>36</v>
      </c>
      <c r="F46" s="1283"/>
      <c r="G46" s="1283"/>
      <c r="H46" s="1284"/>
      <c r="I46" s="107" t="s">
        <v>510</v>
      </c>
      <c r="J46" s="108" t="s">
        <v>510</v>
      </c>
      <c r="K46" s="108" t="s">
        <v>510</v>
      </c>
      <c r="L46" s="108" t="s">
        <v>510</v>
      </c>
      <c r="M46" s="109" t="s">
        <v>510</v>
      </c>
    </row>
    <row r="47" spans="2:13" ht="27.75" customHeight="1" x14ac:dyDescent="0.2">
      <c r="B47" s="1279"/>
      <c r="C47" s="1280"/>
      <c r="D47" s="111"/>
      <c r="E47" s="1293" t="s">
        <v>37</v>
      </c>
      <c r="F47" s="1294"/>
      <c r="G47" s="1294"/>
      <c r="H47" s="1295"/>
      <c r="I47" s="107" t="s">
        <v>510</v>
      </c>
      <c r="J47" s="108" t="s">
        <v>510</v>
      </c>
      <c r="K47" s="108" t="s">
        <v>510</v>
      </c>
      <c r="L47" s="108" t="s">
        <v>510</v>
      </c>
      <c r="M47" s="109" t="s">
        <v>510</v>
      </c>
    </row>
    <row r="48" spans="2:13" ht="27.75" customHeight="1" x14ac:dyDescent="0.2">
      <c r="B48" s="1279"/>
      <c r="C48" s="1280"/>
      <c r="D48" s="106"/>
      <c r="E48" s="1283" t="s">
        <v>38</v>
      </c>
      <c r="F48" s="1283"/>
      <c r="G48" s="1283"/>
      <c r="H48" s="1284"/>
      <c r="I48" s="107" t="s">
        <v>510</v>
      </c>
      <c r="J48" s="108" t="s">
        <v>510</v>
      </c>
      <c r="K48" s="108" t="s">
        <v>510</v>
      </c>
      <c r="L48" s="108" t="s">
        <v>510</v>
      </c>
      <c r="M48" s="109" t="s">
        <v>510</v>
      </c>
    </row>
    <row r="49" spans="2:13" ht="27.75" customHeight="1" x14ac:dyDescent="0.2">
      <c r="B49" s="1281"/>
      <c r="C49" s="1282"/>
      <c r="D49" s="106"/>
      <c r="E49" s="1283" t="s">
        <v>39</v>
      </c>
      <c r="F49" s="1283"/>
      <c r="G49" s="1283"/>
      <c r="H49" s="1284"/>
      <c r="I49" s="107" t="s">
        <v>510</v>
      </c>
      <c r="J49" s="108" t="s">
        <v>510</v>
      </c>
      <c r="K49" s="108" t="s">
        <v>510</v>
      </c>
      <c r="L49" s="108" t="s">
        <v>510</v>
      </c>
      <c r="M49" s="109" t="s">
        <v>510</v>
      </c>
    </row>
    <row r="50" spans="2:13" ht="27.75" customHeight="1" x14ac:dyDescent="0.2">
      <c r="B50" s="1277" t="s">
        <v>40</v>
      </c>
      <c r="C50" s="1278"/>
      <c r="D50" s="112"/>
      <c r="E50" s="1283" t="s">
        <v>41</v>
      </c>
      <c r="F50" s="1283"/>
      <c r="G50" s="1283"/>
      <c r="H50" s="1284"/>
      <c r="I50" s="107">
        <v>4226</v>
      </c>
      <c r="J50" s="108">
        <v>4464</v>
      </c>
      <c r="K50" s="108">
        <v>4424</v>
      </c>
      <c r="L50" s="108">
        <v>4501</v>
      </c>
      <c r="M50" s="109">
        <v>4514</v>
      </c>
    </row>
    <row r="51" spans="2:13" ht="27.75" customHeight="1" x14ac:dyDescent="0.2">
      <c r="B51" s="1279"/>
      <c r="C51" s="1280"/>
      <c r="D51" s="106"/>
      <c r="E51" s="1283" t="s">
        <v>42</v>
      </c>
      <c r="F51" s="1283"/>
      <c r="G51" s="1283"/>
      <c r="H51" s="1284"/>
      <c r="I51" s="107">
        <v>812</v>
      </c>
      <c r="J51" s="108">
        <v>906</v>
      </c>
      <c r="K51" s="108">
        <v>845</v>
      </c>
      <c r="L51" s="108">
        <v>798</v>
      </c>
      <c r="M51" s="109">
        <v>675</v>
      </c>
    </row>
    <row r="52" spans="2:13" ht="27.75" customHeight="1" x14ac:dyDescent="0.2">
      <c r="B52" s="1281"/>
      <c r="C52" s="1282"/>
      <c r="D52" s="106"/>
      <c r="E52" s="1283" t="s">
        <v>43</v>
      </c>
      <c r="F52" s="1283"/>
      <c r="G52" s="1283"/>
      <c r="H52" s="1284"/>
      <c r="I52" s="107">
        <v>6397</v>
      </c>
      <c r="J52" s="108">
        <v>6338</v>
      </c>
      <c r="K52" s="108">
        <v>6337</v>
      </c>
      <c r="L52" s="108">
        <v>6280</v>
      </c>
      <c r="M52" s="109">
        <v>6271</v>
      </c>
    </row>
    <row r="53" spans="2:13" ht="27.75" customHeight="1" thickBot="1" x14ac:dyDescent="0.25">
      <c r="B53" s="1285" t="s">
        <v>44</v>
      </c>
      <c r="C53" s="1286"/>
      <c r="D53" s="113"/>
      <c r="E53" s="1287" t="s">
        <v>45</v>
      </c>
      <c r="F53" s="1287"/>
      <c r="G53" s="1287"/>
      <c r="H53" s="1288"/>
      <c r="I53" s="114">
        <v>-1361</v>
      </c>
      <c r="J53" s="115">
        <v>-1451</v>
      </c>
      <c r="K53" s="115">
        <v>-1329</v>
      </c>
      <c r="L53" s="115">
        <v>-1111</v>
      </c>
      <c r="M53" s="116">
        <v>-1038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OZp4UTbqvai+xwCHVV06b5KKF3Ikhh/Fgb5D68C95Be1v7kYR5BRGDiDOe+vNfEIYwDXLC2mM7bCV+d1TNAVkg==" saltValue="a2xTVmwtdNnjA9MnYG44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70" zoomScaleNormal="70" zoomScaleSheetLayoutView="100" workbookViewId="0">
      <selection activeCell="H59" sqref="H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553</v>
      </c>
      <c r="G54" s="125" t="s">
        <v>554</v>
      </c>
      <c r="H54" s="126" t="s">
        <v>555</v>
      </c>
    </row>
    <row r="55" spans="2:8" ht="52.5" customHeight="1" x14ac:dyDescent="0.2">
      <c r="B55" s="127"/>
      <c r="C55" s="1304" t="s">
        <v>48</v>
      </c>
      <c r="D55" s="1304"/>
      <c r="E55" s="1305"/>
      <c r="F55" s="128">
        <v>1743</v>
      </c>
      <c r="G55" s="128">
        <v>1738</v>
      </c>
      <c r="H55" s="129">
        <v>1679</v>
      </c>
    </row>
    <row r="56" spans="2:8" ht="52.5" customHeight="1" x14ac:dyDescent="0.2">
      <c r="B56" s="130"/>
      <c r="C56" s="1306" t="s">
        <v>49</v>
      </c>
      <c r="D56" s="1306"/>
      <c r="E56" s="1307"/>
      <c r="F56" s="131">
        <v>194</v>
      </c>
      <c r="G56" s="131">
        <v>174</v>
      </c>
      <c r="H56" s="132">
        <v>153</v>
      </c>
    </row>
    <row r="57" spans="2:8" ht="53.25" customHeight="1" x14ac:dyDescent="0.2">
      <c r="B57" s="130"/>
      <c r="C57" s="1308" t="s">
        <v>50</v>
      </c>
      <c r="D57" s="1308"/>
      <c r="E57" s="1309"/>
      <c r="F57" s="133">
        <v>2024</v>
      </c>
      <c r="G57" s="133">
        <v>2125</v>
      </c>
      <c r="H57" s="134">
        <v>2215</v>
      </c>
    </row>
    <row r="58" spans="2:8" ht="45.75" customHeight="1" x14ac:dyDescent="0.2">
      <c r="B58" s="135"/>
      <c r="C58" s="1296" t="s">
        <v>574</v>
      </c>
      <c r="D58" s="1297"/>
      <c r="E58" s="1298"/>
      <c r="F58" s="136">
        <v>981</v>
      </c>
      <c r="G58" s="136">
        <v>962</v>
      </c>
      <c r="H58" s="137">
        <v>928</v>
      </c>
    </row>
    <row r="59" spans="2:8" ht="45.75" customHeight="1" x14ac:dyDescent="0.2">
      <c r="B59" s="135"/>
      <c r="C59" s="1296" t="s">
        <v>575</v>
      </c>
      <c r="D59" s="1297"/>
      <c r="E59" s="1298"/>
      <c r="F59" s="136">
        <v>300</v>
      </c>
      <c r="G59" s="136">
        <v>401</v>
      </c>
      <c r="H59" s="137">
        <v>501</v>
      </c>
    </row>
    <row r="60" spans="2:8" ht="45.75" customHeight="1" x14ac:dyDescent="0.2">
      <c r="B60" s="135"/>
      <c r="C60" s="1296" t="s">
        <v>578</v>
      </c>
      <c r="D60" s="1297"/>
      <c r="E60" s="1298"/>
      <c r="F60" s="136">
        <v>258</v>
      </c>
      <c r="G60" s="136">
        <v>258</v>
      </c>
      <c r="H60" s="137">
        <v>258</v>
      </c>
    </row>
    <row r="61" spans="2:8" ht="45.75" customHeight="1" x14ac:dyDescent="0.2">
      <c r="B61" s="135"/>
      <c r="C61" s="1296" t="s">
        <v>576</v>
      </c>
      <c r="D61" s="1297"/>
      <c r="E61" s="1298"/>
      <c r="F61" s="136">
        <v>241</v>
      </c>
      <c r="G61" s="136">
        <v>241</v>
      </c>
      <c r="H61" s="137">
        <v>240</v>
      </c>
    </row>
    <row r="62" spans="2:8" ht="45.75" customHeight="1" thickBot="1" x14ac:dyDescent="0.25">
      <c r="B62" s="138"/>
      <c r="C62" s="1299" t="s">
        <v>577</v>
      </c>
      <c r="D62" s="1300"/>
      <c r="E62" s="1301"/>
      <c r="F62" s="139">
        <v>128</v>
      </c>
      <c r="G62" s="139">
        <v>128</v>
      </c>
      <c r="H62" s="140">
        <v>126</v>
      </c>
    </row>
    <row r="63" spans="2:8" ht="52.5" customHeight="1" thickBot="1" x14ac:dyDescent="0.25">
      <c r="B63" s="141"/>
      <c r="C63" s="1302" t="s">
        <v>51</v>
      </c>
      <c r="D63" s="1302"/>
      <c r="E63" s="1303"/>
      <c r="F63" s="142">
        <v>3961</v>
      </c>
      <c r="G63" s="142">
        <v>4037</v>
      </c>
      <c r="H63" s="143">
        <v>4047</v>
      </c>
    </row>
    <row r="64" spans="2:8" ht="15" customHeight="1" x14ac:dyDescent="0.2"/>
  </sheetData>
  <sheetProtection algorithmName="SHA-512" hashValue="GR1CL+Q/V6oczln60Y7ThHdBCoC+y1rBdiCQdFGhNkjLPc1fV+4x3U4TsZSCsVRzvJeD5yaNPUVVF04tGukeRQ==" saltValue="H8V3MTUap1BnTfyvGWvc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7" t="s">
        <v>595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596</v>
      </c>
    </row>
    <row r="50" spans="1:109" ht="13.2" x14ac:dyDescent="0.2">
      <c r="B50" s="397"/>
      <c r="G50" s="1310"/>
      <c r="H50" s="1310"/>
      <c r="I50" s="1310"/>
      <c r="J50" s="1310"/>
      <c r="K50" s="407"/>
      <c r="L50" s="407"/>
      <c r="M50" s="408"/>
      <c r="N50" s="408"/>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551</v>
      </c>
      <c r="BQ50" s="1314"/>
      <c r="BR50" s="1314"/>
      <c r="BS50" s="1314"/>
      <c r="BT50" s="1314"/>
      <c r="BU50" s="1314"/>
      <c r="BV50" s="1314"/>
      <c r="BW50" s="1314"/>
      <c r="BX50" s="1314" t="s">
        <v>552</v>
      </c>
      <c r="BY50" s="1314"/>
      <c r="BZ50" s="1314"/>
      <c r="CA50" s="1314"/>
      <c r="CB50" s="1314"/>
      <c r="CC50" s="1314"/>
      <c r="CD50" s="1314"/>
      <c r="CE50" s="1314"/>
      <c r="CF50" s="1314" t="s">
        <v>553</v>
      </c>
      <c r="CG50" s="1314"/>
      <c r="CH50" s="1314"/>
      <c r="CI50" s="1314"/>
      <c r="CJ50" s="1314"/>
      <c r="CK50" s="1314"/>
      <c r="CL50" s="1314"/>
      <c r="CM50" s="1314"/>
      <c r="CN50" s="1314" t="s">
        <v>554</v>
      </c>
      <c r="CO50" s="1314"/>
      <c r="CP50" s="1314"/>
      <c r="CQ50" s="1314"/>
      <c r="CR50" s="1314"/>
      <c r="CS50" s="1314"/>
      <c r="CT50" s="1314"/>
      <c r="CU50" s="1314"/>
      <c r="CV50" s="1314" t="s">
        <v>555</v>
      </c>
      <c r="CW50" s="1314"/>
      <c r="CX50" s="1314"/>
      <c r="CY50" s="1314"/>
      <c r="CZ50" s="1314"/>
      <c r="DA50" s="1314"/>
      <c r="DB50" s="1314"/>
      <c r="DC50" s="1314"/>
    </row>
    <row r="51" spans="1:109" ht="13.5" customHeight="1" x14ac:dyDescent="0.2">
      <c r="B51" s="397"/>
      <c r="G51" s="1327"/>
      <c r="H51" s="1327"/>
      <c r="I51" s="1328"/>
      <c r="J51" s="1328"/>
      <c r="K51" s="1326"/>
      <c r="L51" s="1326"/>
      <c r="M51" s="1326"/>
      <c r="N51" s="1326"/>
      <c r="AM51" s="406"/>
      <c r="AN51" s="1316" t="s">
        <v>597</v>
      </c>
      <c r="AO51" s="1316"/>
      <c r="AP51" s="1316"/>
      <c r="AQ51" s="1316"/>
      <c r="AR51" s="1316"/>
      <c r="AS51" s="1316"/>
      <c r="AT51" s="1316"/>
      <c r="AU51" s="1316"/>
      <c r="AV51" s="1316"/>
      <c r="AW51" s="1316"/>
      <c r="AX51" s="1316"/>
      <c r="AY51" s="1316"/>
      <c r="AZ51" s="1316"/>
      <c r="BA51" s="1316"/>
      <c r="BB51" s="1316" t="s">
        <v>598</v>
      </c>
      <c r="BC51" s="1316"/>
      <c r="BD51" s="1316"/>
      <c r="BE51" s="1316"/>
      <c r="BF51" s="1316"/>
      <c r="BG51" s="1316"/>
      <c r="BH51" s="1316"/>
      <c r="BI51" s="1316"/>
      <c r="BJ51" s="1316"/>
      <c r="BK51" s="1316"/>
      <c r="BL51" s="1316"/>
      <c r="BM51" s="1316"/>
      <c r="BN51" s="1316"/>
      <c r="BO51" s="1316"/>
      <c r="BP51" s="1315"/>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ht="13.2" x14ac:dyDescent="0.2">
      <c r="B52" s="397"/>
      <c r="G52" s="1327"/>
      <c r="H52" s="1327"/>
      <c r="I52" s="1328"/>
      <c r="J52" s="1328"/>
      <c r="K52" s="1326"/>
      <c r="L52" s="1326"/>
      <c r="M52" s="1326"/>
      <c r="N52" s="1326"/>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ht="13.2" x14ac:dyDescent="0.2">
      <c r="A53" s="405"/>
      <c r="B53" s="397"/>
      <c r="G53" s="1327"/>
      <c r="H53" s="1327"/>
      <c r="I53" s="1310"/>
      <c r="J53" s="1310"/>
      <c r="K53" s="1326"/>
      <c r="L53" s="1326"/>
      <c r="M53" s="1326"/>
      <c r="N53" s="1326"/>
      <c r="AM53" s="406"/>
      <c r="AN53" s="1316"/>
      <c r="AO53" s="1316"/>
      <c r="AP53" s="1316"/>
      <c r="AQ53" s="1316"/>
      <c r="AR53" s="1316"/>
      <c r="AS53" s="1316"/>
      <c r="AT53" s="1316"/>
      <c r="AU53" s="1316"/>
      <c r="AV53" s="1316"/>
      <c r="AW53" s="1316"/>
      <c r="AX53" s="1316"/>
      <c r="AY53" s="1316"/>
      <c r="AZ53" s="1316"/>
      <c r="BA53" s="1316"/>
      <c r="BB53" s="1316" t="s">
        <v>599</v>
      </c>
      <c r="BC53" s="1316"/>
      <c r="BD53" s="1316"/>
      <c r="BE53" s="1316"/>
      <c r="BF53" s="1316"/>
      <c r="BG53" s="1316"/>
      <c r="BH53" s="1316"/>
      <c r="BI53" s="1316"/>
      <c r="BJ53" s="1316"/>
      <c r="BK53" s="1316"/>
      <c r="BL53" s="1316"/>
      <c r="BM53" s="1316"/>
      <c r="BN53" s="1316"/>
      <c r="BO53" s="1316"/>
      <c r="BP53" s="1315">
        <v>64.7</v>
      </c>
      <c r="BQ53" s="1315"/>
      <c r="BR53" s="1315"/>
      <c r="BS53" s="1315"/>
      <c r="BT53" s="1315"/>
      <c r="BU53" s="1315"/>
      <c r="BV53" s="1315"/>
      <c r="BW53" s="1315"/>
      <c r="BX53" s="1315">
        <v>66</v>
      </c>
      <c r="BY53" s="1315"/>
      <c r="BZ53" s="1315"/>
      <c r="CA53" s="1315"/>
      <c r="CB53" s="1315"/>
      <c r="CC53" s="1315"/>
      <c r="CD53" s="1315"/>
      <c r="CE53" s="1315"/>
      <c r="CF53" s="1315">
        <v>67.2</v>
      </c>
      <c r="CG53" s="1315"/>
      <c r="CH53" s="1315"/>
      <c r="CI53" s="1315"/>
      <c r="CJ53" s="1315"/>
      <c r="CK53" s="1315"/>
      <c r="CL53" s="1315"/>
      <c r="CM53" s="1315"/>
      <c r="CN53" s="1315">
        <v>68.5</v>
      </c>
      <c r="CO53" s="1315"/>
      <c r="CP53" s="1315"/>
      <c r="CQ53" s="1315"/>
      <c r="CR53" s="1315"/>
      <c r="CS53" s="1315"/>
      <c r="CT53" s="1315"/>
      <c r="CU53" s="1315"/>
      <c r="CV53" s="1315">
        <v>69.8</v>
      </c>
      <c r="CW53" s="1315"/>
      <c r="CX53" s="1315"/>
      <c r="CY53" s="1315"/>
      <c r="CZ53" s="1315"/>
      <c r="DA53" s="1315"/>
      <c r="DB53" s="1315"/>
      <c r="DC53" s="1315"/>
    </row>
    <row r="54" spans="1:109" ht="13.2" x14ac:dyDescent="0.2">
      <c r="A54" s="405"/>
      <c r="B54" s="397"/>
      <c r="G54" s="1327"/>
      <c r="H54" s="1327"/>
      <c r="I54" s="1310"/>
      <c r="J54" s="1310"/>
      <c r="K54" s="1326"/>
      <c r="L54" s="1326"/>
      <c r="M54" s="1326"/>
      <c r="N54" s="1326"/>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ht="13.2" x14ac:dyDescent="0.2">
      <c r="A55" s="405"/>
      <c r="B55" s="397"/>
      <c r="G55" s="1310"/>
      <c r="H55" s="1310"/>
      <c r="I55" s="1310"/>
      <c r="J55" s="1310"/>
      <c r="K55" s="1326"/>
      <c r="L55" s="1326"/>
      <c r="M55" s="1326"/>
      <c r="N55" s="1326"/>
      <c r="AN55" s="1314" t="s">
        <v>600</v>
      </c>
      <c r="AO55" s="1314"/>
      <c r="AP55" s="1314"/>
      <c r="AQ55" s="1314"/>
      <c r="AR55" s="1314"/>
      <c r="AS55" s="1314"/>
      <c r="AT55" s="1314"/>
      <c r="AU55" s="1314"/>
      <c r="AV55" s="1314"/>
      <c r="AW55" s="1314"/>
      <c r="AX55" s="1314"/>
      <c r="AY55" s="1314"/>
      <c r="AZ55" s="1314"/>
      <c r="BA55" s="1314"/>
      <c r="BB55" s="1316" t="s">
        <v>598</v>
      </c>
      <c r="BC55" s="1316"/>
      <c r="BD55" s="1316"/>
      <c r="BE55" s="1316"/>
      <c r="BF55" s="1316"/>
      <c r="BG55" s="1316"/>
      <c r="BH55" s="1316"/>
      <c r="BI55" s="1316"/>
      <c r="BJ55" s="1316"/>
      <c r="BK55" s="1316"/>
      <c r="BL55" s="1316"/>
      <c r="BM55" s="1316"/>
      <c r="BN55" s="1316"/>
      <c r="BO55" s="1316"/>
      <c r="BP55" s="1315">
        <v>21</v>
      </c>
      <c r="BQ55" s="1315"/>
      <c r="BR55" s="1315"/>
      <c r="BS55" s="1315"/>
      <c r="BT55" s="1315"/>
      <c r="BU55" s="1315"/>
      <c r="BV55" s="1315"/>
      <c r="BW55" s="1315"/>
      <c r="BX55" s="1315">
        <v>20.2</v>
      </c>
      <c r="BY55" s="1315"/>
      <c r="BZ55" s="1315"/>
      <c r="CA55" s="1315"/>
      <c r="CB55" s="1315"/>
      <c r="CC55" s="1315"/>
      <c r="CD55" s="1315"/>
      <c r="CE55" s="1315"/>
      <c r="CF55" s="1315">
        <v>18.3</v>
      </c>
      <c r="CG55" s="1315"/>
      <c r="CH55" s="1315"/>
      <c r="CI55" s="1315"/>
      <c r="CJ55" s="1315"/>
      <c r="CK55" s="1315"/>
      <c r="CL55" s="1315"/>
      <c r="CM55" s="1315"/>
      <c r="CN55" s="1315">
        <v>20.3</v>
      </c>
      <c r="CO55" s="1315"/>
      <c r="CP55" s="1315"/>
      <c r="CQ55" s="1315"/>
      <c r="CR55" s="1315"/>
      <c r="CS55" s="1315"/>
      <c r="CT55" s="1315"/>
      <c r="CU55" s="1315"/>
      <c r="CV55" s="1315">
        <v>15.5</v>
      </c>
      <c r="CW55" s="1315"/>
      <c r="CX55" s="1315"/>
      <c r="CY55" s="1315"/>
      <c r="CZ55" s="1315"/>
      <c r="DA55" s="1315"/>
      <c r="DB55" s="1315"/>
      <c r="DC55" s="1315"/>
    </row>
    <row r="56" spans="1:109" ht="13.2" x14ac:dyDescent="0.2">
      <c r="A56" s="405"/>
      <c r="B56" s="397"/>
      <c r="G56" s="1310"/>
      <c r="H56" s="1310"/>
      <c r="I56" s="1310"/>
      <c r="J56" s="1310"/>
      <c r="K56" s="1326"/>
      <c r="L56" s="1326"/>
      <c r="M56" s="1326"/>
      <c r="N56" s="1326"/>
      <c r="AN56" s="1314"/>
      <c r="AO56" s="1314"/>
      <c r="AP56" s="1314"/>
      <c r="AQ56" s="1314"/>
      <c r="AR56" s="1314"/>
      <c r="AS56" s="1314"/>
      <c r="AT56" s="1314"/>
      <c r="AU56" s="1314"/>
      <c r="AV56" s="1314"/>
      <c r="AW56" s="1314"/>
      <c r="AX56" s="1314"/>
      <c r="AY56" s="1314"/>
      <c r="AZ56" s="1314"/>
      <c r="BA56" s="1314"/>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5" customFormat="1" ht="13.2" x14ac:dyDescent="0.2">
      <c r="B57" s="409"/>
      <c r="G57" s="1310"/>
      <c r="H57" s="1310"/>
      <c r="I57" s="1329"/>
      <c r="J57" s="1329"/>
      <c r="K57" s="1326"/>
      <c r="L57" s="1326"/>
      <c r="M57" s="1326"/>
      <c r="N57" s="1326"/>
      <c r="AM57" s="390"/>
      <c r="AN57" s="1314"/>
      <c r="AO57" s="1314"/>
      <c r="AP57" s="1314"/>
      <c r="AQ57" s="1314"/>
      <c r="AR57" s="1314"/>
      <c r="AS57" s="1314"/>
      <c r="AT57" s="1314"/>
      <c r="AU57" s="1314"/>
      <c r="AV57" s="1314"/>
      <c r="AW57" s="1314"/>
      <c r="AX57" s="1314"/>
      <c r="AY57" s="1314"/>
      <c r="AZ57" s="1314"/>
      <c r="BA57" s="1314"/>
      <c r="BB57" s="1316" t="s">
        <v>601</v>
      </c>
      <c r="BC57" s="1316"/>
      <c r="BD57" s="1316"/>
      <c r="BE57" s="1316"/>
      <c r="BF57" s="1316"/>
      <c r="BG57" s="1316"/>
      <c r="BH57" s="1316"/>
      <c r="BI57" s="1316"/>
      <c r="BJ57" s="1316"/>
      <c r="BK57" s="1316"/>
      <c r="BL57" s="1316"/>
      <c r="BM57" s="1316"/>
      <c r="BN57" s="1316"/>
      <c r="BO57" s="1316"/>
      <c r="BP57" s="1315">
        <v>55.9</v>
      </c>
      <c r="BQ57" s="1315"/>
      <c r="BR57" s="1315"/>
      <c r="BS57" s="1315"/>
      <c r="BT57" s="1315"/>
      <c r="BU57" s="1315"/>
      <c r="BV57" s="1315"/>
      <c r="BW57" s="1315"/>
      <c r="BX57" s="1315">
        <v>57.5</v>
      </c>
      <c r="BY57" s="1315"/>
      <c r="BZ57" s="1315"/>
      <c r="CA57" s="1315"/>
      <c r="CB57" s="1315"/>
      <c r="CC57" s="1315"/>
      <c r="CD57" s="1315"/>
      <c r="CE57" s="1315"/>
      <c r="CF57" s="1315">
        <v>59.3</v>
      </c>
      <c r="CG57" s="1315"/>
      <c r="CH57" s="1315"/>
      <c r="CI57" s="1315"/>
      <c r="CJ57" s="1315"/>
      <c r="CK57" s="1315"/>
      <c r="CL57" s="1315"/>
      <c r="CM57" s="1315"/>
      <c r="CN57" s="1315">
        <v>60.3</v>
      </c>
      <c r="CO57" s="1315"/>
      <c r="CP57" s="1315"/>
      <c r="CQ57" s="1315"/>
      <c r="CR57" s="1315"/>
      <c r="CS57" s="1315"/>
      <c r="CT57" s="1315"/>
      <c r="CU57" s="1315"/>
      <c r="CV57" s="1315">
        <v>61.4</v>
      </c>
      <c r="CW57" s="1315"/>
      <c r="CX57" s="1315"/>
      <c r="CY57" s="1315"/>
      <c r="CZ57" s="1315"/>
      <c r="DA57" s="1315"/>
      <c r="DB57" s="1315"/>
      <c r="DC57" s="1315"/>
      <c r="DD57" s="410"/>
      <c r="DE57" s="409"/>
    </row>
    <row r="58" spans="1:109" s="405" customFormat="1" ht="13.2" x14ac:dyDescent="0.2">
      <c r="A58" s="390"/>
      <c r="B58" s="409"/>
      <c r="G58" s="1310"/>
      <c r="H58" s="1310"/>
      <c r="I58" s="1329"/>
      <c r="J58" s="1329"/>
      <c r="K58" s="1326"/>
      <c r="L58" s="1326"/>
      <c r="M58" s="1326"/>
      <c r="N58" s="1326"/>
      <c r="AM58" s="390"/>
      <c r="AN58" s="1314"/>
      <c r="AO58" s="1314"/>
      <c r="AP58" s="1314"/>
      <c r="AQ58" s="1314"/>
      <c r="AR58" s="1314"/>
      <c r="AS58" s="1314"/>
      <c r="AT58" s="1314"/>
      <c r="AU58" s="1314"/>
      <c r="AV58" s="1314"/>
      <c r="AW58" s="1314"/>
      <c r="AX58" s="1314"/>
      <c r="AY58" s="1314"/>
      <c r="AZ58" s="1314"/>
      <c r="BA58" s="1314"/>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602</v>
      </c>
    </row>
    <row r="64" spans="1:109" ht="13.2" x14ac:dyDescent="0.2">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596</v>
      </c>
    </row>
    <row r="72" spans="2:107" ht="13.2" x14ac:dyDescent="0.2">
      <c r="B72" s="397"/>
      <c r="G72" s="1310"/>
      <c r="H72" s="1310"/>
      <c r="I72" s="1310"/>
      <c r="J72" s="1310"/>
      <c r="K72" s="407"/>
      <c r="L72" s="407"/>
      <c r="M72" s="408"/>
      <c r="N72" s="408"/>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551</v>
      </c>
      <c r="BQ72" s="1314"/>
      <c r="BR72" s="1314"/>
      <c r="BS72" s="1314"/>
      <c r="BT72" s="1314"/>
      <c r="BU72" s="1314"/>
      <c r="BV72" s="1314"/>
      <c r="BW72" s="1314"/>
      <c r="BX72" s="1314" t="s">
        <v>552</v>
      </c>
      <c r="BY72" s="1314"/>
      <c r="BZ72" s="1314"/>
      <c r="CA72" s="1314"/>
      <c r="CB72" s="1314"/>
      <c r="CC72" s="1314"/>
      <c r="CD72" s="1314"/>
      <c r="CE72" s="1314"/>
      <c r="CF72" s="1314" t="s">
        <v>553</v>
      </c>
      <c r="CG72" s="1314"/>
      <c r="CH72" s="1314"/>
      <c r="CI72" s="1314"/>
      <c r="CJ72" s="1314"/>
      <c r="CK72" s="1314"/>
      <c r="CL72" s="1314"/>
      <c r="CM72" s="1314"/>
      <c r="CN72" s="1314" t="s">
        <v>554</v>
      </c>
      <c r="CO72" s="1314"/>
      <c r="CP72" s="1314"/>
      <c r="CQ72" s="1314"/>
      <c r="CR72" s="1314"/>
      <c r="CS72" s="1314"/>
      <c r="CT72" s="1314"/>
      <c r="CU72" s="1314"/>
      <c r="CV72" s="1314" t="s">
        <v>555</v>
      </c>
      <c r="CW72" s="1314"/>
      <c r="CX72" s="1314"/>
      <c r="CY72" s="1314"/>
      <c r="CZ72" s="1314"/>
      <c r="DA72" s="1314"/>
      <c r="DB72" s="1314"/>
      <c r="DC72" s="1314"/>
    </row>
    <row r="73" spans="2:107" ht="13.2" x14ac:dyDescent="0.2">
      <c r="B73" s="397"/>
      <c r="G73" s="1327"/>
      <c r="H73" s="1327"/>
      <c r="I73" s="1327"/>
      <c r="J73" s="1327"/>
      <c r="K73" s="1330"/>
      <c r="L73" s="1330"/>
      <c r="M73" s="1330"/>
      <c r="N73" s="1330"/>
      <c r="AM73" s="406"/>
      <c r="AN73" s="1316" t="s">
        <v>597</v>
      </c>
      <c r="AO73" s="1316"/>
      <c r="AP73" s="1316"/>
      <c r="AQ73" s="1316"/>
      <c r="AR73" s="1316"/>
      <c r="AS73" s="1316"/>
      <c r="AT73" s="1316"/>
      <c r="AU73" s="1316"/>
      <c r="AV73" s="1316"/>
      <c r="AW73" s="1316"/>
      <c r="AX73" s="1316"/>
      <c r="AY73" s="1316"/>
      <c r="AZ73" s="1316"/>
      <c r="BA73" s="1316"/>
      <c r="BB73" s="1316" t="s">
        <v>603</v>
      </c>
      <c r="BC73" s="1316"/>
      <c r="BD73" s="1316"/>
      <c r="BE73" s="1316"/>
      <c r="BF73" s="1316"/>
      <c r="BG73" s="1316"/>
      <c r="BH73" s="1316"/>
      <c r="BI73" s="1316"/>
      <c r="BJ73" s="1316"/>
      <c r="BK73" s="1316"/>
      <c r="BL73" s="1316"/>
      <c r="BM73" s="1316"/>
      <c r="BN73" s="1316"/>
      <c r="BO73" s="1316"/>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ht="13.2" x14ac:dyDescent="0.2">
      <c r="B74" s="397"/>
      <c r="G74" s="1327"/>
      <c r="H74" s="1327"/>
      <c r="I74" s="1327"/>
      <c r="J74" s="1327"/>
      <c r="K74" s="1330"/>
      <c r="L74" s="1330"/>
      <c r="M74" s="1330"/>
      <c r="N74" s="1330"/>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ht="13.2" x14ac:dyDescent="0.2">
      <c r="B75" s="397"/>
      <c r="G75" s="1327"/>
      <c r="H75" s="1327"/>
      <c r="I75" s="1310"/>
      <c r="J75" s="1310"/>
      <c r="K75" s="1326"/>
      <c r="L75" s="1326"/>
      <c r="M75" s="1326"/>
      <c r="N75" s="1326"/>
      <c r="AM75" s="406"/>
      <c r="AN75" s="1316"/>
      <c r="AO75" s="1316"/>
      <c r="AP75" s="1316"/>
      <c r="AQ75" s="1316"/>
      <c r="AR75" s="1316"/>
      <c r="AS75" s="1316"/>
      <c r="AT75" s="1316"/>
      <c r="AU75" s="1316"/>
      <c r="AV75" s="1316"/>
      <c r="AW75" s="1316"/>
      <c r="AX75" s="1316"/>
      <c r="AY75" s="1316"/>
      <c r="AZ75" s="1316"/>
      <c r="BA75" s="1316"/>
      <c r="BB75" s="1316" t="s">
        <v>604</v>
      </c>
      <c r="BC75" s="1316"/>
      <c r="BD75" s="1316"/>
      <c r="BE75" s="1316"/>
      <c r="BF75" s="1316"/>
      <c r="BG75" s="1316"/>
      <c r="BH75" s="1316"/>
      <c r="BI75" s="1316"/>
      <c r="BJ75" s="1316"/>
      <c r="BK75" s="1316"/>
      <c r="BL75" s="1316"/>
      <c r="BM75" s="1316"/>
      <c r="BN75" s="1316"/>
      <c r="BO75" s="1316"/>
      <c r="BP75" s="1315">
        <v>6</v>
      </c>
      <c r="BQ75" s="1315"/>
      <c r="BR75" s="1315"/>
      <c r="BS75" s="1315"/>
      <c r="BT75" s="1315"/>
      <c r="BU75" s="1315"/>
      <c r="BV75" s="1315"/>
      <c r="BW75" s="1315"/>
      <c r="BX75" s="1315">
        <v>3.2</v>
      </c>
      <c r="BY75" s="1315"/>
      <c r="BZ75" s="1315"/>
      <c r="CA75" s="1315"/>
      <c r="CB75" s="1315"/>
      <c r="CC75" s="1315"/>
      <c r="CD75" s="1315"/>
      <c r="CE75" s="1315"/>
      <c r="CF75" s="1315">
        <v>4.0999999999999996</v>
      </c>
      <c r="CG75" s="1315"/>
      <c r="CH75" s="1315"/>
      <c r="CI75" s="1315"/>
      <c r="CJ75" s="1315"/>
      <c r="CK75" s="1315"/>
      <c r="CL75" s="1315"/>
      <c r="CM75" s="1315"/>
      <c r="CN75" s="1315">
        <v>4.4000000000000004</v>
      </c>
      <c r="CO75" s="1315"/>
      <c r="CP75" s="1315"/>
      <c r="CQ75" s="1315"/>
      <c r="CR75" s="1315"/>
      <c r="CS75" s="1315"/>
      <c r="CT75" s="1315"/>
      <c r="CU75" s="1315"/>
      <c r="CV75" s="1315">
        <v>4.9000000000000004</v>
      </c>
      <c r="CW75" s="1315"/>
      <c r="CX75" s="1315"/>
      <c r="CY75" s="1315"/>
      <c r="CZ75" s="1315"/>
      <c r="DA75" s="1315"/>
      <c r="DB75" s="1315"/>
      <c r="DC75" s="1315"/>
    </row>
    <row r="76" spans="2:107" ht="13.2" x14ac:dyDescent="0.2">
      <c r="B76" s="397"/>
      <c r="G76" s="1327"/>
      <c r="H76" s="1327"/>
      <c r="I76" s="1310"/>
      <c r="J76" s="1310"/>
      <c r="K76" s="1326"/>
      <c r="L76" s="1326"/>
      <c r="M76" s="1326"/>
      <c r="N76" s="1326"/>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ht="13.2" x14ac:dyDescent="0.2">
      <c r="B77" s="397"/>
      <c r="G77" s="1310"/>
      <c r="H77" s="1310"/>
      <c r="I77" s="1310"/>
      <c r="J77" s="1310"/>
      <c r="K77" s="1330"/>
      <c r="L77" s="1330"/>
      <c r="M77" s="1330"/>
      <c r="N77" s="1330"/>
      <c r="AN77" s="1314" t="s">
        <v>605</v>
      </c>
      <c r="AO77" s="1314"/>
      <c r="AP77" s="1314"/>
      <c r="AQ77" s="1314"/>
      <c r="AR77" s="1314"/>
      <c r="AS77" s="1314"/>
      <c r="AT77" s="1314"/>
      <c r="AU77" s="1314"/>
      <c r="AV77" s="1314"/>
      <c r="AW77" s="1314"/>
      <c r="AX77" s="1314"/>
      <c r="AY77" s="1314"/>
      <c r="AZ77" s="1314"/>
      <c r="BA77" s="1314"/>
      <c r="BB77" s="1316" t="s">
        <v>603</v>
      </c>
      <c r="BC77" s="1316"/>
      <c r="BD77" s="1316"/>
      <c r="BE77" s="1316"/>
      <c r="BF77" s="1316"/>
      <c r="BG77" s="1316"/>
      <c r="BH77" s="1316"/>
      <c r="BI77" s="1316"/>
      <c r="BJ77" s="1316"/>
      <c r="BK77" s="1316"/>
      <c r="BL77" s="1316"/>
      <c r="BM77" s="1316"/>
      <c r="BN77" s="1316"/>
      <c r="BO77" s="1316"/>
      <c r="BP77" s="1315">
        <v>21</v>
      </c>
      <c r="BQ77" s="1315"/>
      <c r="BR77" s="1315"/>
      <c r="BS77" s="1315"/>
      <c r="BT77" s="1315"/>
      <c r="BU77" s="1315"/>
      <c r="BV77" s="1315"/>
      <c r="BW77" s="1315"/>
      <c r="BX77" s="1315">
        <v>20.2</v>
      </c>
      <c r="BY77" s="1315"/>
      <c r="BZ77" s="1315"/>
      <c r="CA77" s="1315"/>
      <c r="CB77" s="1315"/>
      <c r="CC77" s="1315"/>
      <c r="CD77" s="1315"/>
      <c r="CE77" s="1315"/>
      <c r="CF77" s="1315">
        <v>18.3</v>
      </c>
      <c r="CG77" s="1315"/>
      <c r="CH77" s="1315"/>
      <c r="CI77" s="1315"/>
      <c r="CJ77" s="1315"/>
      <c r="CK77" s="1315"/>
      <c r="CL77" s="1315"/>
      <c r="CM77" s="1315"/>
      <c r="CN77" s="1315">
        <v>20.3</v>
      </c>
      <c r="CO77" s="1315"/>
      <c r="CP77" s="1315"/>
      <c r="CQ77" s="1315"/>
      <c r="CR77" s="1315"/>
      <c r="CS77" s="1315"/>
      <c r="CT77" s="1315"/>
      <c r="CU77" s="1315"/>
      <c r="CV77" s="1315">
        <v>15.5</v>
      </c>
      <c r="CW77" s="1315"/>
      <c r="CX77" s="1315"/>
      <c r="CY77" s="1315"/>
      <c r="CZ77" s="1315"/>
      <c r="DA77" s="1315"/>
      <c r="DB77" s="1315"/>
      <c r="DC77" s="1315"/>
    </row>
    <row r="78" spans="2:107" ht="13.2" x14ac:dyDescent="0.2">
      <c r="B78" s="397"/>
      <c r="G78" s="1310"/>
      <c r="H78" s="1310"/>
      <c r="I78" s="1310"/>
      <c r="J78" s="1310"/>
      <c r="K78" s="1330"/>
      <c r="L78" s="1330"/>
      <c r="M78" s="1330"/>
      <c r="N78" s="1330"/>
      <c r="AN78" s="1314"/>
      <c r="AO78" s="1314"/>
      <c r="AP78" s="1314"/>
      <c r="AQ78" s="1314"/>
      <c r="AR78" s="1314"/>
      <c r="AS78" s="1314"/>
      <c r="AT78" s="1314"/>
      <c r="AU78" s="1314"/>
      <c r="AV78" s="1314"/>
      <c r="AW78" s="1314"/>
      <c r="AX78" s="1314"/>
      <c r="AY78" s="1314"/>
      <c r="AZ78" s="1314"/>
      <c r="BA78" s="1314"/>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ht="13.2" x14ac:dyDescent="0.2">
      <c r="B79" s="397"/>
      <c r="G79" s="1310"/>
      <c r="H79" s="1310"/>
      <c r="I79" s="1329"/>
      <c r="J79" s="1329"/>
      <c r="K79" s="1331"/>
      <c r="L79" s="1331"/>
      <c r="M79" s="1331"/>
      <c r="N79" s="1331"/>
      <c r="AN79" s="1314"/>
      <c r="AO79" s="1314"/>
      <c r="AP79" s="1314"/>
      <c r="AQ79" s="1314"/>
      <c r="AR79" s="1314"/>
      <c r="AS79" s="1314"/>
      <c r="AT79" s="1314"/>
      <c r="AU79" s="1314"/>
      <c r="AV79" s="1314"/>
      <c r="AW79" s="1314"/>
      <c r="AX79" s="1314"/>
      <c r="AY79" s="1314"/>
      <c r="AZ79" s="1314"/>
      <c r="BA79" s="1314"/>
      <c r="BB79" s="1316" t="s">
        <v>604</v>
      </c>
      <c r="BC79" s="1316"/>
      <c r="BD79" s="1316"/>
      <c r="BE79" s="1316"/>
      <c r="BF79" s="1316"/>
      <c r="BG79" s="1316"/>
      <c r="BH79" s="1316"/>
      <c r="BI79" s="1316"/>
      <c r="BJ79" s="1316"/>
      <c r="BK79" s="1316"/>
      <c r="BL79" s="1316"/>
      <c r="BM79" s="1316"/>
      <c r="BN79" s="1316"/>
      <c r="BO79" s="1316"/>
      <c r="BP79" s="1315">
        <v>6.8</v>
      </c>
      <c r="BQ79" s="1315"/>
      <c r="BR79" s="1315"/>
      <c r="BS79" s="1315"/>
      <c r="BT79" s="1315"/>
      <c r="BU79" s="1315"/>
      <c r="BV79" s="1315"/>
      <c r="BW79" s="1315"/>
      <c r="BX79" s="1315">
        <v>6.8</v>
      </c>
      <c r="BY79" s="1315"/>
      <c r="BZ79" s="1315"/>
      <c r="CA79" s="1315"/>
      <c r="CB79" s="1315"/>
      <c r="CC79" s="1315"/>
      <c r="CD79" s="1315"/>
      <c r="CE79" s="1315"/>
      <c r="CF79" s="1315">
        <v>6.8</v>
      </c>
      <c r="CG79" s="1315"/>
      <c r="CH79" s="1315"/>
      <c r="CI79" s="1315"/>
      <c r="CJ79" s="1315"/>
      <c r="CK79" s="1315"/>
      <c r="CL79" s="1315"/>
      <c r="CM79" s="1315"/>
      <c r="CN79" s="1315">
        <v>6.6</v>
      </c>
      <c r="CO79" s="1315"/>
      <c r="CP79" s="1315"/>
      <c r="CQ79" s="1315"/>
      <c r="CR79" s="1315"/>
      <c r="CS79" s="1315"/>
      <c r="CT79" s="1315"/>
      <c r="CU79" s="1315"/>
      <c r="CV79" s="1315">
        <v>6.4</v>
      </c>
      <c r="CW79" s="1315"/>
      <c r="CX79" s="1315"/>
      <c r="CY79" s="1315"/>
      <c r="CZ79" s="1315"/>
      <c r="DA79" s="1315"/>
      <c r="DB79" s="1315"/>
      <c r="DC79" s="1315"/>
    </row>
    <row r="80" spans="2:107" ht="13.2" x14ac:dyDescent="0.2">
      <c r="B80" s="397"/>
      <c r="G80" s="1310"/>
      <c r="H80" s="1310"/>
      <c r="I80" s="1329"/>
      <c r="J80" s="1329"/>
      <c r="K80" s="1331"/>
      <c r="L80" s="1331"/>
      <c r="M80" s="1331"/>
      <c r="N80" s="1331"/>
      <c r="AN80" s="1314"/>
      <c r="AO80" s="1314"/>
      <c r="AP80" s="1314"/>
      <c r="AQ80" s="1314"/>
      <c r="AR80" s="1314"/>
      <c r="AS80" s="1314"/>
      <c r="AT80" s="1314"/>
      <c r="AU80" s="1314"/>
      <c r="AV80" s="1314"/>
      <c r="AW80" s="1314"/>
      <c r="AX80" s="1314"/>
      <c r="AY80" s="1314"/>
      <c r="AZ80" s="1314"/>
      <c r="BA80" s="1314"/>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FB6LXc4AwRWUAFNKPV3yWlfpMhQVeO9XwfMP+YQjWmQduaRb7Nzzwbnzqt8DxAxRnqg/4K+tKrvdcghy2hnltw==" saltValue="+ahO1qCDlslBxZEoEd7R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606</v>
      </c>
    </row>
  </sheetData>
  <sheetProtection algorithmName="SHA-512" hashValue="r2oSmzhsQCAhJl7NNi68Ep1kbOlKSEgCHStadsDlh2eg+IbbV1iLSbchSwUqtoYgcUQaRfaYEDx0S7bOQn9wEw==" saltValue="oyKrogiAaYMS8HO5k74hI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498</v>
      </c>
    </row>
  </sheetData>
  <sheetProtection algorithmName="SHA-512" hashValue="yHhq5FHslodMpZc7l3GP5G7kk8whtbpcf7Bmvp9Xox5utPeZlooVx/q5xN65kN8OLcxxJq/RaV8z4ouQOuDM1Q==" saltValue="zlGH9DX58xs96jYWvaD0G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548</v>
      </c>
      <c r="G2" s="157"/>
      <c r="H2" s="158"/>
    </row>
    <row r="3" spans="1:8" x14ac:dyDescent="0.2">
      <c r="A3" s="154" t="s">
        <v>541</v>
      </c>
      <c r="B3" s="159"/>
      <c r="C3" s="160"/>
      <c r="D3" s="161">
        <v>27798</v>
      </c>
      <c r="E3" s="162"/>
      <c r="F3" s="163">
        <v>47738</v>
      </c>
      <c r="G3" s="164"/>
      <c r="H3" s="165"/>
    </row>
    <row r="4" spans="1:8" x14ac:dyDescent="0.2">
      <c r="A4" s="166"/>
      <c r="B4" s="167"/>
      <c r="C4" s="168"/>
      <c r="D4" s="169">
        <v>14179</v>
      </c>
      <c r="E4" s="170"/>
      <c r="F4" s="171">
        <v>24937</v>
      </c>
      <c r="G4" s="172"/>
      <c r="H4" s="173"/>
    </row>
    <row r="5" spans="1:8" x14ac:dyDescent="0.2">
      <c r="A5" s="154" t="s">
        <v>543</v>
      </c>
      <c r="B5" s="159"/>
      <c r="C5" s="160"/>
      <c r="D5" s="161">
        <v>43120</v>
      </c>
      <c r="E5" s="162"/>
      <c r="F5" s="163">
        <v>52191</v>
      </c>
      <c r="G5" s="164"/>
      <c r="H5" s="165"/>
    </row>
    <row r="6" spans="1:8" x14ac:dyDescent="0.2">
      <c r="A6" s="166"/>
      <c r="B6" s="167"/>
      <c r="C6" s="168"/>
      <c r="D6" s="169">
        <v>15739</v>
      </c>
      <c r="E6" s="170"/>
      <c r="F6" s="171">
        <v>24843</v>
      </c>
      <c r="G6" s="172"/>
      <c r="H6" s="173"/>
    </row>
    <row r="7" spans="1:8" x14ac:dyDescent="0.2">
      <c r="A7" s="154" t="s">
        <v>544</v>
      </c>
      <c r="B7" s="159"/>
      <c r="C7" s="160"/>
      <c r="D7" s="161">
        <v>48718</v>
      </c>
      <c r="E7" s="162"/>
      <c r="F7" s="163">
        <v>47387</v>
      </c>
      <c r="G7" s="164"/>
      <c r="H7" s="165"/>
    </row>
    <row r="8" spans="1:8" x14ac:dyDescent="0.2">
      <c r="A8" s="166"/>
      <c r="B8" s="167"/>
      <c r="C8" s="168"/>
      <c r="D8" s="169">
        <v>19384</v>
      </c>
      <c r="E8" s="170"/>
      <c r="F8" s="171">
        <v>24928</v>
      </c>
      <c r="G8" s="172"/>
      <c r="H8" s="173"/>
    </row>
    <row r="9" spans="1:8" x14ac:dyDescent="0.2">
      <c r="A9" s="154" t="s">
        <v>545</v>
      </c>
      <c r="B9" s="159"/>
      <c r="C9" s="160"/>
      <c r="D9" s="161">
        <v>34493</v>
      </c>
      <c r="E9" s="162"/>
      <c r="F9" s="163">
        <v>51264</v>
      </c>
      <c r="G9" s="164"/>
      <c r="H9" s="165"/>
    </row>
    <row r="10" spans="1:8" x14ac:dyDescent="0.2">
      <c r="A10" s="166"/>
      <c r="B10" s="167"/>
      <c r="C10" s="168"/>
      <c r="D10" s="169">
        <v>16406</v>
      </c>
      <c r="E10" s="170"/>
      <c r="F10" s="171">
        <v>26040</v>
      </c>
      <c r="G10" s="172"/>
      <c r="H10" s="173"/>
    </row>
    <row r="11" spans="1:8" x14ac:dyDescent="0.2">
      <c r="A11" s="154" t="s">
        <v>546</v>
      </c>
      <c r="B11" s="159"/>
      <c r="C11" s="160"/>
      <c r="D11" s="161">
        <v>31278</v>
      </c>
      <c r="E11" s="162"/>
      <c r="F11" s="163">
        <v>52068</v>
      </c>
      <c r="G11" s="164"/>
      <c r="H11" s="165"/>
    </row>
    <row r="12" spans="1:8" x14ac:dyDescent="0.2">
      <c r="A12" s="166"/>
      <c r="B12" s="167"/>
      <c r="C12" s="174"/>
      <c r="D12" s="169">
        <v>15142</v>
      </c>
      <c r="E12" s="170"/>
      <c r="F12" s="171">
        <v>26936</v>
      </c>
      <c r="G12" s="172"/>
      <c r="H12" s="173"/>
    </row>
    <row r="13" spans="1:8" x14ac:dyDescent="0.2">
      <c r="A13" s="154"/>
      <c r="B13" s="159"/>
      <c r="C13" s="175"/>
      <c r="D13" s="176">
        <v>37081</v>
      </c>
      <c r="E13" s="177"/>
      <c r="F13" s="178">
        <v>50130</v>
      </c>
      <c r="G13" s="179"/>
      <c r="H13" s="165"/>
    </row>
    <row r="14" spans="1:8" x14ac:dyDescent="0.2">
      <c r="A14" s="166"/>
      <c r="B14" s="167"/>
      <c r="C14" s="168"/>
      <c r="D14" s="169">
        <v>16170</v>
      </c>
      <c r="E14" s="170"/>
      <c r="F14" s="171">
        <v>25537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5.39</v>
      </c>
      <c r="C19" s="180">
        <f>ROUND(VALUE(SUBSTITUTE(実質収支比率等に係る経年分析!G$48,"▲","-")),2)</f>
        <v>4.6500000000000004</v>
      </c>
      <c r="D19" s="180">
        <f>ROUND(VALUE(SUBSTITUTE(実質収支比率等に係る経年分析!H$48,"▲","-")),2)</f>
        <v>5.0599999999999996</v>
      </c>
      <c r="E19" s="180">
        <f>ROUND(VALUE(SUBSTITUTE(実質収支比率等に係る経年分析!I$48,"▲","-")),2)</f>
        <v>4.8600000000000003</v>
      </c>
      <c r="F19" s="180">
        <f>ROUND(VALUE(SUBSTITUTE(実質収支比率等に係る経年分析!J$48,"▲","-")),2)</f>
        <v>6.4</v>
      </c>
    </row>
    <row r="20" spans="1:11" x14ac:dyDescent="0.2">
      <c r="A20" s="180" t="s">
        <v>55</v>
      </c>
      <c r="B20" s="180">
        <f>ROUND(VALUE(SUBSTITUTE(実質収支比率等に係る経年分析!F$47,"▲","-")),2)</f>
        <v>30.8</v>
      </c>
      <c r="C20" s="180">
        <f>ROUND(VALUE(SUBSTITUTE(実質収支比率等に係る経年分析!G$47,"▲","-")),2)</f>
        <v>32.28</v>
      </c>
      <c r="D20" s="180">
        <f>ROUND(VALUE(SUBSTITUTE(実質収支比率等に係る経年分析!H$47,"▲","-")),2)</f>
        <v>30.63</v>
      </c>
      <c r="E20" s="180">
        <f>ROUND(VALUE(SUBSTITUTE(実質収支比率等に係る経年分析!I$47,"▲","-")),2)</f>
        <v>30.13</v>
      </c>
      <c r="F20" s="180">
        <f>ROUND(VALUE(SUBSTITUTE(実質収支比率等に係る経年分析!J$47,"▲","-")),2)</f>
        <v>27.92</v>
      </c>
    </row>
    <row r="21" spans="1:11" x14ac:dyDescent="0.2">
      <c r="A21" s="180" t="s">
        <v>56</v>
      </c>
      <c r="B21" s="180">
        <f>IF(ISNUMBER(VALUE(SUBSTITUTE(実質収支比率等に係る経年分析!F$49,"▲","-"))),ROUND(VALUE(SUBSTITUTE(実質収支比率等に係る経年分析!F$49,"▲","-")),2),NA())</f>
        <v>3.56</v>
      </c>
      <c r="C21" s="180">
        <f>IF(ISNUMBER(VALUE(SUBSTITUTE(実質収支比率等に係る経年分析!G$49,"▲","-"))),ROUND(VALUE(SUBSTITUTE(実質収支比率等に係る経年分析!G$49,"▲","-")),2),NA())</f>
        <v>1.1200000000000001</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-0.23</v>
      </c>
      <c r="F21" s="180">
        <f>IF(ISNUMBER(VALUE(SUBSTITUTE(実質収支比率等に係る経年分析!J$49,"▲","-"))),ROUND(VALUE(SUBSTITUTE(実質収支比率等に係る経年分析!J$49,"▲","-")),2),NA())</f>
        <v>0.76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2.62</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3.26</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4.6500000000000004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4.8499999999999996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579</v>
      </c>
      <c r="E42" s="182"/>
      <c r="F42" s="182"/>
      <c r="G42" s="182">
        <f>'実質公債費比率（分子）の構造'!L$52</f>
        <v>577</v>
      </c>
      <c r="H42" s="182"/>
      <c r="I42" s="182"/>
      <c r="J42" s="182">
        <f>'実質公債費比率（分子）の構造'!M$52</f>
        <v>570</v>
      </c>
      <c r="K42" s="182"/>
      <c r="L42" s="182"/>
      <c r="M42" s="182">
        <f>'実質公債費比率（分子）の構造'!N$52</f>
        <v>590</v>
      </c>
      <c r="N42" s="182"/>
      <c r="O42" s="182"/>
      <c r="P42" s="182">
        <f>'実質公債費比率（分子）の構造'!O$52</f>
        <v>574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113</v>
      </c>
      <c r="C46" s="182"/>
      <c r="D46" s="182"/>
      <c r="E46" s="182">
        <f>'実質公債費比率（分子）の構造'!L$48</f>
        <v>138</v>
      </c>
      <c r="F46" s="182"/>
      <c r="G46" s="182"/>
      <c r="H46" s="182">
        <f>'実質公債費比率（分子）の構造'!M$48</f>
        <v>131</v>
      </c>
      <c r="I46" s="182"/>
      <c r="J46" s="182"/>
      <c r="K46" s="182">
        <f>'実質公債費比率（分子）の構造'!N$48</f>
        <v>144</v>
      </c>
      <c r="L46" s="182"/>
      <c r="M46" s="182"/>
      <c r="N46" s="182">
        <f>'実質公債費比率（分子）の構造'!O$48</f>
        <v>152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669</v>
      </c>
      <c r="C49" s="182"/>
      <c r="D49" s="182"/>
      <c r="E49" s="182">
        <f>'実質公債費比率（分子）の構造'!L$45</f>
        <v>643</v>
      </c>
      <c r="F49" s="182"/>
      <c r="G49" s="182"/>
      <c r="H49" s="182">
        <f>'実質公債費比率（分子）の構造'!M$45</f>
        <v>660</v>
      </c>
      <c r="I49" s="182"/>
      <c r="J49" s="182"/>
      <c r="K49" s="182">
        <f>'実質公債費比率（分子）の構造'!N$45</f>
        <v>705</v>
      </c>
      <c r="L49" s="182"/>
      <c r="M49" s="182"/>
      <c r="N49" s="182">
        <f>'実質公債費比率（分子）の構造'!O$45</f>
        <v>728</v>
      </c>
      <c r="O49" s="182"/>
      <c r="P49" s="182"/>
    </row>
    <row r="50" spans="1:16" x14ac:dyDescent="0.2">
      <c r="A50" s="182" t="s">
        <v>71</v>
      </c>
      <c r="B50" s="182" t="e">
        <f>NA()</f>
        <v>#N/A</v>
      </c>
      <c r="C50" s="182">
        <f>IF(ISNUMBER('実質公債費比率（分子）の構造'!K$53),'実質公債費比率（分子）の構造'!K$53,NA())</f>
        <v>207</v>
      </c>
      <c r="D50" s="182" t="e">
        <f>NA()</f>
        <v>#N/A</v>
      </c>
      <c r="E50" s="182" t="e">
        <f>NA()</f>
        <v>#N/A</v>
      </c>
      <c r="F50" s="182">
        <f>IF(ISNUMBER('実質公債費比率（分子）の構造'!L$53),'実質公債費比率（分子）の構造'!L$53,NA())</f>
        <v>208</v>
      </c>
      <c r="G50" s="182" t="e">
        <f>NA()</f>
        <v>#N/A</v>
      </c>
      <c r="H50" s="182" t="e">
        <f>NA()</f>
        <v>#N/A</v>
      </c>
      <c r="I50" s="182">
        <f>IF(ISNUMBER('実質公債費比率（分子）の構造'!M$53),'実質公債費比率（分子）の構造'!M$53,NA())</f>
        <v>225</v>
      </c>
      <c r="J50" s="182" t="e">
        <f>NA()</f>
        <v>#N/A</v>
      </c>
      <c r="K50" s="182" t="e">
        <f>NA()</f>
        <v>#N/A</v>
      </c>
      <c r="L50" s="182">
        <f>IF(ISNUMBER('実質公債費比率（分子）の構造'!N$53),'実質公債費比率（分子）の構造'!N$53,NA())</f>
        <v>259</v>
      </c>
      <c r="M50" s="182" t="e">
        <f>NA()</f>
        <v>#N/A</v>
      </c>
      <c r="N50" s="182" t="e">
        <f>NA()</f>
        <v>#N/A</v>
      </c>
      <c r="O50" s="182">
        <f>IF(ISNUMBER('実質公債費比率（分子）の構造'!O$53),'実質公債費比率（分子）の構造'!O$53,NA())</f>
        <v>306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6397</v>
      </c>
      <c r="E56" s="181"/>
      <c r="F56" s="181"/>
      <c r="G56" s="181">
        <f>'将来負担比率（分子）の構造'!J$52</f>
        <v>6338</v>
      </c>
      <c r="H56" s="181"/>
      <c r="I56" s="181"/>
      <c r="J56" s="181">
        <f>'将来負担比率（分子）の構造'!K$52</f>
        <v>6337</v>
      </c>
      <c r="K56" s="181"/>
      <c r="L56" s="181"/>
      <c r="M56" s="181">
        <f>'将来負担比率（分子）の構造'!L$52</f>
        <v>6280</v>
      </c>
      <c r="N56" s="181"/>
      <c r="O56" s="181"/>
      <c r="P56" s="181">
        <f>'将来負担比率（分子）の構造'!M$52</f>
        <v>6271</v>
      </c>
    </row>
    <row r="57" spans="1:16" x14ac:dyDescent="0.2">
      <c r="A57" s="181" t="s">
        <v>42</v>
      </c>
      <c r="B57" s="181"/>
      <c r="C57" s="181"/>
      <c r="D57" s="181">
        <f>'将来負担比率（分子）の構造'!I$51</f>
        <v>812</v>
      </c>
      <c r="E57" s="181"/>
      <c r="F57" s="181"/>
      <c r="G57" s="181">
        <f>'将来負担比率（分子）の構造'!J$51</f>
        <v>906</v>
      </c>
      <c r="H57" s="181"/>
      <c r="I57" s="181"/>
      <c r="J57" s="181">
        <f>'将来負担比率（分子）の構造'!K$51</f>
        <v>845</v>
      </c>
      <c r="K57" s="181"/>
      <c r="L57" s="181"/>
      <c r="M57" s="181">
        <f>'将来負担比率（分子）の構造'!L$51</f>
        <v>798</v>
      </c>
      <c r="N57" s="181"/>
      <c r="O57" s="181"/>
      <c r="P57" s="181">
        <f>'将来負担比率（分子）の構造'!M$51</f>
        <v>675</v>
      </c>
    </row>
    <row r="58" spans="1:16" x14ac:dyDescent="0.2">
      <c r="A58" s="181" t="s">
        <v>41</v>
      </c>
      <c r="B58" s="181"/>
      <c r="C58" s="181"/>
      <c r="D58" s="181">
        <f>'将来負担比率（分子）の構造'!I$50</f>
        <v>4226</v>
      </c>
      <c r="E58" s="181"/>
      <c r="F58" s="181"/>
      <c r="G58" s="181">
        <f>'将来負担比率（分子）の構造'!J$50</f>
        <v>4464</v>
      </c>
      <c r="H58" s="181"/>
      <c r="I58" s="181"/>
      <c r="J58" s="181">
        <f>'将来負担比率（分子）の構造'!K$50</f>
        <v>4424</v>
      </c>
      <c r="K58" s="181"/>
      <c r="L58" s="181"/>
      <c r="M58" s="181">
        <f>'将来負担比率（分子）の構造'!L$50</f>
        <v>4501</v>
      </c>
      <c r="N58" s="181"/>
      <c r="O58" s="181"/>
      <c r="P58" s="181">
        <f>'将来負担比率（分子）の構造'!M$50</f>
        <v>4514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951</v>
      </c>
      <c r="C62" s="181"/>
      <c r="D62" s="181"/>
      <c r="E62" s="181">
        <f>'将来負担比率（分子）の構造'!J$45</f>
        <v>958</v>
      </c>
      <c r="F62" s="181"/>
      <c r="G62" s="181"/>
      <c r="H62" s="181">
        <f>'将来負担比率（分子）の構造'!K$45</f>
        <v>892</v>
      </c>
      <c r="I62" s="181"/>
      <c r="J62" s="181"/>
      <c r="K62" s="181">
        <f>'将来負担比率（分子）の構造'!L$45</f>
        <v>956</v>
      </c>
      <c r="L62" s="181"/>
      <c r="M62" s="181"/>
      <c r="N62" s="181">
        <f>'将来負担比率（分子）の構造'!M$45</f>
        <v>1061</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1568</v>
      </c>
      <c r="C64" s="181"/>
      <c r="D64" s="181"/>
      <c r="E64" s="181">
        <f>'将来負担比率（分子）の構造'!J$43</f>
        <v>1613</v>
      </c>
      <c r="F64" s="181"/>
      <c r="G64" s="181"/>
      <c r="H64" s="181">
        <f>'将来負担比率（分子）の構造'!K$43</f>
        <v>1594</v>
      </c>
      <c r="I64" s="181"/>
      <c r="J64" s="181"/>
      <c r="K64" s="181">
        <f>'将来負担比率（分子）の構造'!L$43</f>
        <v>1727</v>
      </c>
      <c r="L64" s="181"/>
      <c r="M64" s="181"/>
      <c r="N64" s="181">
        <f>'将来負担比率（分子）の構造'!M$43</f>
        <v>1760</v>
      </c>
      <c r="O64" s="181"/>
      <c r="P64" s="181"/>
    </row>
    <row r="65" spans="1:16" x14ac:dyDescent="0.2">
      <c r="A65" s="181" t="s">
        <v>32</v>
      </c>
      <c r="B65" s="181">
        <f>'将来負担比率（分子）の構造'!I$42</f>
        <v>48</v>
      </c>
      <c r="C65" s="181"/>
      <c r="D65" s="181"/>
      <c r="E65" s="181">
        <f>'将来負担比率（分子）の構造'!J$42</f>
        <v>44</v>
      </c>
      <c r="F65" s="181"/>
      <c r="G65" s="181"/>
      <c r="H65" s="181">
        <f>'将来負担比率（分子）の構造'!K$42</f>
        <v>3</v>
      </c>
      <c r="I65" s="181"/>
      <c r="J65" s="181"/>
      <c r="K65" s="181">
        <f>'将来負担比率（分子）の構造'!L$42</f>
        <v>44</v>
      </c>
      <c r="L65" s="181"/>
      <c r="M65" s="181"/>
      <c r="N65" s="181">
        <f>'将来負担比率（分子）の構造'!M$42</f>
        <v>44</v>
      </c>
      <c r="O65" s="181"/>
      <c r="P65" s="181"/>
    </row>
    <row r="66" spans="1:16" x14ac:dyDescent="0.2">
      <c r="A66" s="181" t="s">
        <v>31</v>
      </c>
      <c r="B66" s="181">
        <f>'将来負担比率（分子）の構造'!I$41</f>
        <v>7508</v>
      </c>
      <c r="C66" s="181"/>
      <c r="D66" s="181"/>
      <c r="E66" s="181">
        <f>'将来負担比率（分子）の構造'!J$41</f>
        <v>7641</v>
      </c>
      <c r="F66" s="181"/>
      <c r="G66" s="181"/>
      <c r="H66" s="181">
        <f>'将来負担比率（分子）の構造'!K$41</f>
        <v>7787</v>
      </c>
      <c r="I66" s="181"/>
      <c r="J66" s="181"/>
      <c r="K66" s="181">
        <f>'将来負担比率（分子）の構造'!L$41</f>
        <v>7742</v>
      </c>
      <c r="L66" s="181"/>
      <c r="M66" s="181"/>
      <c r="N66" s="181">
        <f>'将来負担比率（分子）の構造'!M$41</f>
        <v>7557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1743</v>
      </c>
      <c r="C72" s="185">
        <f>基金残高に係る経年分析!G55</f>
        <v>1738</v>
      </c>
      <c r="D72" s="185">
        <f>基金残高に係る経年分析!H55</f>
        <v>1679</v>
      </c>
    </row>
    <row r="73" spans="1:16" x14ac:dyDescent="0.2">
      <c r="A73" s="184" t="s">
        <v>78</v>
      </c>
      <c r="B73" s="185">
        <f>基金残高に係る経年分析!F56</f>
        <v>194</v>
      </c>
      <c r="C73" s="185">
        <f>基金残高に係る経年分析!G56</f>
        <v>174</v>
      </c>
      <c r="D73" s="185">
        <f>基金残高に係る経年分析!H56</f>
        <v>153</v>
      </c>
    </row>
    <row r="74" spans="1:16" x14ac:dyDescent="0.2">
      <c r="A74" s="184" t="s">
        <v>79</v>
      </c>
      <c r="B74" s="185">
        <f>基金残高に係る経年分析!F57</f>
        <v>2024</v>
      </c>
      <c r="C74" s="185">
        <f>基金残高に係る経年分析!G57</f>
        <v>2125</v>
      </c>
      <c r="D74" s="185">
        <f>基金残高に係る経年分析!H57</f>
        <v>2215</v>
      </c>
    </row>
  </sheetData>
  <sheetProtection algorithmName="SHA-512" hashValue="3qdnKk1fxze8FGTatZ39wsrtWUeBdqLfSBCC5CZ1/EmS2LFazaZyHbGLiKXBAW/TGx46G5ip3RV1hjp3llqiJg==" saltValue="GZNVStea5UvxLPaKiR6k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election activeCell="AD36" sqref="AD36:AK36"/>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2276954</v>
      </c>
      <c r="S5" s="736"/>
      <c r="T5" s="736"/>
      <c r="U5" s="736"/>
      <c r="V5" s="736"/>
      <c r="W5" s="736"/>
      <c r="X5" s="736"/>
      <c r="Y5" s="779"/>
      <c r="Z5" s="797">
        <v>15.8</v>
      </c>
      <c r="AA5" s="797"/>
      <c r="AB5" s="797"/>
      <c r="AC5" s="797"/>
      <c r="AD5" s="798">
        <v>2276946</v>
      </c>
      <c r="AE5" s="798"/>
      <c r="AF5" s="798"/>
      <c r="AG5" s="798"/>
      <c r="AH5" s="798"/>
      <c r="AI5" s="798"/>
      <c r="AJ5" s="798"/>
      <c r="AK5" s="798"/>
      <c r="AL5" s="780">
        <v>39.4</v>
      </c>
      <c r="AM5" s="751"/>
      <c r="AN5" s="751"/>
      <c r="AO5" s="781"/>
      <c r="AP5" s="746" t="s">
        <v>226</v>
      </c>
      <c r="AQ5" s="747"/>
      <c r="AR5" s="747"/>
      <c r="AS5" s="747"/>
      <c r="AT5" s="747"/>
      <c r="AU5" s="747"/>
      <c r="AV5" s="747"/>
      <c r="AW5" s="747"/>
      <c r="AX5" s="747"/>
      <c r="AY5" s="747"/>
      <c r="AZ5" s="747"/>
      <c r="BA5" s="747"/>
      <c r="BB5" s="747"/>
      <c r="BC5" s="747"/>
      <c r="BD5" s="747"/>
      <c r="BE5" s="747"/>
      <c r="BF5" s="748"/>
      <c r="BG5" s="680">
        <v>2276946</v>
      </c>
      <c r="BH5" s="681"/>
      <c r="BI5" s="681"/>
      <c r="BJ5" s="681"/>
      <c r="BK5" s="681"/>
      <c r="BL5" s="681"/>
      <c r="BM5" s="681"/>
      <c r="BN5" s="682"/>
      <c r="BO5" s="713">
        <v>100</v>
      </c>
      <c r="BP5" s="713"/>
      <c r="BQ5" s="713"/>
      <c r="BR5" s="713"/>
      <c r="BS5" s="714">
        <v>12016</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139259</v>
      </c>
      <c r="S6" s="681"/>
      <c r="T6" s="681"/>
      <c r="U6" s="681"/>
      <c r="V6" s="681"/>
      <c r="W6" s="681"/>
      <c r="X6" s="681"/>
      <c r="Y6" s="682"/>
      <c r="Z6" s="713">
        <v>1</v>
      </c>
      <c r="AA6" s="713"/>
      <c r="AB6" s="713"/>
      <c r="AC6" s="713"/>
      <c r="AD6" s="714">
        <v>139259</v>
      </c>
      <c r="AE6" s="714"/>
      <c r="AF6" s="714"/>
      <c r="AG6" s="714"/>
      <c r="AH6" s="714"/>
      <c r="AI6" s="714"/>
      <c r="AJ6" s="714"/>
      <c r="AK6" s="714"/>
      <c r="AL6" s="683">
        <v>2.4</v>
      </c>
      <c r="AM6" s="684"/>
      <c r="AN6" s="684"/>
      <c r="AO6" s="715"/>
      <c r="AP6" s="677" t="s">
        <v>231</v>
      </c>
      <c r="AQ6" s="678"/>
      <c r="AR6" s="678"/>
      <c r="AS6" s="678"/>
      <c r="AT6" s="678"/>
      <c r="AU6" s="678"/>
      <c r="AV6" s="678"/>
      <c r="AW6" s="678"/>
      <c r="AX6" s="678"/>
      <c r="AY6" s="678"/>
      <c r="AZ6" s="678"/>
      <c r="BA6" s="678"/>
      <c r="BB6" s="678"/>
      <c r="BC6" s="678"/>
      <c r="BD6" s="678"/>
      <c r="BE6" s="678"/>
      <c r="BF6" s="679"/>
      <c r="BG6" s="680">
        <v>2276946</v>
      </c>
      <c r="BH6" s="681"/>
      <c r="BI6" s="681"/>
      <c r="BJ6" s="681"/>
      <c r="BK6" s="681"/>
      <c r="BL6" s="681"/>
      <c r="BM6" s="681"/>
      <c r="BN6" s="682"/>
      <c r="BO6" s="713">
        <v>100</v>
      </c>
      <c r="BP6" s="713"/>
      <c r="BQ6" s="713"/>
      <c r="BR6" s="713"/>
      <c r="BS6" s="714">
        <v>12016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83690</v>
      </c>
      <c r="CS6" s="681"/>
      <c r="CT6" s="681"/>
      <c r="CU6" s="681"/>
      <c r="CV6" s="681"/>
      <c r="CW6" s="681"/>
      <c r="CX6" s="681"/>
      <c r="CY6" s="682"/>
      <c r="CZ6" s="780">
        <v>0.6</v>
      </c>
      <c r="DA6" s="751"/>
      <c r="DB6" s="751"/>
      <c r="DC6" s="783"/>
      <c r="DD6" s="686" t="s">
        <v>128</v>
      </c>
      <c r="DE6" s="681"/>
      <c r="DF6" s="681"/>
      <c r="DG6" s="681"/>
      <c r="DH6" s="681"/>
      <c r="DI6" s="681"/>
      <c r="DJ6" s="681"/>
      <c r="DK6" s="681"/>
      <c r="DL6" s="681"/>
      <c r="DM6" s="681"/>
      <c r="DN6" s="681"/>
      <c r="DO6" s="681"/>
      <c r="DP6" s="682"/>
      <c r="DQ6" s="686">
        <v>83690</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1243</v>
      </c>
      <c r="S7" s="681"/>
      <c r="T7" s="681"/>
      <c r="U7" s="681"/>
      <c r="V7" s="681"/>
      <c r="W7" s="681"/>
      <c r="X7" s="681"/>
      <c r="Y7" s="682"/>
      <c r="Z7" s="713">
        <v>0</v>
      </c>
      <c r="AA7" s="713"/>
      <c r="AB7" s="713"/>
      <c r="AC7" s="713"/>
      <c r="AD7" s="714">
        <v>1243</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1058104</v>
      </c>
      <c r="BH7" s="681"/>
      <c r="BI7" s="681"/>
      <c r="BJ7" s="681"/>
      <c r="BK7" s="681"/>
      <c r="BL7" s="681"/>
      <c r="BM7" s="681"/>
      <c r="BN7" s="682"/>
      <c r="BO7" s="713">
        <v>46.5</v>
      </c>
      <c r="BP7" s="713"/>
      <c r="BQ7" s="713"/>
      <c r="BR7" s="713"/>
      <c r="BS7" s="714">
        <v>12016</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3988272</v>
      </c>
      <c r="CS7" s="681"/>
      <c r="CT7" s="681"/>
      <c r="CU7" s="681"/>
      <c r="CV7" s="681"/>
      <c r="CW7" s="681"/>
      <c r="CX7" s="681"/>
      <c r="CY7" s="682"/>
      <c r="CZ7" s="713">
        <v>28.6</v>
      </c>
      <c r="DA7" s="713"/>
      <c r="DB7" s="713"/>
      <c r="DC7" s="713"/>
      <c r="DD7" s="686">
        <v>23694</v>
      </c>
      <c r="DE7" s="681"/>
      <c r="DF7" s="681"/>
      <c r="DG7" s="681"/>
      <c r="DH7" s="681"/>
      <c r="DI7" s="681"/>
      <c r="DJ7" s="681"/>
      <c r="DK7" s="681"/>
      <c r="DL7" s="681"/>
      <c r="DM7" s="681"/>
      <c r="DN7" s="681"/>
      <c r="DO7" s="681"/>
      <c r="DP7" s="682"/>
      <c r="DQ7" s="686">
        <v>1165427</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4913</v>
      </c>
      <c r="S8" s="681"/>
      <c r="T8" s="681"/>
      <c r="U8" s="681"/>
      <c r="V8" s="681"/>
      <c r="W8" s="681"/>
      <c r="X8" s="681"/>
      <c r="Y8" s="682"/>
      <c r="Z8" s="713">
        <v>0</v>
      </c>
      <c r="AA8" s="713"/>
      <c r="AB8" s="713"/>
      <c r="AC8" s="713"/>
      <c r="AD8" s="714">
        <v>4913</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42928</v>
      </c>
      <c r="BH8" s="681"/>
      <c r="BI8" s="681"/>
      <c r="BJ8" s="681"/>
      <c r="BK8" s="681"/>
      <c r="BL8" s="681"/>
      <c r="BM8" s="681"/>
      <c r="BN8" s="682"/>
      <c r="BO8" s="713">
        <v>1.9</v>
      </c>
      <c r="BP8" s="713"/>
      <c r="BQ8" s="713"/>
      <c r="BR8" s="713"/>
      <c r="BS8" s="686" t="s">
        <v>128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4914673</v>
      </c>
      <c r="CS8" s="681"/>
      <c r="CT8" s="681"/>
      <c r="CU8" s="681"/>
      <c r="CV8" s="681"/>
      <c r="CW8" s="681"/>
      <c r="CX8" s="681"/>
      <c r="CY8" s="682"/>
      <c r="CZ8" s="713">
        <v>35.299999999999997</v>
      </c>
      <c r="DA8" s="713"/>
      <c r="DB8" s="713"/>
      <c r="DC8" s="713"/>
      <c r="DD8" s="686">
        <v>212653</v>
      </c>
      <c r="DE8" s="681"/>
      <c r="DF8" s="681"/>
      <c r="DG8" s="681"/>
      <c r="DH8" s="681"/>
      <c r="DI8" s="681"/>
      <c r="DJ8" s="681"/>
      <c r="DK8" s="681"/>
      <c r="DL8" s="681"/>
      <c r="DM8" s="681"/>
      <c r="DN8" s="681"/>
      <c r="DO8" s="681"/>
      <c r="DP8" s="682"/>
      <c r="DQ8" s="686">
        <v>1979958</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5953</v>
      </c>
      <c r="S9" s="681"/>
      <c r="T9" s="681"/>
      <c r="U9" s="681"/>
      <c r="V9" s="681"/>
      <c r="W9" s="681"/>
      <c r="X9" s="681"/>
      <c r="Y9" s="682"/>
      <c r="Z9" s="713">
        <v>0</v>
      </c>
      <c r="AA9" s="713"/>
      <c r="AB9" s="713"/>
      <c r="AC9" s="713"/>
      <c r="AD9" s="714">
        <v>5953</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925546</v>
      </c>
      <c r="BH9" s="681"/>
      <c r="BI9" s="681"/>
      <c r="BJ9" s="681"/>
      <c r="BK9" s="681"/>
      <c r="BL9" s="681"/>
      <c r="BM9" s="681"/>
      <c r="BN9" s="682"/>
      <c r="BO9" s="713">
        <v>40.6</v>
      </c>
      <c r="BP9" s="713"/>
      <c r="BQ9" s="713"/>
      <c r="BR9" s="713"/>
      <c r="BS9" s="686" t="s">
        <v>128</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713794</v>
      </c>
      <c r="CS9" s="681"/>
      <c r="CT9" s="681"/>
      <c r="CU9" s="681"/>
      <c r="CV9" s="681"/>
      <c r="CW9" s="681"/>
      <c r="CX9" s="681"/>
      <c r="CY9" s="682"/>
      <c r="CZ9" s="713">
        <v>5.0999999999999996</v>
      </c>
      <c r="DA9" s="713"/>
      <c r="DB9" s="713"/>
      <c r="DC9" s="713"/>
      <c r="DD9" s="686">
        <v>32914</v>
      </c>
      <c r="DE9" s="681"/>
      <c r="DF9" s="681"/>
      <c r="DG9" s="681"/>
      <c r="DH9" s="681"/>
      <c r="DI9" s="681"/>
      <c r="DJ9" s="681"/>
      <c r="DK9" s="681"/>
      <c r="DL9" s="681"/>
      <c r="DM9" s="681"/>
      <c r="DN9" s="681"/>
      <c r="DO9" s="681"/>
      <c r="DP9" s="682"/>
      <c r="DQ9" s="686">
        <v>591740</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146</v>
      </c>
      <c r="AA10" s="713"/>
      <c r="AB10" s="713"/>
      <c r="AC10" s="713"/>
      <c r="AD10" s="714" t="s">
        <v>128</v>
      </c>
      <c r="AE10" s="714"/>
      <c r="AF10" s="714"/>
      <c r="AG10" s="714"/>
      <c r="AH10" s="714"/>
      <c r="AI10" s="714"/>
      <c r="AJ10" s="714"/>
      <c r="AK10" s="714"/>
      <c r="AL10" s="683" t="s">
        <v>128</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37842</v>
      </c>
      <c r="BH10" s="681"/>
      <c r="BI10" s="681"/>
      <c r="BJ10" s="681"/>
      <c r="BK10" s="681"/>
      <c r="BL10" s="681"/>
      <c r="BM10" s="681"/>
      <c r="BN10" s="682"/>
      <c r="BO10" s="713">
        <v>1.7</v>
      </c>
      <c r="BP10" s="713"/>
      <c r="BQ10" s="713"/>
      <c r="BR10" s="713"/>
      <c r="BS10" s="686" t="s">
        <v>128</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26892</v>
      </c>
      <c r="CS10" s="681"/>
      <c r="CT10" s="681"/>
      <c r="CU10" s="681"/>
      <c r="CV10" s="681"/>
      <c r="CW10" s="681"/>
      <c r="CX10" s="681"/>
      <c r="CY10" s="682"/>
      <c r="CZ10" s="713">
        <v>0.2</v>
      </c>
      <c r="DA10" s="713"/>
      <c r="DB10" s="713"/>
      <c r="DC10" s="713"/>
      <c r="DD10" s="686" t="s">
        <v>146</v>
      </c>
      <c r="DE10" s="681"/>
      <c r="DF10" s="681"/>
      <c r="DG10" s="681"/>
      <c r="DH10" s="681"/>
      <c r="DI10" s="681"/>
      <c r="DJ10" s="681"/>
      <c r="DK10" s="681"/>
      <c r="DL10" s="681"/>
      <c r="DM10" s="681"/>
      <c r="DN10" s="681"/>
      <c r="DO10" s="681"/>
      <c r="DP10" s="682"/>
      <c r="DQ10" s="686">
        <v>26892</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513895</v>
      </c>
      <c r="S11" s="681"/>
      <c r="T11" s="681"/>
      <c r="U11" s="681"/>
      <c r="V11" s="681"/>
      <c r="W11" s="681"/>
      <c r="X11" s="681"/>
      <c r="Y11" s="682"/>
      <c r="Z11" s="683">
        <v>3.6</v>
      </c>
      <c r="AA11" s="684"/>
      <c r="AB11" s="684"/>
      <c r="AC11" s="685"/>
      <c r="AD11" s="686">
        <v>513895</v>
      </c>
      <c r="AE11" s="681"/>
      <c r="AF11" s="681"/>
      <c r="AG11" s="681"/>
      <c r="AH11" s="681"/>
      <c r="AI11" s="681"/>
      <c r="AJ11" s="681"/>
      <c r="AK11" s="682"/>
      <c r="AL11" s="683">
        <v>8.9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51788</v>
      </c>
      <c r="BH11" s="681"/>
      <c r="BI11" s="681"/>
      <c r="BJ11" s="681"/>
      <c r="BK11" s="681"/>
      <c r="BL11" s="681"/>
      <c r="BM11" s="681"/>
      <c r="BN11" s="682"/>
      <c r="BO11" s="713">
        <v>2.2999999999999998</v>
      </c>
      <c r="BP11" s="713"/>
      <c r="BQ11" s="713"/>
      <c r="BR11" s="713"/>
      <c r="BS11" s="686">
        <v>12016</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352957</v>
      </c>
      <c r="CS11" s="681"/>
      <c r="CT11" s="681"/>
      <c r="CU11" s="681"/>
      <c r="CV11" s="681"/>
      <c r="CW11" s="681"/>
      <c r="CX11" s="681"/>
      <c r="CY11" s="682"/>
      <c r="CZ11" s="713">
        <v>2.5</v>
      </c>
      <c r="DA11" s="713"/>
      <c r="DB11" s="713"/>
      <c r="DC11" s="713"/>
      <c r="DD11" s="686">
        <v>36399</v>
      </c>
      <c r="DE11" s="681"/>
      <c r="DF11" s="681"/>
      <c r="DG11" s="681"/>
      <c r="DH11" s="681"/>
      <c r="DI11" s="681"/>
      <c r="DJ11" s="681"/>
      <c r="DK11" s="681"/>
      <c r="DL11" s="681"/>
      <c r="DM11" s="681"/>
      <c r="DN11" s="681"/>
      <c r="DO11" s="681"/>
      <c r="DP11" s="682"/>
      <c r="DQ11" s="686">
        <v>259262</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128</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983390</v>
      </c>
      <c r="BH12" s="681"/>
      <c r="BI12" s="681"/>
      <c r="BJ12" s="681"/>
      <c r="BK12" s="681"/>
      <c r="BL12" s="681"/>
      <c r="BM12" s="681"/>
      <c r="BN12" s="682"/>
      <c r="BO12" s="713">
        <v>43.2</v>
      </c>
      <c r="BP12" s="713"/>
      <c r="BQ12" s="713"/>
      <c r="BR12" s="713"/>
      <c r="BS12" s="686" t="s">
        <v>128</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588271</v>
      </c>
      <c r="CS12" s="681"/>
      <c r="CT12" s="681"/>
      <c r="CU12" s="681"/>
      <c r="CV12" s="681"/>
      <c r="CW12" s="681"/>
      <c r="CX12" s="681"/>
      <c r="CY12" s="682"/>
      <c r="CZ12" s="713">
        <v>4.2</v>
      </c>
      <c r="DA12" s="713"/>
      <c r="DB12" s="713"/>
      <c r="DC12" s="713"/>
      <c r="DD12" s="686" t="s">
        <v>146</v>
      </c>
      <c r="DE12" s="681"/>
      <c r="DF12" s="681"/>
      <c r="DG12" s="681"/>
      <c r="DH12" s="681"/>
      <c r="DI12" s="681"/>
      <c r="DJ12" s="681"/>
      <c r="DK12" s="681"/>
      <c r="DL12" s="681"/>
      <c r="DM12" s="681"/>
      <c r="DN12" s="681"/>
      <c r="DO12" s="681"/>
      <c r="DP12" s="682"/>
      <c r="DQ12" s="686">
        <v>184513</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965335</v>
      </c>
      <c r="BH13" s="681"/>
      <c r="BI13" s="681"/>
      <c r="BJ13" s="681"/>
      <c r="BK13" s="681"/>
      <c r="BL13" s="681"/>
      <c r="BM13" s="681"/>
      <c r="BN13" s="682"/>
      <c r="BO13" s="713">
        <v>42.4</v>
      </c>
      <c r="BP13" s="713"/>
      <c r="BQ13" s="713"/>
      <c r="BR13" s="713"/>
      <c r="BS13" s="686" t="s">
        <v>128</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644885</v>
      </c>
      <c r="CS13" s="681"/>
      <c r="CT13" s="681"/>
      <c r="CU13" s="681"/>
      <c r="CV13" s="681"/>
      <c r="CW13" s="681"/>
      <c r="CX13" s="681"/>
      <c r="CY13" s="682"/>
      <c r="CZ13" s="713">
        <v>4.5999999999999996</v>
      </c>
      <c r="DA13" s="713"/>
      <c r="DB13" s="713"/>
      <c r="DC13" s="713"/>
      <c r="DD13" s="686">
        <v>311856</v>
      </c>
      <c r="DE13" s="681"/>
      <c r="DF13" s="681"/>
      <c r="DG13" s="681"/>
      <c r="DH13" s="681"/>
      <c r="DI13" s="681"/>
      <c r="DJ13" s="681"/>
      <c r="DK13" s="681"/>
      <c r="DL13" s="681"/>
      <c r="DM13" s="681"/>
      <c r="DN13" s="681"/>
      <c r="DO13" s="681"/>
      <c r="DP13" s="682"/>
      <c r="DQ13" s="686">
        <v>349988</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128</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98915</v>
      </c>
      <c r="BH14" s="681"/>
      <c r="BI14" s="681"/>
      <c r="BJ14" s="681"/>
      <c r="BK14" s="681"/>
      <c r="BL14" s="681"/>
      <c r="BM14" s="681"/>
      <c r="BN14" s="682"/>
      <c r="BO14" s="713">
        <v>4.3</v>
      </c>
      <c r="BP14" s="713"/>
      <c r="BQ14" s="713"/>
      <c r="BR14" s="713"/>
      <c r="BS14" s="686" t="s">
        <v>128</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319513</v>
      </c>
      <c r="CS14" s="681"/>
      <c r="CT14" s="681"/>
      <c r="CU14" s="681"/>
      <c r="CV14" s="681"/>
      <c r="CW14" s="681"/>
      <c r="CX14" s="681"/>
      <c r="CY14" s="682"/>
      <c r="CZ14" s="713">
        <v>2.2999999999999998</v>
      </c>
      <c r="DA14" s="713"/>
      <c r="DB14" s="713"/>
      <c r="DC14" s="713"/>
      <c r="DD14" s="686">
        <v>22358</v>
      </c>
      <c r="DE14" s="681"/>
      <c r="DF14" s="681"/>
      <c r="DG14" s="681"/>
      <c r="DH14" s="681"/>
      <c r="DI14" s="681"/>
      <c r="DJ14" s="681"/>
      <c r="DK14" s="681"/>
      <c r="DL14" s="681"/>
      <c r="DM14" s="681"/>
      <c r="DN14" s="681"/>
      <c r="DO14" s="681"/>
      <c r="DP14" s="682"/>
      <c r="DQ14" s="686">
        <v>295814</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136537</v>
      </c>
      <c r="BH15" s="681"/>
      <c r="BI15" s="681"/>
      <c r="BJ15" s="681"/>
      <c r="BK15" s="681"/>
      <c r="BL15" s="681"/>
      <c r="BM15" s="681"/>
      <c r="BN15" s="682"/>
      <c r="BO15" s="713">
        <v>6</v>
      </c>
      <c r="BP15" s="713"/>
      <c r="BQ15" s="713"/>
      <c r="BR15" s="713"/>
      <c r="BS15" s="686" t="s">
        <v>128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1577632</v>
      </c>
      <c r="CS15" s="681"/>
      <c r="CT15" s="681"/>
      <c r="CU15" s="681"/>
      <c r="CV15" s="681"/>
      <c r="CW15" s="681"/>
      <c r="CX15" s="681"/>
      <c r="CY15" s="682"/>
      <c r="CZ15" s="713">
        <v>11.3</v>
      </c>
      <c r="DA15" s="713"/>
      <c r="DB15" s="713"/>
      <c r="DC15" s="713"/>
      <c r="DD15" s="686">
        <v>174177</v>
      </c>
      <c r="DE15" s="681"/>
      <c r="DF15" s="681"/>
      <c r="DG15" s="681"/>
      <c r="DH15" s="681"/>
      <c r="DI15" s="681"/>
      <c r="DJ15" s="681"/>
      <c r="DK15" s="681"/>
      <c r="DL15" s="681"/>
      <c r="DM15" s="681"/>
      <c r="DN15" s="681"/>
      <c r="DO15" s="681"/>
      <c r="DP15" s="682"/>
      <c r="DQ15" s="686">
        <v>1114893</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6873</v>
      </c>
      <c r="S16" s="681"/>
      <c r="T16" s="681"/>
      <c r="U16" s="681"/>
      <c r="V16" s="681"/>
      <c r="W16" s="681"/>
      <c r="X16" s="681"/>
      <c r="Y16" s="682"/>
      <c r="Z16" s="713">
        <v>0</v>
      </c>
      <c r="AA16" s="713"/>
      <c r="AB16" s="713"/>
      <c r="AC16" s="713"/>
      <c r="AD16" s="714">
        <v>6873</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146</v>
      </c>
      <c r="BH16" s="681"/>
      <c r="BI16" s="681"/>
      <c r="BJ16" s="681"/>
      <c r="BK16" s="681"/>
      <c r="BL16" s="681"/>
      <c r="BM16" s="681"/>
      <c r="BN16" s="682"/>
      <c r="BO16" s="713" t="s">
        <v>146</v>
      </c>
      <c r="BP16" s="713"/>
      <c r="BQ16" s="713"/>
      <c r="BR16" s="713"/>
      <c r="BS16" s="686" t="s">
        <v>146</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1238</v>
      </c>
      <c r="CS16" s="681"/>
      <c r="CT16" s="681"/>
      <c r="CU16" s="681"/>
      <c r="CV16" s="681"/>
      <c r="CW16" s="681"/>
      <c r="CX16" s="681"/>
      <c r="CY16" s="682"/>
      <c r="CZ16" s="713">
        <v>0</v>
      </c>
      <c r="DA16" s="713"/>
      <c r="DB16" s="713"/>
      <c r="DC16" s="713"/>
      <c r="DD16" s="686" t="s">
        <v>128</v>
      </c>
      <c r="DE16" s="681"/>
      <c r="DF16" s="681"/>
      <c r="DG16" s="681"/>
      <c r="DH16" s="681"/>
      <c r="DI16" s="681"/>
      <c r="DJ16" s="681"/>
      <c r="DK16" s="681"/>
      <c r="DL16" s="681"/>
      <c r="DM16" s="681"/>
      <c r="DN16" s="681"/>
      <c r="DO16" s="681"/>
      <c r="DP16" s="682"/>
      <c r="DQ16" s="686">
        <v>1238</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10002</v>
      </c>
      <c r="S17" s="681"/>
      <c r="T17" s="681"/>
      <c r="U17" s="681"/>
      <c r="V17" s="681"/>
      <c r="W17" s="681"/>
      <c r="X17" s="681"/>
      <c r="Y17" s="682"/>
      <c r="Z17" s="713">
        <v>0.1</v>
      </c>
      <c r="AA17" s="713"/>
      <c r="AB17" s="713"/>
      <c r="AC17" s="713"/>
      <c r="AD17" s="714">
        <v>10002</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728200</v>
      </c>
      <c r="CS17" s="681"/>
      <c r="CT17" s="681"/>
      <c r="CU17" s="681"/>
      <c r="CV17" s="681"/>
      <c r="CW17" s="681"/>
      <c r="CX17" s="681"/>
      <c r="CY17" s="682"/>
      <c r="CZ17" s="713">
        <v>5.2</v>
      </c>
      <c r="DA17" s="713"/>
      <c r="DB17" s="713"/>
      <c r="DC17" s="713"/>
      <c r="DD17" s="686" t="s">
        <v>128</v>
      </c>
      <c r="DE17" s="681"/>
      <c r="DF17" s="681"/>
      <c r="DG17" s="681"/>
      <c r="DH17" s="681"/>
      <c r="DI17" s="681"/>
      <c r="DJ17" s="681"/>
      <c r="DK17" s="681"/>
      <c r="DL17" s="681"/>
      <c r="DM17" s="681"/>
      <c r="DN17" s="681"/>
      <c r="DO17" s="681"/>
      <c r="DP17" s="682"/>
      <c r="DQ17" s="686">
        <v>681266</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36102</v>
      </c>
      <c r="S18" s="681"/>
      <c r="T18" s="681"/>
      <c r="U18" s="681"/>
      <c r="V18" s="681"/>
      <c r="W18" s="681"/>
      <c r="X18" s="681"/>
      <c r="Y18" s="682"/>
      <c r="Z18" s="713">
        <v>0.3</v>
      </c>
      <c r="AA18" s="713"/>
      <c r="AB18" s="713"/>
      <c r="AC18" s="713"/>
      <c r="AD18" s="714">
        <v>36102</v>
      </c>
      <c r="AE18" s="714"/>
      <c r="AF18" s="714"/>
      <c r="AG18" s="714"/>
      <c r="AH18" s="714"/>
      <c r="AI18" s="714"/>
      <c r="AJ18" s="714"/>
      <c r="AK18" s="714"/>
      <c r="AL18" s="683">
        <v>0.6</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146</v>
      </c>
      <c r="BP18" s="713"/>
      <c r="BQ18" s="713"/>
      <c r="BR18" s="713"/>
      <c r="BS18" s="686" t="s">
        <v>146</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31607</v>
      </c>
      <c r="S19" s="681"/>
      <c r="T19" s="681"/>
      <c r="U19" s="681"/>
      <c r="V19" s="681"/>
      <c r="W19" s="681"/>
      <c r="X19" s="681"/>
      <c r="Y19" s="682"/>
      <c r="Z19" s="713">
        <v>0.2</v>
      </c>
      <c r="AA19" s="713"/>
      <c r="AB19" s="713"/>
      <c r="AC19" s="713"/>
      <c r="AD19" s="714">
        <v>31607</v>
      </c>
      <c r="AE19" s="714"/>
      <c r="AF19" s="714"/>
      <c r="AG19" s="714"/>
      <c r="AH19" s="714"/>
      <c r="AI19" s="714"/>
      <c r="AJ19" s="714"/>
      <c r="AK19" s="714"/>
      <c r="AL19" s="683">
        <v>0.5</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8</v>
      </c>
      <c r="BH19" s="681"/>
      <c r="BI19" s="681"/>
      <c r="BJ19" s="681"/>
      <c r="BK19" s="681"/>
      <c r="BL19" s="681"/>
      <c r="BM19" s="681"/>
      <c r="BN19" s="682"/>
      <c r="BO19" s="713">
        <v>0</v>
      </c>
      <c r="BP19" s="713"/>
      <c r="BQ19" s="713"/>
      <c r="BR19" s="713"/>
      <c r="BS19" s="686" t="s">
        <v>128</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146</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3092</v>
      </c>
      <c r="S20" s="681"/>
      <c r="T20" s="681"/>
      <c r="U20" s="681"/>
      <c r="V20" s="681"/>
      <c r="W20" s="681"/>
      <c r="X20" s="681"/>
      <c r="Y20" s="682"/>
      <c r="Z20" s="713">
        <v>0</v>
      </c>
      <c r="AA20" s="713"/>
      <c r="AB20" s="713"/>
      <c r="AC20" s="713"/>
      <c r="AD20" s="714">
        <v>3092</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8</v>
      </c>
      <c r="BH20" s="681"/>
      <c r="BI20" s="681"/>
      <c r="BJ20" s="681"/>
      <c r="BK20" s="681"/>
      <c r="BL20" s="681"/>
      <c r="BM20" s="681"/>
      <c r="BN20" s="682"/>
      <c r="BO20" s="713">
        <v>0</v>
      </c>
      <c r="BP20" s="713"/>
      <c r="BQ20" s="713"/>
      <c r="BR20" s="713"/>
      <c r="BS20" s="686" t="s">
        <v>128</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13940017</v>
      </c>
      <c r="CS20" s="681"/>
      <c r="CT20" s="681"/>
      <c r="CU20" s="681"/>
      <c r="CV20" s="681"/>
      <c r="CW20" s="681"/>
      <c r="CX20" s="681"/>
      <c r="CY20" s="682"/>
      <c r="CZ20" s="713">
        <v>100</v>
      </c>
      <c r="DA20" s="713"/>
      <c r="DB20" s="713"/>
      <c r="DC20" s="713"/>
      <c r="DD20" s="686">
        <v>814051</v>
      </c>
      <c r="DE20" s="681"/>
      <c r="DF20" s="681"/>
      <c r="DG20" s="681"/>
      <c r="DH20" s="681"/>
      <c r="DI20" s="681"/>
      <c r="DJ20" s="681"/>
      <c r="DK20" s="681"/>
      <c r="DL20" s="681"/>
      <c r="DM20" s="681"/>
      <c r="DN20" s="681"/>
      <c r="DO20" s="681"/>
      <c r="DP20" s="682"/>
      <c r="DQ20" s="686">
        <v>6734681</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1403</v>
      </c>
      <c r="S21" s="681"/>
      <c r="T21" s="681"/>
      <c r="U21" s="681"/>
      <c r="V21" s="681"/>
      <c r="W21" s="681"/>
      <c r="X21" s="681"/>
      <c r="Y21" s="682"/>
      <c r="Z21" s="713">
        <v>0</v>
      </c>
      <c r="AA21" s="713"/>
      <c r="AB21" s="713"/>
      <c r="AC21" s="713"/>
      <c r="AD21" s="714">
        <v>1403</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146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2959231</v>
      </c>
      <c r="S22" s="681"/>
      <c r="T22" s="681"/>
      <c r="U22" s="681"/>
      <c r="V22" s="681"/>
      <c r="W22" s="681"/>
      <c r="X22" s="681"/>
      <c r="Y22" s="682"/>
      <c r="Z22" s="713">
        <v>20.6</v>
      </c>
      <c r="AA22" s="713"/>
      <c r="AB22" s="713"/>
      <c r="AC22" s="713"/>
      <c r="AD22" s="714">
        <v>2762298</v>
      </c>
      <c r="AE22" s="714"/>
      <c r="AF22" s="714"/>
      <c r="AG22" s="714"/>
      <c r="AH22" s="714"/>
      <c r="AI22" s="714"/>
      <c r="AJ22" s="714"/>
      <c r="AK22" s="714"/>
      <c r="AL22" s="683">
        <v>47.8</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146</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2762298</v>
      </c>
      <c r="S23" s="681"/>
      <c r="T23" s="681"/>
      <c r="U23" s="681"/>
      <c r="V23" s="681"/>
      <c r="W23" s="681"/>
      <c r="X23" s="681"/>
      <c r="Y23" s="682"/>
      <c r="Z23" s="713">
        <v>19.2</v>
      </c>
      <c r="AA23" s="713"/>
      <c r="AB23" s="713"/>
      <c r="AC23" s="713"/>
      <c r="AD23" s="714">
        <v>2762298</v>
      </c>
      <c r="AE23" s="714"/>
      <c r="AF23" s="714"/>
      <c r="AG23" s="714"/>
      <c r="AH23" s="714"/>
      <c r="AI23" s="714"/>
      <c r="AJ23" s="714"/>
      <c r="AK23" s="714"/>
      <c r="AL23" s="683">
        <v>47.8</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8</v>
      </c>
      <c r="BH23" s="681"/>
      <c r="BI23" s="681"/>
      <c r="BJ23" s="681"/>
      <c r="BK23" s="681"/>
      <c r="BL23" s="681"/>
      <c r="BM23" s="681"/>
      <c r="BN23" s="682"/>
      <c r="BO23" s="713">
        <v>0</v>
      </c>
      <c r="BP23" s="713"/>
      <c r="BQ23" s="713"/>
      <c r="BR23" s="713"/>
      <c r="BS23" s="686" t="s">
        <v>146</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196933</v>
      </c>
      <c r="S24" s="681"/>
      <c r="T24" s="681"/>
      <c r="U24" s="681"/>
      <c r="V24" s="681"/>
      <c r="W24" s="681"/>
      <c r="X24" s="681"/>
      <c r="Y24" s="682"/>
      <c r="Z24" s="713">
        <v>1.4</v>
      </c>
      <c r="AA24" s="713"/>
      <c r="AB24" s="713"/>
      <c r="AC24" s="713"/>
      <c r="AD24" s="714" t="s">
        <v>128</v>
      </c>
      <c r="AE24" s="714"/>
      <c r="AF24" s="714"/>
      <c r="AG24" s="714"/>
      <c r="AH24" s="714"/>
      <c r="AI24" s="714"/>
      <c r="AJ24" s="714"/>
      <c r="AK24" s="714"/>
      <c r="AL24" s="683" t="s">
        <v>128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146</v>
      </c>
      <c r="BP24" s="713"/>
      <c r="BQ24" s="713"/>
      <c r="BR24" s="713"/>
      <c r="BS24" s="686" t="s">
        <v>128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5878958</v>
      </c>
      <c r="CS24" s="736"/>
      <c r="CT24" s="736"/>
      <c r="CU24" s="736"/>
      <c r="CV24" s="736"/>
      <c r="CW24" s="736"/>
      <c r="CX24" s="736"/>
      <c r="CY24" s="779"/>
      <c r="CZ24" s="780">
        <v>42.2</v>
      </c>
      <c r="DA24" s="751"/>
      <c r="DB24" s="751"/>
      <c r="DC24" s="783"/>
      <c r="DD24" s="778">
        <v>3060297</v>
      </c>
      <c r="DE24" s="736"/>
      <c r="DF24" s="736"/>
      <c r="DG24" s="736"/>
      <c r="DH24" s="736"/>
      <c r="DI24" s="736"/>
      <c r="DJ24" s="736"/>
      <c r="DK24" s="779"/>
      <c r="DL24" s="778">
        <v>3038026</v>
      </c>
      <c r="DM24" s="736"/>
      <c r="DN24" s="736"/>
      <c r="DO24" s="736"/>
      <c r="DP24" s="736"/>
      <c r="DQ24" s="736"/>
      <c r="DR24" s="736"/>
      <c r="DS24" s="736"/>
      <c r="DT24" s="736"/>
      <c r="DU24" s="736"/>
      <c r="DV24" s="779"/>
      <c r="DW24" s="780">
        <v>50.5</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146</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146</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1577388</v>
      </c>
      <c r="CS25" s="699"/>
      <c r="CT25" s="699"/>
      <c r="CU25" s="699"/>
      <c r="CV25" s="699"/>
      <c r="CW25" s="699"/>
      <c r="CX25" s="699"/>
      <c r="CY25" s="700"/>
      <c r="CZ25" s="683">
        <v>11.3</v>
      </c>
      <c r="DA25" s="701"/>
      <c r="DB25" s="701"/>
      <c r="DC25" s="702"/>
      <c r="DD25" s="686">
        <v>1405785</v>
      </c>
      <c r="DE25" s="699"/>
      <c r="DF25" s="699"/>
      <c r="DG25" s="699"/>
      <c r="DH25" s="699"/>
      <c r="DI25" s="699"/>
      <c r="DJ25" s="699"/>
      <c r="DK25" s="700"/>
      <c r="DL25" s="686">
        <v>1398466</v>
      </c>
      <c r="DM25" s="699"/>
      <c r="DN25" s="699"/>
      <c r="DO25" s="699"/>
      <c r="DP25" s="699"/>
      <c r="DQ25" s="699"/>
      <c r="DR25" s="699"/>
      <c r="DS25" s="699"/>
      <c r="DT25" s="699"/>
      <c r="DU25" s="699"/>
      <c r="DV25" s="700"/>
      <c r="DW25" s="683">
        <v>23.3</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5954425</v>
      </c>
      <c r="S26" s="681"/>
      <c r="T26" s="681"/>
      <c r="U26" s="681"/>
      <c r="V26" s="681"/>
      <c r="W26" s="681"/>
      <c r="X26" s="681"/>
      <c r="Y26" s="682"/>
      <c r="Z26" s="713">
        <v>41.4</v>
      </c>
      <c r="AA26" s="713"/>
      <c r="AB26" s="713"/>
      <c r="AC26" s="713"/>
      <c r="AD26" s="714">
        <v>5757484</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146</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862891</v>
      </c>
      <c r="CS26" s="681"/>
      <c r="CT26" s="681"/>
      <c r="CU26" s="681"/>
      <c r="CV26" s="681"/>
      <c r="CW26" s="681"/>
      <c r="CX26" s="681"/>
      <c r="CY26" s="682"/>
      <c r="CZ26" s="683">
        <v>6.2</v>
      </c>
      <c r="DA26" s="701"/>
      <c r="DB26" s="701"/>
      <c r="DC26" s="702"/>
      <c r="DD26" s="686">
        <v>757887</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3809</v>
      </c>
      <c r="S27" s="681"/>
      <c r="T27" s="681"/>
      <c r="U27" s="681"/>
      <c r="V27" s="681"/>
      <c r="W27" s="681"/>
      <c r="X27" s="681"/>
      <c r="Y27" s="682"/>
      <c r="Z27" s="713">
        <v>0</v>
      </c>
      <c r="AA27" s="713"/>
      <c r="AB27" s="713"/>
      <c r="AC27" s="713"/>
      <c r="AD27" s="714">
        <v>3809</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2276954</v>
      </c>
      <c r="BH27" s="681"/>
      <c r="BI27" s="681"/>
      <c r="BJ27" s="681"/>
      <c r="BK27" s="681"/>
      <c r="BL27" s="681"/>
      <c r="BM27" s="681"/>
      <c r="BN27" s="682"/>
      <c r="BO27" s="713">
        <v>100</v>
      </c>
      <c r="BP27" s="713"/>
      <c r="BQ27" s="713"/>
      <c r="BR27" s="713"/>
      <c r="BS27" s="686">
        <v>12016</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3573370</v>
      </c>
      <c r="CS27" s="699"/>
      <c r="CT27" s="699"/>
      <c r="CU27" s="699"/>
      <c r="CV27" s="699"/>
      <c r="CW27" s="699"/>
      <c r="CX27" s="699"/>
      <c r="CY27" s="700"/>
      <c r="CZ27" s="683">
        <v>25.6</v>
      </c>
      <c r="DA27" s="701"/>
      <c r="DB27" s="701"/>
      <c r="DC27" s="702"/>
      <c r="DD27" s="686">
        <v>973246</v>
      </c>
      <c r="DE27" s="699"/>
      <c r="DF27" s="699"/>
      <c r="DG27" s="699"/>
      <c r="DH27" s="699"/>
      <c r="DI27" s="699"/>
      <c r="DJ27" s="699"/>
      <c r="DK27" s="700"/>
      <c r="DL27" s="686">
        <v>958294</v>
      </c>
      <c r="DM27" s="699"/>
      <c r="DN27" s="699"/>
      <c r="DO27" s="699"/>
      <c r="DP27" s="699"/>
      <c r="DQ27" s="699"/>
      <c r="DR27" s="699"/>
      <c r="DS27" s="699"/>
      <c r="DT27" s="699"/>
      <c r="DU27" s="699"/>
      <c r="DV27" s="700"/>
      <c r="DW27" s="683">
        <v>15.9</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145573</v>
      </c>
      <c r="S28" s="681"/>
      <c r="T28" s="681"/>
      <c r="U28" s="681"/>
      <c r="V28" s="681"/>
      <c r="W28" s="681"/>
      <c r="X28" s="681"/>
      <c r="Y28" s="682"/>
      <c r="Z28" s="713">
        <v>1</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728200</v>
      </c>
      <c r="CS28" s="681"/>
      <c r="CT28" s="681"/>
      <c r="CU28" s="681"/>
      <c r="CV28" s="681"/>
      <c r="CW28" s="681"/>
      <c r="CX28" s="681"/>
      <c r="CY28" s="682"/>
      <c r="CZ28" s="683">
        <v>5.2</v>
      </c>
      <c r="DA28" s="701"/>
      <c r="DB28" s="701"/>
      <c r="DC28" s="702"/>
      <c r="DD28" s="686">
        <v>681266</v>
      </c>
      <c r="DE28" s="681"/>
      <c r="DF28" s="681"/>
      <c r="DG28" s="681"/>
      <c r="DH28" s="681"/>
      <c r="DI28" s="681"/>
      <c r="DJ28" s="681"/>
      <c r="DK28" s="682"/>
      <c r="DL28" s="686">
        <v>681266</v>
      </c>
      <c r="DM28" s="681"/>
      <c r="DN28" s="681"/>
      <c r="DO28" s="681"/>
      <c r="DP28" s="681"/>
      <c r="DQ28" s="681"/>
      <c r="DR28" s="681"/>
      <c r="DS28" s="681"/>
      <c r="DT28" s="681"/>
      <c r="DU28" s="681"/>
      <c r="DV28" s="682"/>
      <c r="DW28" s="683">
        <v>11.3</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127317</v>
      </c>
      <c r="S29" s="681"/>
      <c r="T29" s="681"/>
      <c r="U29" s="681"/>
      <c r="V29" s="681"/>
      <c r="W29" s="681"/>
      <c r="X29" s="681"/>
      <c r="Y29" s="682"/>
      <c r="Z29" s="713">
        <v>0.9</v>
      </c>
      <c r="AA29" s="713"/>
      <c r="AB29" s="713"/>
      <c r="AC29" s="713"/>
      <c r="AD29" s="714">
        <v>5899</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728200</v>
      </c>
      <c r="CS29" s="699"/>
      <c r="CT29" s="699"/>
      <c r="CU29" s="699"/>
      <c r="CV29" s="699"/>
      <c r="CW29" s="699"/>
      <c r="CX29" s="699"/>
      <c r="CY29" s="700"/>
      <c r="CZ29" s="683">
        <v>5.2</v>
      </c>
      <c r="DA29" s="701"/>
      <c r="DB29" s="701"/>
      <c r="DC29" s="702"/>
      <c r="DD29" s="686">
        <v>681266</v>
      </c>
      <c r="DE29" s="699"/>
      <c r="DF29" s="699"/>
      <c r="DG29" s="699"/>
      <c r="DH29" s="699"/>
      <c r="DI29" s="699"/>
      <c r="DJ29" s="699"/>
      <c r="DK29" s="700"/>
      <c r="DL29" s="686">
        <v>681266</v>
      </c>
      <c r="DM29" s="699"/>
      <c r="DN29" s="699"/>
      <c r="DO29" s="699"/>
      <c r="DP29" s="699"/>
      <c r="DQ29" s="699"/>
      <c r="DR29" s="699"/>
      <c r="DS29" s="699"/>
      <c r="DT29" s="699"/>
      <c r="DU29" s="699"/>
      <c r="DV29" s="700"/>
      <c r="DW29" s="683">
        <v>11.3</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15194</v>
      </c>
      <c r="S30" s="681"/>
      <c r="T30" s="681"/>
      <c r="U30" s="681"/>
      <c r="V30" s="681"/>
      <c r="W30" s="681"/>
      <c r="X30" s="681"/>
      <c r="Y30" s="682"/>
      <c r="Z30" s="713">
        <v>0.1</v>
      </c>
      <c r="AA30" s="713"/>
      <c r="AB30" s="713"/>
      <c r="AC30" s="713"/>
      <c r="AD30" s="714" t="s">
        <v>146</v>
      </c>
      <c r="AE30" s="714"/>
      <c r="AF30" s="714"/>
      <c r="AG30" s="714"/>
      <c r="AH30" s="714"/>
      <c r="AI30" s="714"/>
      <c r="AJ30" s="714"/>
      <c r="AK30" s="714"/>
      <c r="AL30" s="683" t="s">
        <v>128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681790</v>
      </c>
      <c r="CS30" s="681"/>
      <c r="CT30" s="681"/>
      <c r="CU30" s="681"/>
      <c r="CV30" s="681"/>
      <c r="CW30" s="681"/>
      <c r="CX30" s="681"/>
      <c r="CY30" s="682"/>
      <c r="CZ30" s="683">
        <v>4.9000000000000004</v>
      </c>
      <c r="DA30" s="701"/>
      <c r="DB30" s="701"/>
      <c r="DC30" s="702"/>
      <c r="DD30" s="686">
        <v>643416</v>
      </c>
      <c r="DE30" s="681"/>
      <c r="DF30" s="681"/>
      <c r="DG30" s="681"/>
      <c r="DH30" s="681"/>
      <c r="DI30" s="681"/>
      <c r="DJ30" s="681"/>
      <c r="DK30" s="682"/>
      <c r="DL30" s="686">
        <v>643416</v>
      </c>
      <c r="DM30" s="681"/>
      <c r="DN30" s="681"/>
      <c r="DO30" s="681"/>
      <c r="DP30" s="681"/>
      <c r="DQ30" s="681"/>
      <c r="DR30" s="681"/>
      <c r="DS30" s="681"/>
      <c r="DT30" s="681"/>
      <c r="DU30" s="681"/>
      <c r="DV30" s="682"/>
      <c r="DW30" s="683">
        <v>10.7</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5188345</v>
      </c>
      <c r="S31" s="681"/>
      <c r="T31" s="681"/>
      <c r="U31" s="681"/>
      <c r="V31" s="681"/>
      <c r="W31" s="681"/>
      <c r="X31" s="681"/>
      <c r="Y31" s="682"/>
      <c r="Z31" s="713">
        <v>36.1</v>
      </c>
      <c r="AA31" s="713"/>
      <c r="AB31" s="713"/>
      <c r="AC31" s="713"/>
      <c r="AD31" s="714" t="s">
        <v>146</v>
      </c>
      <c r="AE31" s="714"/>
      <c r="AF31" s="714"/>
      <c r="AG31" s="714"/>
      <c r="AH31" s="714"/>
      <c r="AI31" s="714"/>
      <c r="AJ31" s="714"/>
      <c r="AK31" s="714"/>
      <c r="AL31" s="683" t="s">
        <v>128</v>
      </c>
      <c r="AM31" s="684"/>
      <c r="AN31" s="684"/>
      <c r="AO31" s="715"/>
      <c r="AP31" s="756" t="s">
        <v>309</v>
      </c>
      <c r="AQ31" s="757"/>
      <c r="AR31" s="757"/>
      <c r="AS31" s="757"/>
      <c r="AT31" s="762" t="s">
        <v>310</v>
      </c>
      <c r="AU31" s="231"/>
      <c r="AV31" s="231"/>
      <c r="AW31" s="231"/>
      <c r="AX31" s="746" t="s">
        <v>188</v>
      </c>
      <c r="AY31" s="747"/>
      <c r="AZ31" s="747"/>
      <c r="BA31" s="747"/>
      <c r="BB31" s="747"/>
      <c r="BC31" s="747"/>
      <c r="BD31" s="747"/>
      <c r="BE31" s="747"/>
      <c r="BF31" s="748"/>
      <c r="BG31" s="749">
        <v>98.5</v>
      </c>
      <c r="BH31" s="750"/>
      <c r="BI31" s="750"/>
      <c r="BJ31" s="750"/>
      <c r="BK31" s="750"/>
      <c r="BL31" s="750"/>
      <c r="BM31" s="751">
        <v>96.3</v>
      </c>
      <c r="BN31" s="750"/>
      <c r="BO31" s="750"/>
      <c r="BP31" s="750"/>
      <c r="BQ31" s="752"/>
      <c r="BR31" s="749">
        <v>98.7</v>
      </c>
      <c r="BS31" s="750"/>
      <c r="BT31" s="750"/>
      <c r="BU31" s="750"/>
      <c r="BV31" s="750"/>
      <c r="BW31" s="750"/>
      <c r="BX31" s="751">
        <v>96.4</v>
      </c>
      <c r="BY31" s="750"/>
      <c r="BZ31" s="750"/>
      <c r="CA31" s="750"/>
      <c r="CB31" s="752"/>
      <c r="CD31" s="767"/>
      <c r="CE31" s="768"/>
      <c r="CF31" s="719" t="s">
        <v>311</v>
      </c>
      <c r="CG31" s="720"/>
      <c r="CH31" s="720"/>
      <c r="CI31" s="720"/>
      <c r="CJ31" s="720"/>
      <c r="CK31" s="720"/>
      <c r="CL31" s="720"/>
      <c r="CM31" s="720"/>
      <c r="CN31" s="720"/>
      <c r="CO31" s="720"/>
      <c r="CP31" s="720"/>
      <c r="CQ31" s="721"/>
      <c r="CR31" s="680">
        <v>46410</v>
      </c>
      <c r="CS31" s="699"/>
      <c r="CT31" s="699"/>
      <c r="CU31" s="699"/>
      <c r="CV31" s="699"/>
      <c r="CW31" s="699"/>
      <c r="CX31" s="699"/>
      <c r="CY31" s="700"/>
      <c r="CZ31" s="683">
        <v>0.3</v>
      </c>
      <c r="DA31" s="701"/>
      <c r="DB31" s="701"/>
      <c r="DC31" s="702"/>
      <c r="DD31" s="686">
        <v>37850</v>
      </c>
      <c r="DE31" s="699"/>
      <c r="DF31" s="699"/>
      <c r="DG31" s="699"/>
      <c r="DH31" s="699"/>
      <c r="DI31" s="699"/>
      <c r="DJ31" s="699"/>
      <c r="DK31" s="700"/>
      <c r="DL31" s="686">
        <v>37850</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98.7</v>
      </c>
      <c r="BH32" s="699"/>
      <c r="BI32" s="699"/>
      <c r="BJ32" s="699"/>
      <c r="BK32" s="699"/>
      <c r="BL32" s="699"/>
      <c r="BM32" s="684">
        <v>96.9</v>
      </c>
      <c r="BN32" s="745"/>
      <c r="BO32" s="745"/>
      <c r="BP32" s="745"/>
      <c r="BQ32" s="726"/>
      <c r="BR32" s="753">
        <v>98.7</v>
      </c>
      <c r="BS32" s="699"/>
      <c r="BT32" s="699"/>
      <c r="BU32" s="699"/>
      <c r="BV32" s="699"/>
      <c r="BW32" s="699"/>
      <c r="BX32" s="684">
        <v>97</v>
      </c>
      <c r="BY32" s="745"/>
      <c r="BZ32" s="745"/>
      <c r="CA32" s="745"/>
      <c r="CB32" s="726"/>
      <c r="CD32" s="769"/>
      <c r="CE32" s="770"/>
      <c r="CF32" s="719" t="s">
        <v>315</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128</v>
      </c>
      <c r="DA32" s="701"/>
      <c r="DB32" s="701"/>
      <c r="DC32" s="702"/>
      <c r="DD32" s="686" t="s">
        <v>128</v>
      </c>
      <c r="DE32" s="681"/>
      <c r="DF32" s="681"/>
      <c r="DG32" s="681"/>
      <c r="DH32" s="681"/>
      <c r="DI32" s="681"/>
      <c r="DJ32" s="681"/>
      <c r="DK32" s="682"/>
      <c r="DL32" s="686" t="s">
        <v>146</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1297559</v>
      </c>
      <c r="S33" s="681"/>
      <c r="T33" s="681"/>
      <c r="U33" s="681"/>
      <c r="V33" s="681"/>
      <c r="W33" s="681"/>
      <c r="X33" s="681"/>
      <c r="Y33" s="682"/>
      <c r="Z33" s="713">
        <v>9</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97.9</v>
      </c>
      <c r="BH33" s="665"/>
      <c r="BI33" s="665"/>
      <c r="BJ33" s="665"/>
      <c r="BK33" s="665"/>
      <c r="BL33" s="665"/>
      <c r="BM33" s="707">
        <v>95.2</v>
      </c>
      <c r="BN33" s="665"/>
      <c r="BO33" s="665"/>
      <c r="BP33" s="665"/>
      <c r="BQ33" s="709"/>
      <c r="BR33" s="744">
        <v>98.5</v>
      </c>
      <c r="BS33" s="665"/>
      <c r="BT33" s="665"/>
      <c r="BU33" s="665"/>
      <c r="BV33" s="665"/>
      <c r="BW33" s="665"/>
      <c r="BX33" s="707">
        <v>95.4</v>
      </c>
      <c r="BY33" s="665"/>
      <c r="BZ33" s="665"/>
      <c r="CA33" s="665"/>
      <c r="CB33" s="709"/>
      <c r="CD33" s="719" t="s">
        <v>318</v>
      </c>
      <c r="CE33" s="720"/>
      <c r="CF33" s="720"/>
      <c r="CG33" s="720"/>
      <c r="CH33" s="720"/>
      <c r="CI33" s="720"/>
      <c r="CJ33" s="720"/>
      <c r="CK33" s="720"/>
      <c r="CL33" s="720"/>
      <c r="CM33" s="720"/>
      <c r="CN33" s="720"/>
      <c r="CO33" s="720"/>
      <c r="CP33" s="720"/>
      <c r="CQ33" s="721"/>
      <c r="CR33" s="680">
        <v>7245770</v>
      </c>
      <c r="CS33" s="699"/>
      <c r="CT33" s="699"/>
      <c r="CU33" s="699"/>
      <c r="CV33" s="699"/>
      <c r="CW33" s="699"/>
      <c r="CX33" s="699"/>
      <c r="CY33" s="700"/>
      <c r="CZ33" s="683">
        <v>52</v>
      </c>
      <c r="DA33" s="701"/>
      <c r="DB33" s="701"/>
      <c r="DC33" s="702"/>
      <c r="DD33" s="686">
        <v>3452479</v>
      </c>
      <c r="DE33" s="699"/>
      <c r="DF33" s="699"/>
      <c r="DG33" s="699"/>
      <c r="DH33" s="699"/>
      <c r="DI33" s="699"/>
      <c r="DJ33" s="699"/>
      <c r="DK33" s="700"/>
      <c r="DL33" s="686">
        <v>2463579</v>
      </c>
      <c r="DM33" s="699"/>
      <c r="DN33" s="699"/>
      <c r="DO33" s="699"/>
      <c r="DP33" s="699"/>
      <c r="DQ33" s="699"/>
      <c r="DR33" s="699"/>
      <c r="DS33" s="699"/>
      <c r="DT33" s="699"/>
      <c r="DU33" s="699"/>
      <c r="DV33" s="700"/>
      <c r="DW33" s="683">
        <v>41</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7166</v>
      </c>
      <c r="S34" s="681"/>
      <c r="T34" s="681"/>
      <c r="U34" s="681"/>
      <c r="V34" s="681"/>
      <c r="W34" s="681"/>
      <c r="X34" s="681"/>
      <c r="Y34" s="682"/>
      <c r="Z34" s="713">
        <v>0</v>
      </c>
      <c r="AA34" s="713"/>
      <c r="AB34" s="713"/>
      <c r="AC34" s="713"/>
      <c r="AD34" s="714">
        <v>2285</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1908170</v>
      </c>
      <c r="CS34" s="681"/>
      <c r="CT34" s="681"/>
      <c r="CU34" s="681"/>
      <c r="CV34" s="681"/>
      <c r="CW34" s="681"/>
      <c r="CX34" s="681"/>
      <c r="CY34" s="682"/>
      <c r="CZ34" s="683">
        <v>13.7</v>
      </c>
      <c r="DA34" s="701"/>
      <c r="DB34" s="701"/>
      <c r="DC34" s="702"/>
      <c r="DD34" s="686">
        <v>1298769</v>
      </c>
      <c r="DE34" s="681"/>
      <c r="DF34" s="681"/>
      <c r="DG34" s="681"/>
      <c r="DH34" s="681"/>
      <c r="DI34" s="681"/>
      <c r="DJ34" s="681"/>
      <c r="DK34" s="682"/>
      <c r="DL34" s="686">
        <v>976247</v>
      </c>
      <c r="DM34" s="681"/>
      <c r="DN34" s="681"/>
      <c r="DO34" s="681"/>
      <c r="DP34" s="681"/>
      <c r="DQ34" s="681"/>
      <c r="DR34" s="681"/>
      <c r="DS34" s="681"/>
      <c r="DT34" s="681"/>
      <c r="DU34" s="681"/>
      <c r="DV34" s="682"/>
      <c r="DW34" s="683">
        <v>16.2</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85003</v>
      </c>
      <c r="S35" s="681"/>
      <c r="T35" s="681"/>
      <c r="U35" s="681"/>
      <c r="V35" s="681"/>
      <c r="W35" s="681"/>
      <c r="X35" s="681"/>
      <c r="Y35" s="682"/>
      <c r="Z35" s="713">
        <v>0.6</v>
      </c>
      <c r="AA35" s="713"/>
      <c r="AB35" s="713"/>
      <c r="AC35" s="713"/>
      <c r="AD35" s="714" t="s">
        <v>128</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73473</v>
      </c>
      <c r="CS35" s="699"/>
      <c r="CT35" s="699"/>
      <c r="CU35" s="699"/>
      <c r="CV35" s="699"/>
      <c r="CW35" s="699"/>
      <c r="CX35" s="699"/>
      <c r="CY35" s="700"/>
      <c r="CZ35" s="683">
        <v>0.5</v>
      </c>
      <c r="DA35" s="701"/>
      <c r="DB35" s="701"/>
      <c r="DC35" s="702"/>
      <c r="DD35" s="686">
        <v>45644</v>
      </c>
      <c r="DE35" s="699"/>
      <c r="DF35" s="699"/>
      <c r="DG35" s="699"/>
      <c r="DH35" s="699"/>
      <c r="DI35" s="699"/>
      <c r="DJ35" s="699"/>
      <c r="DK35" s="700"/>
      <c r="DL35" s="686">
        <v>45644</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437430</v>
      </c>
      <c r="S36" s="681"/>
      <c r="T36" s="681"/>
      <c r="U36" s="681"/>
      <c r="V36" s="681"/>
      <c r="W36" s="681"/>
      <c r="X36" s="681"/>
      <c r="Y36" s="682"/>
      <c r="Z36" s="713">
        <v>3</v>
      </c>
      <c r="AA36" s="713"/>
      <c r="AB36" s="713"/>
      <c r="AC36" s="713"/>
      <c r="AD36" s="714" t="s">
        <v>128</v>
      </c>
      <c r="AE36" s="714"/>
      <c r="AF36" s="714"/>
      <c r="AG36" s="714"/>
      <c r="AH36" s="714"/>
      <c r="AI36" s="714"/>
      <c r="AJ36" s="714"/>
      <c r="AK36" s="714"/>
      <c r="AL36" s="683" t="s">
        <v>128</v>
      </c>
      <c r="AM36" s="684"/>
      <c r="AN36" s="684"/>
      <c r="AO36" s="715"/>
      <c r="AP36" s="235"/>
      <c r="AQ36" s="732" t="s">
        <v>326</v>
      </c>
      <c r="AR36" s="733"/>
      <c r="AS36" s="733"/>
      <c r="AT36" s="733"/>
      <c r="AU36" s="733"/>
      <c r="AV36" s="733"/>
      <c r="AW36" s="733"/>
      <c r="AX36" s="733"/>
      <c r="AY36" s="734"/>
      <c r="AZ36" s="735">
        <v>1245557</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196066</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3595127</v>
      </c>
      <c r="CS36" s="681"/>
      <c r="CT36" s="681"/>
      <c r="CU36" s="681"/>
      <c r="CV36" s="681"/>
      <c r="CW36" s="681"/>
      <c r="CX36" s="681"/>
      <c r="CY36" s="682"/>
      <c r="CZ36" s="683">
        <v>25.8</v>
      </c>
      <c r="DA36" s="701"/>
      <c r="DB36" s="701"/>
      <c r="DC36" s="702"/>
      <c r="DD36" s="686">
        <v>737138</v>
      </c>
      <c r="DE36" s="681"/>
      <c r="DF36" s="681"/>
      <c r="DG36" s="681"/>
      <c r="DH36" s="681"/>
      <c r="DI36" s="681"/>
      <c r="DJ36" s="681"/>
      <c r="DK36" s="682"/>
      <c r="DL36" s="686">
        <v>571407</v>
      </c>
      <c r="DM36" s="681"/>
      <c r="DN36" s="681"/>
      <c r="DO36" s="681"/>
      <c r="DP36" s="681"/>
      <c r="DQ36" s="681"/>
      <c r="DR36" s="681"/>
      <c r="DS36" s="681"/>
      <c r="DT36" s="681"/>
      <c r="DU36" s="681"/>
      <c r="DV36" s="682"/>
      <c r="DW36" s="683">
        <v>9.5</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287048</v>
      </c>
      <c r="S37" s="681"/>
      <c r="T37" s="681"/>
      <c r="U37" s="681"/>
      <c r="V37" s="681"/>
      <c r="W37" s="681"/>
      <c r="X37" s="681"/>
      <c r="Y37" s="682"/>
      <c r="Z37" s="713">
        <v>2</v>
      </c>
      <c r="AA37" s="713"/>
      <c r="AB37" s="713"/>
      <c r="AC37" s="713"/>
      <c r="AD37" s="714" t="s">
        <v>128</v>
      </c>
      <c r="AE37" s="714"/>
      <c r="AF37" s="714"/>
      <c r="AG37" s="714"/>
      <c r="AH37" s="714"/>
      <c r="AI37" s="714"/>
      <c r="AJ37" s="714"/>
      <c r="AK37" s="714"/>
      <c r="AL37" s="683" t="s">
        <v>146</v>
      </c>
      <c r="AM37" s="684"/>
      <c r="AN37" s="684"/>
      <c r="AO37" s="715"/>
      <c r="AQ37" s="723" t="s">
        <v>330</v>
      </c>
      <c r="AR37" s="724"/>
      <c r="AS37" s="724"/>
      <c r="AT37" s="724"/>
      <c r="AU37" s="724"/>
      <c r="AV37" s="724"/>
      <c r="AW37" s="724"/>
      <c r="AX37" s="724"/>
      <c r="AY37" s="725"/>
      <c r="AZ37" s="680">
        <v>193407</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162222</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7274</v>
      </c>
      <c r="CS37" s="699"/>
      <c r="CT37" s="699"/>
      <c r="CU37" s="699"/>
      <c r="CV37" s="699"/>
      <c r="CW37" s="699"/>
      <c r="CX37" s="699"/>
      <c r="CY37" s="700"/>
      <c r="CZ37" s="683">
        <v>0.1</v>
      </c>
      <c r="DA37" s="701"/>
      <c r="DB37" s="701"/>
      <c r="DC37" s="702"/>
      <c r="DD37" s="686">
        <v>7274</v>
      </c>
      <c r="DE37" s="699"/>
      <c r="DF37" s="699"/>
      <c r="DG37" s="699"/>
      <c r="DH37" s="699"/>
      <c r="DI37" s="699"/>
      <c r="DJ37" s="699"/>
      <c r="DK37" s="700"/>
      <c r="DL37" s="686">
        <v>7163</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328665</v>
      </c>
      <c r="S38" s="681"/>
      <c r="T38" s="681"/>
      <c r="U38" s="681"/>
      <c r="V38" s="681"/>
      <c r="W38" s="681"/>
      <c r="X38" s="681"/>
      <c r="Y38" s="682"/>
      <c r="Z38" s="713">
        <v>2.2999999999999998</v>
      </c>
      <c r="AA38" s="713"/>
      <c r="AB38" s="713"/>
      <c r="AC38" s="713"/>
      <c r="AD38" s="714">
        <v>7623</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v>26391</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3382</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1219166</v>
      </c>
      <c r="CS38" s="681"/>
      <c r="CT38" s="681"/>
      <c r="CU38" s="681"/>
      <c r="CV38" s="681"/>
      <c r="CW38" s="681"/>
      <c r="CX38" s="681"/>
      <c r="CY38" s="682"/>
      <c r="CZ38" s="683">
        <v>8.6999999999999993</v>
      </c>
      <c r="DA38" s="701"/>
      <c r="DB38" s="701"/>
      <c r="DC38" s="702"/>
      <c r="DD38" s="686">
        <v>1012982</v>
      </c>
      <c r="DE38" s="681"/>
      <c r="DF38" s="681"/>
      <c r="DG38" s="681"/>
      <c r="DH38" s="681"/>
      <c r="DI38" s="681"/>
      <c r="DJ38" s="681"/>
      <c r="DK38" s="682"/>
      <c r="DL38" s="686">
        <v>869181</v>
      </c>
      <c r="DM38" s="681"/>
      <c r="DN38" s="681"/>
      <c r="DO38" s="681"/>
      <c r="DP38" s="681"/>
      <c r="DQ38" s="681"/>
      <c r="DR38" s="681"/>
      <c r="DS38" s="681"/>
      <c r="DT38" s="681"/>
      <c r="DU38" s="681"/>
      <c r="DV38" s="682"/>
      <c r="DW38" s="683">
        <v>14.5</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496294</v>
      </c>
      <c r="S39" s="681"/>
      <c r="T39" s="681"/>
      <c r="U39" s="681"/>
      <c r="V39" s="681"/>
      <c r="W39" s="681"/>
      <c r="X39" s="681"/>
      <c r="Y39" s="682"/>
      <c r="Z39" s="713">
        <v>3.5</v>
      </c>
      <c r="AA39" s="713"/>
      <c r="AB39" s="713"/>
      <c r="AC39" s="713"/>
      <c r="AD39" s="714" t="s">
        <v>128</v>
      </c>
      <c r="AE39" s="714"/>
      <c r="AF39" s="714"/>
      <c r="AG39" s="714"/>
      <c r="AH39" s="714"/>
      <c r="AI39" s="714"/>
      <c r="AJ39" s="714"/>
      <c r="AK39" s="714"/>
      <c r="AL39" s="683" t="s">
        <v>128</v>
      </c>
      <c r="AM39" s="684"/>
      <c r="AN39" s="684"/>
      <c r="AO39" s="715"/>
      <c r="AQ39" s="723" t="s">
        <v>338</v>
      </c>
      <c r="AR39" s="724"/>
      <c r="AS39" s="724"/>
      <c r="AT39" s="724"/>
      <c r="AU39" s="724"/>
      <c r="AV39" s="724"/>
      <c r="AW39" s="724"/>
      <c r="AX39" s="724"/>
      <c r="AY39" s="725"/>
      <c r="AZ39" s="680" t="s">
        <v>128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5398</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403234</v>
      </c>
      <c r="CS39" s="699"/>
      <c r="CT39" s="699"/>
      <c r="CU39" s="699"/>
      <c r="CV39" s="699"/>
      <c r="CW39" s="699"/>
      <c r="CX39" s="699"/>
      <c r="CY39" s="700"/>
      <c r="CZ39" s="683">
        <v>2.9</v>
      </c>
      <c r="DA39" s="701"/>
      <c r="DB39" s="701"/>
      <c r="DC39" s="702"/>
      <c r="DD39" s="686">
        <v>311346</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146</v>
      </c>
      <c r="AE40" s="714"/>
      <c r="AF40" s="714"/>
      <c r="AG40" s="714"/>
      <c r="AH40" s="714"/>
      <c r="AI40" s="714"/>
      <c r="AJ40" s="714"/>
      <c r="AK40" s="714"/>
      <c r="AL40" s="683" t="s">
        <v>128</v>
      </c>
      <c r="AM40" s="684"/>
      <c r="AN40" s="684"/>
      <c r="AO40" s="715"/>
      <c r="AQ40" s="723" t="s">
        <v>342</v>
      </c>
      <c r="AR40" s="724"/>
      <c r="AS40" s="724"/>
      <c r="AT40" s="724"/>
      <c r="AU40" s="724"/>
      <c r="AV40" s="724"/>
      <c r="AW40" s="724"/>
      <c r="AX40" s="724"/>
      <c r="AY40" s="725"/>
      <c r="AZ40" s="680" t="s">
        <v>146</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96</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46600</v>
      </c>
      <c r="CS40" s="681"/>
      <c r="CT40" s="681"/>
      <c r="CU40" s="681"/>
      <c r="CV40" s="681"/>
      <c r="CW40" s="681"/>
      <c r="CX40" s="681"/>
      <c r="CY40" s="682"/>
      <c r="CZ40" s="683">
        <v>0.3</v>
      </c>
      <c r="DA40" s="701"/>
      <c r="DB40" s="701"/>
      <c r="DC40" s="702"/>
      <c r="DD40" s="686">
        <v>46600</v>
      </c>
      <c r="DE40" s="681"/>
      <c r="DF40" s="681"/>
      <c r="DG40" s="681"/>
      <c r="DH40" s="681"/>
      <c r="DI40" s="681"/>
      <c r="DJ40" s="681"/>
      <c r="DK40" s="682"/>
      <c r="DL40" s="686">
        <v>1100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347</v>
      </c>
      <c r="AR41" s="724"/>
      <c r="AS41" s="724"/>
      <c r="AT41" s="724"/>
      <c r="AU41" s="724"/>
      <c r="AV41" s="724"/>
      <c r="AW41" s="724"/>
      <c r="AX41" s="724"/>
      <c r="AY41" s="725"/>
      <c r="AZ41" s="680">
        <v>268888</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146</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233894</v>
      </c>
      <c r="S42" s="681"/>
      <c r="T42" s="681"/>
      <c r="U42" s="681"/>
      <c r="V42" s="681"/>
      <c r="W42" s="681"/>
      <c r="X42" s="681"/>
      <c r="Y42" s="682"/>
      <c r="Z42" s="713">
        <v>1.6</v>
      </c>
      <c r="AA42" s="713"/>
      <c r="AB42" s="713"/>
      <c r="AC42" s="713"/>
      <c r="AD42" s="714" t="s">
        <v>146</v>
      </c>
      <c r="AE42" s="714"/>
      <c r="AF42" s="714"/>
      <c r="AG42" s="714"/>
      <c r="AH42" s="714"/>
      <c r="AI42" s="714"/>
      <c r="AJ42" s="714"/>
      <c r="AK42" s="714"/>
      <c r="AL42" s="683" t="s">
        <v>128</v>
      </c>
      <c r="AM42" s="684"/>
      <c r="AN42" s="684"/>
      <c r="AO42" s="715"/>
      <c r="AQ42" s="716" t="s">
        <v>351</v>
      </c>
      <c r="AR42" s="717"/>
      <c r="AS42" s="717"/>
      <c r="AT42" s="717"/>
      <c r="AU42" s="717"/>
      <c r="AV42" s="717"/>
      <c r="AW42" s="717"/>
      <c r="AX42" s="717"/>
      <c r="AY42" s="718"/>
      <c r="AZ42" s="664">
        <v>756871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344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815289</v>
      </c>
      <c r="CS42" s="681"/>
      <c r="CT42" s="681"/>
      <c r="CU42" s="681"/>
      <c r="CV42" s="681"/>
      <c r="CW42" s="681"/>
      <c r="CX42" s="681"/>
      <c r="CY42" s="682"/>
      <c r="CZ42" s="683">
        <v>5.8</v>
      </c>
      <c r="DA42" s="684"/>
      <c r="DB42" s="684"/>
      <c r="DC42" s="685"/>
      <c r="DD42" s="686">
        <v>221905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14373828</v>
      </c>
      <c r="S43" s="703"/>
      <c r="T43" s="703"/>
      <c r="U43" s="703"/>
      <c r="V43" s="703"/>
      <c r="W43" s="703"/>
      <c r="X43" s="703"/>
      <c r="Y43" s="704"/>
      <c r="Z43" s="705">
        <v>100</v>
      </c>
      <c r="AA43" s="705"/>
      <c r="AB43" s="705"/>
      <c r="AC43" s="705"/>
      <c r="AD43" s="706">
        <v>5777100</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21474</v>
      </c>
      <c r="CS43" s="699"/>
      <c r="CT43" s="699"/>
      <c r="CU43" s="699"/>
      <c r="CV43" s="699"/>
      <c r="CW43" s="699"/>
      <c r="CX43" s="699"/>
      <c r="CY43" s="700"/>
      <c r="CZ43" s="683">
        <v>0.2</v>
      </c>
      <c r="DA43" s="701"/>
      <c r="DB43" s="701"/>
      <c r="DC43" s="702"/>
      <c r="DD43" s="686">
        <v>19743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814051</v>
      </c>
      <c r="CS44" s="681"/>
      <c r="CT44" s="681"/>
      <c r="CU44" s="681"/>
      <c r="CV44" s="681"/>
      <c r="CW44" s="681"/>
      <c r="CX44" s="681"/>
      <c r="CY44" s="682"/>
      <c r="CZ44" s="683">
        <v>5.8</v>
      </c>
      <c r="DA44" s="684"/>
      <c r="DB44" s="684"/>
      <c r="DC44" s="685"/>
      <c r="DD44" s="686">
        <v>220667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408816</v>
      </c>
      <c r="CS45" s="699"/>
      <c r="CT45" s="699"/>
      <c r="CU45" s="699"/>
      <c r="CV45" s="699"/>
      <c r="CW45" s="699"/>
      <c r="CX45" s="699"/>
      <c r="CY45" s="700"/>
      <c r="CZ45" s="683">
        <v>2.9</v>
      </c>
      <c r="DA45" s="701"/>
      <c r="DB45" s="701"/>
      <c r="DC45" s="702"/>
      <c r="DD45" s="686">
        <v>19084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394078</v>
      </c>
      <c r="CS46" s="681"/>
      <c r="CT46" s="681"/>
      <c r="CU46" s="681"/>
      <c r="CV46" s="681"/>
      <c r="CW46" s="681"/>
      <c r="CX46" s="681"/>
      <c r="CY46" s="682"/>
      <c r="CZ46" s="683">
        <v>2.8</v>
      </c>
      <c r="DA46" s="684"/>
      <c r="DB46" s="684"/>
      <c r="DC46" s="685"/>
      <c r="DD46" s="686">
        <v>196926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1238</v>
      </c>
      <c r="CS47" s="699"/>
      <c r="CT47" s="699"/>
      <c r="CU47" s="699"/>
      <c r="CV47" s="699"/>
      <c r="CW47" s="699"/>
      <c r="CX47" s="699"/>
      <c r="CY47" s="700"/>
      <c r="CZ47" s="683">
        <v>0</v>
      </c>
      <c r="DA47" s="701"/>
      <c r="DB47" s="701"/>
      <c r="DC47" s="702"/>
      <c r="DD47" s="686">
        <v>1238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13940017</v>
      </c>
      <c r="CS49" s="665"/>
      <c r="CT49" s="665"/>
      <c r="CU49" s="665"/>
      <c r="CV49" s="665"/>
      <c r="CW49" s="665"/>
      <c r="CX49" s="665"/>
      <c r="CY49" s="666"/>
      <c r="CZ49" s="667">
        <v>100</v>
      </c>
      <c r="DA49" s="668"/>
      <c r="DB49" s="668"/>
      <c r="DC49" s="669"/>
      <c r="DD49" s="670">
        <v>6734681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bzsyVxvPUEUYq5s2WPn6iLUlFvw1b8Q5rXLI3o6Swi1Eb80m4pcVkyaIpudP/Yb+zAHFzCPJuAg5SSgMflzsQ==" saltValue="5C1s9mhTbwuJNachrAjkn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1" zoomScale="70" zoomScaleNormal="25" zoomScaleSheetLayoutView="70" workbookViewId="0">
      <selection activeCell="AP63" sqref="AP63:AT6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366</v>
      </c>
      <c r="DK2" s="1205"/>
      <c r="DL2" s="1205"/>
      <c r="DM2" s="1205"/>
      <c r="DN2" s="1205"/>
      <c r="DO2" s="1206"/>
      <c r="DP2" s="251"/>
      <c r="DQ2" s="1204" t="s">
        <v>367</v>
      </c>
      <c r="DR2" s="1205"/>
      <c r="DS2" s="1205"/>
      <c r="DT2" s="1205"/>
      <c r="DU2" s="1205"/>
      <c r="DV2" s="1205"/>
      <c r="DW2" s="1205"/>
      <c r="DX2" s="1205"/>
      <c r="DY2" s="1205"/>
      <c r="DZ2" s="120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7"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2" t="s">
        <v>384</v>
      </c>
      <c r="DH5" s="1193"/>
      <c r="DI5" s="1193"/>
      <c r="DJ5" s="1193"/>
      <c r="DK5" s="1194"/>
      <c r="DL5" s="1192" t="s">
        <v>385</v>
      </c>
      <c r="DM5" s="1193"/>
      <c r="DN5" s="1193"/>
      <c r="DO5" s="1193"/>
      <c r="DP5" s="1194"/>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2">
      <c r="A7" s="260">
        <v>1</v>
      </c>
      <c r="B7" s="1144" t="s">
        <v>387</v>
      </c>
      <c r="C7" s="1145"/>
      <c r="D7" s="1145"/>
      <c r="E7" s="1145"/>
      <c r="F7" s="1145"/>
      <c r="G7" s="1145"/>
      <c r="H7" s="1145"/>
      <c r="I7" s="1145"/>
      <c r="J7" s="1145"/>
      <c r="K7" s="1145"/>
      <c r="L7" s="1145"/>
      <c r="M7" s="1145"/>
      <c r="N7" s="1145"/>
      <c r="O7" s="1145"/>
      <c r="P7" s="1146"/>
      <c r="Q7" s="1198">
        <v>14374</v>
      </c>
      <c r="R7" s="1199"/>
      <c r="S7" s="1199"/>
      <c r="T7" s="1199"/>
      <c r="U7" s="1199"/>
      <c r="V7" s="1199">
        <v>13940</v>
      </c>
      <c r="W7" s="1199"/>
      <c r="X7" s="1199"/>
      <c r="Y7" s="1199"/>
      <c r="Z7" s="1199"/>
      <c r="AA7" s="1199">
        <v>434</v>
      </c>
      <c r="AB7" s="1199"/>
      <c r="AC7" s="1199"/>
      <c r="AD7" s="1199"/>
      <c r="AE7" s="1200"/>
      <c r="AF7" s="1201">
        <v>385</v>
      </c>
      <c r="AG7" s="1202"/>
      <c r="AH7" s="1202"/>
      <c r="AI7" s="1202"/>
      <c r="AJ7" s="1203"/>
      <c r="AK7" s="1185">
        <v>437</v>
      </c>
      <c r="AL7" s="1186"/>
      <c r="AM7" s="1186"/>
      <c r="AN7" s="1186"/>
      <c r="AO7" s="1186"/>
      <c r="AP7" s="1186">
        <v>7557</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t="s">
        <v>579</v>
      </c>
      <c r="BS7" s="1189" t="s">
        <v>580</v>
      </c>
      <c r="BT7" s="1190"/>
      <c r="BU7" s="1190"/>
      <c r="BV7" s="1190"/>
      <c r="BW7" s="1190"/>
      <c r="BX7" s="1190"/>
      <c r="BY7" s="1190"/>
      <c r="BZ7" s="1190"/>
      <c r="CA7" s="1190"/>
      <c r="CB7" s="1190"/>
      <c r="CC7" s="1190"/>
      <c r="CD7" s="1190"/>
      <c r="CE7" s="1190"/>
      <c r="CF7" s="1190"/>
      <c r="CG7" s="1191"/>
      <c r="CH7" s="1182" t="s">
        <v>581</v>
      </c>
      <c r="CI7" s="1183"/>
      <c r="CJ7" s="1183"/>
      <c r="CK7" s="1183"/>
      <c r="CL7" s="1184"/>
      <c r="CM7" s="1182">
        <v>199</v>
      </c>
      <c r="CN7" s="1183"/>
      <c r="CO7" s="1183"/>
      <c r="CP7" s="1183"/>
      <c r="CQ7" s="1184"/>
      <c r="CR7" s="1182">
        <v>5</v>
      </c>
      <c r="CS7" s="1183"/>
      <c r="CT7" s="1183"/>
      <c r="CU7" s="1183"/>
      <c r="CV7" s="1184"/>
      <c r="CW7" s="1182" t="s">
        <v>581</v>
      </c>
      <c r="CX7" s="1183"/>
      <c r="CY7" s="1183"/>
      <c r="CZ7" s="1183"/>
      <c r="DA7" s="1184"/>
      <c r="DB7" s="1182" t="s">
        <v>581</v>
      </c>
      <c r="DC7" s="1183"/>
      <c r="DD7" s="1183"/>
      <c r="DE7" s="1183"/>
      <c r="DF7" s="1184"/>
      <c r="DG7" s="1182" t="s">
        <v>581</v>
      </c>
      <c r="DH7" s="1183"/>
      <c r="DI7" s="1183"/>
      <c r="DJ7" s="1183"/>
      <c r="DK7" s="1184"/>
      <c r="DL7" s="1182" t="s">
        <v>581</v>
      </c>
      <c r="DM7" s="1183"/>
      <c r="DN7" s="1183"/>
      <c r="DO7" s="1183"/>
      <c r="DP7" s="1184"/>
      <c r="DQ7" s="1182" t="s">
        <v>582</v>
      </c>
      <c r="DR7" s="1183"/>
      <c r="DS7" s="1183"/>
      <c r="DT7" s="1183"/>
      <c r="DU7" s="1184"/>
      <c r="DV7" s="1209"/>
      <c r="DW7" s="1210"/>
      <c r="DX7" s="1210"/>
      <c r="DY7" s="1210"/>
      <c r="DZ7" s="1211"/>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2">
        <v>14374</v>
      </c>
      <c r="R23" s="1163"/>
      <c r="S23" s="1163"/>
      <c r="T23" s="1163"/>
      <c r="U23" s="1163"/>
      <c r="V23" s="1163">
        <v>13940</v>
      </c>
      <c r="W23" s="1163"/>
      <c r="X23" s="1163"/>
      <c r="Y23" s="1163"/>
      <c r="Z23" s="1163"/>
      <c r="AA23" s="1163">
        <v>434</v>
      </c>
      <c r="AB23" s="1163"/>
      <c r="AC23" s="1163"/>
      <c r="AD23" s="1163"/>
      <c r="AE23" s="1164"/>
      <c r="AF23" s="1165">
        <v>385</v>
      </c>
      <c r="AG23" s="1163"/>
      <c r="AH23" s="1163"/>
      <c r="AI23" s="1163"/>
      <c r="AJ23" s="1166"/>
      <c r="AK23" s="1167"/>
      <c r="AL23" s="1168"/>
      <c r="AM23" s="1168"/>
      <c r="AN23" s="1168"/>
      <c r="AO23" s="1168"/>
      <c r="AP23" s="1163">
        <v>7557</v>
      </c>
      <c r="AQ23" s="1163"/>
      <c r="AR23" s="1163"/>
      <c r="AS23" s="1163"/>
      <c r="AT23" s="1163"/>
      <c r="AU23" s="1169"/>
      <c r="AV23" s="1169"/>
      <c r="AW23" s="1169"/>
      <c r="AX23" s="1169"/>
      <c r="AY23" s="1170"/>
      <c r="AZ23" s="1159" t="s">
        <v>391</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3" t="s">
        <v>397</v>
      </c>
      <c r="AG26" s="1103"/>
      <c r="AH26" s="1103"/>
      <c r="AI26" s="1103"/>
      <c r="AJ26" s="1154"/>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4" t="s">
        <v>402</v>
      </c>
      <c r="C28" s="1145"/>
      <c r="D28" s="1145"/>
      <c r="E28" s="1145"/>
      <c r="F28" s="1145"/>
      <c r="G28" s="1145"/>
      <c r="H28" s="1145"/>
      <c r="I28" s="1145"/>
      <c r="J28" s="1145"/>
      <c r="K28" s="1145"/>
      <c r="L28" s="1145"/>
      <c r="M28" s="1145"/>
      <c r="N28" s="1145"/>
      <c r="O28" s="1145"/>
      <c r="P28" s="1146"/>
      <c r="Q28" s="1147">
        <v>2910</v>
      </c>
      <c r="R28" s="1148"/>
      <c r="S28" s="1148"/>
      <c r="T28" s="1148"/>
      <c r="U28" s="1148"/>
      <c r="V28" s="1148">
        <v>2714</v>
      </c>
      <c r="W28" s="1148"/>
      <c r="X28" s="1148"/>
      <c r="Y28" s="1148"/>
      <c r="Z28" s="1148"/>
      <c r="AA28" s="1148">
        <v>196</v>
      </c>
      <c r="AB28" s="1148"/>
      <c r="AC28" s="1148"/>
      <c r="AD28" s="1148"/>
      <c r="AE28" s="1149"/>
      <c r="AF28" s="1150">
        <v>196</v>
      </c>
      <c r="AG28" s="1148"/>
      <c r="AH28" s="1148"/>
      <c r="AI28" s="1148"/>
      <c r="AJ28" s="1151"/>
      <c r="AK28" s="1152">
        <v>269</v>
      </c>
      <c r="AL28" s="1141"/>
      <c r="AM28" s="1141"/>
      <c r="AN28" s="1141"/>
      <c r="AO28" s="1141"/>
      <c r="AP28" s="1141" t="s">
        <v>589</v>
      </c>
      <c r="AQ28" s="1141"/>
      <c r="AR28" s="1141"/>
      <c r="AS28" s="1141"/>
      <c r="AT28" s="1141"/>
      <c r="AU28" s="1141" t="s">
        <v>589</v>
      </c>
      <c r="AV28" s="1141"/>
      <c r="AW28" s="1141"/>
      <c r="AX28" s="1141"/>
      <c r="AY28" s="1141"/>
      <c r="AZ28" s="1141" t="s">
        <v>589</v>
      </c>
      <c r="BA28" s="1141"/>
      <c r="BB28" s="1141"/>
      <c r="BC28" s="1141"/>
      <c r="BD28" s="1141"/>
      <c r="BE28" s="1142"/>
      <c r="BF28" s="1142"/>
      <c r="BG28" s="1142"/>
      <c r="BH28" s="1142"/>
      <c r="BI28" s="1143"/>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2423</v>
      </c>
      <c r="R29" s="1139"/>
      <c r="S29" s="1139"/>
      <c r="T29" s="1139"/>
      <c r="U29" s="1139"/>
      <c r="V29" s="1139">
        <v>2265</v>
      </c>
      <c r="W29" s="1139"/>
      <c r="X29" s="1139"/>
      <c r="Y29" s="1139"/>
      <c r="Z29" s="1139"/>
      <c r="AA29" s="1139">
        <v>158</v>
      </c>
      <c r="AB29" s="1139"/>
      <c r="AC29" s="1139"/>
      <c r="AD29" s="1139"/>
      <c r="AE29" s="1140"/>
      <c r="AF29" s="1114">
        <v>158</v>
      </c>
      <c r="AG29" s="1115"/>
      <c r="AH29" s="1115"/>
      <c r="AI29" s="1115"/>
      <c r="AJ29" s="1116"/>
      <c r="AK29" s="1075">
        <v>452</v>
      </c>
      <c r="AL29" s="1066"/>
      <c r="AM29" s="1066"/>
      <c r="AN29" s="1066"/>
      <c r="AO29" s="1066"/>
      <c r="AP29" s="1066" t="s">
        <v>582</v>
      </c>
      <c r="AQ29" s="1066"/>
      <c r="AR29" s="1066"/>
      <c r="AS29" s="1066"/>
      <c r="AT29" s="1066"/>
      <c r="AU29" s="1066" t="s">
        <v>582</v>
      </c>
      <c r="AV29" s="1066"/>
      <c r="AW29" s="1066"/>
      <c r="AX29" s="1066"/>
      <c r="AY29" s="1066"/>
      <c r="AZ29" s="1066" t="s">
        <v>582</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288</v>
      </c>
      <c r="R30" s="1139"/>
      <c r="S30" s="1139"/>
      <c r="T30" s="1139"/>
      <c r="U30" s="1139"/>
      <c r="V30" s="1139">
        <v>287</v>
      </c>
      <c r="W30" s="1139"/>
      <c r="X30" s="1139"/>
      <c r="Y30" s="1139"/>
      <c r="Z30" s="1139"/>
      <c r="AA30" s="1139">
        <v>1</v>
      </c>
      <c r="AB30" s="1139"/>
      <c r="AC30" s="1139"/>
      <c r="AD30" s="1139"/>
      <c r="AE30" s="1140"/>
      <c r="AF30" s="1114">
        <v>1</v>
      </c>
      <c r="AG30" s="1115"/>
      <c r="AH30" s="1115"/>
      <c r="AI30" s="1115"/>
      <c r="AJ30" s="1116"/>
      <c r="AK30" s="1075">
        <v>97</v>
      </c>
      <c r="AL30" s="1066"/>
      <c r="AM30" s="1066"/>
      <c r="AN30" s="1066"/>
      <c r="AO30" s="1066"/>
      <c r="AP30" s="1066" t="s">
        <v>590</v>
      </c>
      <c r="AQ30" s="1066"/>
      <c r="AR30" s="1066"/>
      <c r="AS30" s="1066"/>
      <c r="AT30" s="1066"/>
      <c r="AU30" s="1066" t="s">
        <v>590</v>
      </c>
      <c r="AV30" s="1066"/>
      <c r="AW30" s="1066"/>
      <c r="AX30" s="1066"/>
      <c r="AY30" s="1066"/>
      <c r="AZ30" s="1066" t="s">
        <v>582</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405</v>
      </c>
      <c r="C31" s="1133"/>
      <c r="D31" s="1133"/>
      <c r="E31" s="1133"/>
      <c r="F31" s="1133"/>
      <c r="G31" s="1133"/>
      <c r="H31" s="1133"/>
      <c r="I31" s="1133"/>
      <c r="J31" s="1133"/>
      <c r="K31" s="1133"/>
      <c r="L31" s="1133"/>
      <c r="M31" s="1133"/>
      <c r="N31" s="1133"/>
      <c r="O31" s="1133"/>
      <c r="P31" s="1134"/>
      <c r="Q31" s="1138">
        <v>15</v>
      </c>
      <c r="R31" s="1139"/>
      <c r="S31" s="1139"/>
      <c r="T31" s="1139"/>
      <c r="U31" s="1139"/>
      <c r="V31" s="1139">
        <v>13</v>
      </c>
      <c r="W31" s="1139"/>
      <c r="X31" s="1139"/>
      <c r="Y31" s="1139"/>
      <c r="Z31" s="1139"/>
      <c r="AA31" s="1139">
        <v>3</v>
      </c>
      <c r="AB31" s="1139"/>
      <c r="AC31" s="1139"/>
      <c r="AD31" s="1139"/>
      <c r="AE31" s="1140"/>
      <c r="AF31" s="1114">
        <v>3</v>
      </c>
      <c r="AG31" s="1115"/>
      <c r="AH31" s="1115"/>
      <c r="AI31" s="1115"/>
      <c r="AJ31" s="1116"/>
      <c r="AK31" s="1075">
        <v>3</v>
      </c>
      <c r="AL31" s="1066"/>
      <c r="AM31" s="1066"/>
      <c r="AN31" s="1066"/>
      <c r="AO31" s="1066"/>
      <c r="AP31" s="1066" t="s">
        <v>581</v>
      </c>
      <c r="AQ31" s="1066"/>
      <c r="AR31" s="1066"/>
      <c r="AS31" s="1066"/>
      <c r="AT31" s="1066"/>
      <c r="AU31" s="1066" t="s">
        <v>581</v>
      </c>
      <c r="AV31" s="1066"/>
      <c r="AW31" s="1066"/>
      <c r="AX31" s="1066"/>
      <c r="AY31" s="1066"/>
      <c r="AZ31" s="1066" t="s">
        <v>582</v>
      </c>
      <c r="BA31" s="1066"/>
      <c r="BB31" s="1066"/>
      <c r="BC31" s="1066"/>
      <c r="BD31" s="1066"/>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406</v>
      </c>
      <c r="C32" s="1133"/>
      <c r="D32" s="1133"/>
      <c r="E32" s="1133"/>
      <c r="F32" s="1133"/>
      <c r="G32" s="1133"/>
      <c r="H32" s="1133"/>
      <c r="I32" s="1133"/>
      <c r="J32" s="1133"/>
      <c r="K32" s="1133"/>
      <c r="L32" s="1133"/>
      <c r="M32" s="1133"/>
      <c r="N32" s="1133"/>
      <c r="O32" s="1133"/>
      <c r="P32" s="1134"/>
      <c r="Q32" s="1138">
        <v>398</v>
      </c>
      <c r="R32" s="1139"/>
      <c r="S32" s="1139"/>
      <c r="T32" s="1139"/>
      <c r="U32" s="1139"/>
      <c r="V32" s="1139">
        <v>324</v>
      </c>
      <c r="W32" s="1139"/>
      <c r="X32" s="1139"/>
      <c r="Y32" s="1139"/>
      <c r="Z32" s="1139"/>
      <c r="AA32" s="1139">
        <v>74</v>
      </c>
      <c r="AB32" s="1139"/>
      <c r="AC32" s="1139"/>
      <c r="AD32" s="1139"/>
      <c r="AE32" s="1140"/>
      <c r="AF32" s="1114">
        <v>380</v>
      </c>
      <c r="AG32" s="1115"/>
      <c r="AH32" s="1115"/>
      <c r="AI32" s="1115"/>
      <c r="AJ32" s="1116"/>
      <c r="AK32" s="1075">
        <v>33</v>
      </c>
      <c r="AL32" s="1066"/>
      <c r="AM32" s="1066"/>
      <c r="AN32" s="1066"/>
      <c r="AO32" s="1066"/>
      <c r="AP32" s="1066">
        <v>1238</v>
      </c>
      <c r="AQ32" s="1066"/>
      <c r="AR32" s="1066"/>
      <c r="AS32" s="1066"/>
      <c r="AT32" s="1066"/>
      <c r="AU32" s="1066">
        <v>77</v>
      </c>
      <c r="AV32" s="1066"/>
      <c r="AW32" s="1066"/>
      <c r="AX32" s="1066"/>
      <c r="AY32" s="1066"/>
      <c r="AZ32" s="1066" t="s">
        <v>582</v>
      </c>
      <c r="BA32" s="1066"/>
      <c r="BB32" s="1066"/>
      <c r="BC32" s="1066"/>
      <c r="BD32" s="1066"/>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408</v>
      </c>
      <c r="C33" s="1133"/>
      <c r="D33" s="1133"/>
      <c r="E33" s="1133"/>
      <c r="F33" s="1133"/>
      <c r="G33" s="1133"/>
      <c r="H33" s="1133"/>
      <c r="I33" s="1133"/>
      <c r="J33" s="1133"/>
      <c r="K33" s="1133"/>
      <c r="L33" s="1133"/>
      <c r="M33" s="1133"/>
      <c r="N33" s="1133"/>
      <c r="O33" s="1133"/>
      <c r="P33" s="1134"/>
      <c r="Q33" s="1138">
        <v>846</v>
      </c>
      <c r="R33" s="1139"/>
      <c r="S33" s="1139"/>
      <c r="T33" s="1139"/>
      <c r="U33" s="1139"/>
      <c r="V33" s="1139">
        <v>829</v>
      </c>
      <c r="W33" s="1139"/>
      <c r="X33" s="1139"/>
      <c r="Y33" s="1139"/>
      <c r="Z33" s="1139"/>
      <c r="AA33" s="1139">
        <v>17</v>
      </c>
      <c r="AB33" s="1139"/>
      <c r="AC33" s="1139"/>
      <c r="AD33" s="1139"/>
      <c r="AE33" s="1140"/>
      <c r="AF33" s="1114">
        <v>2</v>
      </c>
      <c r="AG33" s="1115"/>
      <c r="AH33" s="1115"/>
      <c r="AI33" s="1115"/>
      <c r="AJ33" s="1116"/>
      <c r="AK33" s="1075">
        <v>137</v>
      </c>
      <c r="AL33" s="1066"/>
      <c r="AM33" s="1066"/>
      <c r="AN33" s="1066"/>
      <c r="AO33" s="1066"/>
      <c r="AP33" s="1066">
        <v>2585</v>
      </c>
      <c r="AQ33" s="1066"/>
      <c r="AR33" s="1066"/>
      <c r="AS33" s="1066"/>
      <c r="AT33" s="1066"/>
      <c r="AU33" s="1066">
        <v>1487</v>
      </c>
      <c r="AV33" s="1066"/>
      <c r="AW33" s="1066"/>
      <c r="AX33" s="1066"/>
      <c r="AY33" s="1066"/>
      <c r="AZ33" s="1066" t="s">
        <v>590</v>
      </c>
      <c r="BA33" s="1066"/>
      <c r="BB33" s="1066"/>
      <c r="BC33" s="1066"/>
      <c r="BD33" s="1066"/>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410</v>
      </c>
      <c r="C34" s="1133"/>
      <c r="D34" s="1133"/>
      <c r="E34" s="1133"/>
      <c r="F34" s="1133"/>
      <c r="G34" s="1133"/>
      <c r="H34" s="1133"/>
      <c r="I34" s="1133"/>
      <c r="J34" s="1133"/>
      <c r="K34" s="1133"/>
      <c r="L34" s="1133"/>
      <c r="M34" s="1133"/>
      <c r="N34" s="1133"/>
      <c r="O34" s="1133"/>
      <c r="P34" s="1134"/>
      <c r="Q34" s="1138">
        <v>81</v>
      </c>
      <c r="R34" s="1139"/>
      <c r="S34" s="1139"/>
      <c r="T34" s="1139"/>
      <c r="U34" s="1139"/>
      <c r="V34" s="1139">
        <v>81</v>
      </c>
      <c r="W34" s="1139"/>
      <c r="X34" s="1139"/>
      <c r="Y34" s="1139"/>
      <c r="Z34" s="1139"/>
      <c r="AA34" s="1139">
        <v>0</v>
      </c>
      <c r="AB34" s="1139"/>
      <c r="AC34" s="1139"/>
      <c r="AD34" s="1139"/>
      <c r="AE34" s="1140"/>
      <c r="AF34" s="1114">
        <v>0</v>
      </c>
      <c r="AG34" s="1115"/>
      <c r="AH34" s="1115"/>
      <c r="AI34" s="1115"/>
      <c r="AJ34" s="1116"/>
      <c r="AK34" s="1075">
        <v>56</v>
      </c>
      <c r="AL34" s="1066"/>
      <c r="AM34" s="1066"/>
      <c r="AN34" s="1066"/>
      <c r="AO34" s="1066"/>
      <c r="AP34" s="1066">
        <v>211</v>
      </c>
      <c r="AQ34" s="1066"/>
      <c r="AR34" s="1066"/>
      <c r="AS34" s="1066"/>
      <c r="AT34" s="1066"/>
      <c r="AU34" s="1066">
        <v>196</v>
      </c>
      <c r="AV34" s="1066"/>
      <c r="AW34" s="1066"/>
      <c r="AX34" s="1066"/>
      <c r="AY34" s="1066"/>
      <c r="AZ34" s="1066" t="s">
        <v>590</v>
      </c>
      <c r="BA34" s="1066"/>
      <c r="BB34" s="1066"/>
      <c r="BC34" s="1066"/>
      <c r="BD34" s="1066"/>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740</v>
      </c>
      <c r="AG63" s="1054"/>
      <c r="AH63" s="1054"/>
      <c r="AI63" s="1054"/>
      <c r="AJ63" s="1125"/>
      <c r="AK63" s="1126"/>
      <c r="AL63" s="1058"/>
      <c r="AM63" s="1058"/>
      <c r="AN63" s="1058"/>
      <c r="AO63" s="1058"/>
      <c r="AP63" s="1054">
        <v>4034</v>
      </c>
      <c r="AQ63" s="1054"/>
      <c r="AR63" s="1054"/>
      <c r="AS63" s="1054"/>
      <c r="AT63" s="1054"/>
      <c r="AU63" s="1054">
        <v>1760</v>
      </c>
      <c r="AV63" s="1054"/>
      <c r="AW63" s="1054"/>
      <c r="AX63" s="1054"/>
      <c r="AY63" s="1054"/>
      <c r="AZ63" s="1120"/>
      <c r="BA63" s="1120"/>
      <c r="BB63" s="1120"/>
      <c r="BC63" s="1120"/>
      <c r="BD63" s="1120"/>
      <c r="BE63" s="1055"/>
      <c r="BF63" s="1055"/>
      <c r="BG63" s="1055"/>
      <c r="BH63" s="1055"/>
      <c r="BI63" s="1056"/>
      <c r="BJ63" s="1121" t="s">
        <v>391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397</v>
      </c>
      <c r="AG66" s="1103"/>
      <c r="AH66" s="1103"/>
      <c r="AI66" s="1103"/>
      <c r="AJ66" s="1104"/>
      <c r="AK66" s="1096" t="s">
        <v>398</v>
      </c>
      <c r="AL66" s="1091"/>
      <c r="AM66" s="1091"/>
      <c r="AN66" s="1091"/>
      <c r="AO66" s="1092"/>
      <c r="AP66" s="1096" t="s">
        <v>418</v>
      </c>
      <c r="AQ66" s="1097"/>
      <c r="AR66" s="1097"/>
      <c r="AS66" s="1097"/>
      <c r="AT66" s="1098"/>
      <c r="AU66" s="1096" t="s">
        <v>419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583</v>
      </c>
      <c r="C68" s="1081"/>
      <c r="D68" s="1081"/>
      <c r="E68" s="1081"/>
      <c r="F68" s="1081"/>
      <c r="G68" s="1081"/>
      <c r="H68" s="1081"/>
      <c r="I68" s="1081"/>
      <c r="J68" s="1081"/>
      <c r="K68" s="1081"/>
      <c r="L68" s="1081"/>
      <c r="M68" s="1081"/>
      <c r="N68" s="1081"/>
      <c r="O68" s="1081"/>
      <c r="P68" s="1082"/>
      <c r="Q68" s="1083">
        <v>2033</v>
      </c>
      <c r="R68" s="1077"/>
      <c r="S68" s="1077"/>
      <c r="T68" s="1077"/>
      <c r="U68" s="1077"/>
      <c r="V68" s="1077">
        <v>1899</v>
      </c>
      <c r="W68" s="1077"/>
      <c r="X68" s="1077"/>
      <c r="Y68" s="1077"/>
      <c r="Z68" s="1077"/>
      <c r="AA68" s="1077">
        <v>135</v>
      </c>
      <c r="AB68" s="1077"/>
      <c r="AC68" s="1077"/>
      <c r="AD68" s="1077"/>
      <c r="AE68" s="1077"/>
      <c r="AF68" s="1077">
        <v>135</v>
      </c>
      <c r="AG68" s="1077"/>
      <c r="AH68" s="1077"/>
      <c r="AI68" s="1077"/>
      <c r="AJ68" s="1077"/>
      <c r="AK68" s="1077">
        <v>14</v>
      </c>
      <c r="AL68" s="1077"/>
      <c r="AM68" s="1077"/>
      <c r="AN68" s="1077"/>
      <c r="AO68" s="1077"/>
      <c r="AP68" s="1077" t="s">
        <v>587</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591</v>
      </c>
      <c r="C69" s="1070"/>
      <c r="D69" s="1070"/>
      <c r="E69" s="1070"/>
      <c r="F69" s="1070"/>
      <c r="G69" s="1070"/>
      <c r="H69" s="1070"/>
      <c r="I69" s="1070"/>
      <c r="J69" s="1070"/>
      <c r="K69" s="1070"/>
      <c r="L69" s="1070"/>
      <c r="M69" s="1070"/>
      <c r="N69" s="1070"/>
      <c r="O69" s="1070"/>
      <c r="P69" s="1071"/>
      <c r="Q69" s="1072">
        <v>45</v>
      </c>
      <c r="R69" s="1066"/>
      <c r="S69" s="1066"/>
      <c r="T69" s="1066"/>
      <c r="U69" s="1066"/>
      <c r="V69" s="1066">
        <v>42</v>
      </c>
      <c r="W69" s="1066"/>
      <c r="X69" s="1066"/>
      <c r="Y69" s="1066"/>
      <c r="Z69" s="1066"/>
      <c r="AA69" s="1066">
        <v>3</v>
      </c>
      <c r="AB69" s="1066"/>
      <c r="AC69" s="1066"/>
      <c r="AD69" s="1066"/>
      <c r="AE69" s="1066"/>
      <c r="AF69" s="1066">
        <v>3</v>
      </c>
      <c r="AG69" s="1066"/>
      <c r="AH69" s="1066"/>
      <c r="AI69" s="1066"/>
      <c r="AJ69" s="1066"/>
      <c r="AK69" s="1066">
        <v>30</v>
      </c>
      <c r="AL69" s="1066"/>
      <c r="AM69" s="1066"/>
      <c r="AN69" s="1066"/>
      <c r="AO69" s="1066"/>
      <c r="AP69" s="1066" t="s">
        <v>581</v>
      </c>
      <c r="AQ69" s="1066"/>
      <c r="AR69" s="1066"/>
      <c r="AS69" s="1066"/>
      <c r="AT69" s="1066"/>
      <c r="AU69" s="1066" t="s">
        <v>581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584</v>
      </c>
      <c r="C70" s="1070"/>
      <c r="D70" s="1070"/>
      <c r="E70" s="1070"/>
      <c r="F70" s="1070"/>
      <c r="G70" s="1070"/>
      <c r="H70" s="1070"/>
      <c r="I70" s="1070"/>
      <c r="J70" s="1070"/>
      <c r="K70" s="1070"/>
      <c r="L70" s="1070"/>
      <c r="M70" s="1070"/>
      <c r="N70" s="1070"/>
      <c r="O70" s="1070"/>
      <c r="P70" s="1071"/>
      <c r="Q70" s="1072">
        <v>209</v>
      </c>
      <c r="R70" s="1066"/>
      <c r="S70" s="1066"/>
      <c r="T70" s="1066"/>
      <c r="U70" s="1066"/>
      <c r="V70" s="1066">
        <v>203</v>
      </c>
      <c r="W70" s="1066"/>
      <c r="X70" s="1066"/>
      <c r="Y70" s="1066"/>
      <c r="Z70" s="1066"/>
      <c r="AA70" s="1066">
        <v>5</v>
      </c>
      <c r="AB70" s="1066"/>
      <c r="AC70" s="1066"/>
      <c r="AD70" s="1066"/>
      <c r="AE70" s="1066"/>
      <c r="AF70" s="1066">
        <v>5</v>
      </c>
      <c r="AG70" s="1066"/>
      <c r="AH70" s="1066"/>
      <c r="AI70" s="1066"/>
      <c r="AJ70" s="1066"/>
      <c r="AK70" s="1066">
        <v>5</v>
      </c>
      <c r="AL70" s="1066"/>
      <c r="AM70" s="1066"/>
      <c r="AN70" s="1066"/>
      <c r="AO70" s="1066"/>
      <c r="AP70" s="1066" t="s">
        <v>588</v>
      </c>
      <c r="AQ70" s="1066"/>
      <c r="AR70" s="1066"/>
      <c r="AS70" s="1066"/>
      <c r="AT70" s="1066"/>
      <c r="AU70" s="1066" t="s">
        <v>588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585</v>
      </c>
      <c r="C71" s="1070"/>
      <c r="D71" s="1070"/>
      <c r="E71" s="1070"/>
      <c r="F71" s="1070"/>
      <c r="G71" s="1070"/>
      <c r="H71" s="1070"/>
      <c r="I71" s="1070"/>
      <c r="J71" s="1070"/>
      <c r="K71" s="1070"/>
      <c r="L71" s="1070"/>
      <c r="M71" s="1070"/>
      <c r="N71" s="1070"/>
      <c r="O71" s="1070"/>
      <c r="P71" s="1071"/>
      <c r="Q71" s="1072">
        <v>158638</v>
      </c>
      <c r="R71" s="1066"/>
      <c r="S71" s="1066"/>
      <c r="T71" s="1066"/>
      <c r="U71" s="1066"/>
      <c r="V71" s="1066">
        <v>150394</v>
      </c>
      <c r="W71" s="1066"/>
      <c r="X71" s="1066"/>
      <c r="Y71" s="1066"/>
      <c r="Z71" s="1066"/>
      <c r="AA71" s="1066">
        <v>8244</v>
      </c>
      <c r="AB71" s="1066"/>
      <c r="AC71" s="1066"/>
      <c r="AD71" s="1066"/>
      <c r="AE71" s="1066"/>
      <c r="AF71" s="1066">
        <v>8244</v>
      </c>
      <c r="AG71" s="1066"/>
      <c r="AH71" s="1066"/>
      <c r="AI71" s="1066"/>
      <c r="AJ71" s="1066"/>
      <c r="AK71" s="1066" t="s">
        <v>510</v>
      </c>
      <c r="AL71" s="1066"/>
      <c r="AM71" s="1066"/>
      <c r="AN71" s="1066"/>
      <c r="AO71" s="1066"/>
      <c r="AP71" s="1066" t="s">
        <v>581</v>
      </c>
      <c r="AQ71" s="1066"/>
      <c r="AR71" s="1066"/>
      <c r="AS71" s="1066"/>
      <c r="AT71" s="1066"/>
      <c r="AU71" s="1066" t="s">
        <v>581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586</v>
      </c>
      <c r="C72" s="1070"/>
      <c r="D72" s="1070"/>
      <c r="E72" s="1070"/>
      <c r="F72" s="1070"/>
      <c r="G72" s="1070"/>
      <c r="H72" s="1070"/>
      <c r="I72" s="1070"/>
      <c r="J72" s="1070"/>
      <c r="K72" s="1070"/>
      <c r="L72" s="1070"/>
      <c r="M72" s="1070"/>
      <c r="N72" s="1070"/>
      <c r="O72" s="1070"/>
      <c r="P72" s="1071"/>
      <c r="Q72" s="1072">
        <v>23</v>
      </c>
      <c r="R72" s="1066"/>
      <c r="S72" s="1066"/>
      <c r="T72" s="1066"/>
      <c r="U72" s="1066"/>
      <c r="V72" s="1066">
        <v>19</v>
      </c>
      <c r="W72" s="1066"/>
      <c r="X72" s="1066"/>
      <c r="Y72" s="1066"/>
      <c r="Z72" s="1066"/>
      <c r="AA72" s="1066">
        <v>4</v>
      </c>
      <c r="AB72" s="1066"/>
      <c r="AC72" s="1066"/>
      <c r="AD72" s="1066"/>
      <c r="AE72" s="1066"/>
      <c r="AF72" s="1066">
        <v>4</v>
      </c>
      <c r="AG72" s="1066"/>
      <c r="AH72" s="1066"/>
      <c r="AI72" s="1066"/>
      <c r="AJ72" s="1066"/>
      <c r="AK72" s="1066" t="s">
        <v>582</v>
      </c>
      <c r="AL72" s="1066"/>
      <c r="AM72" s="1066"/>
      <c r="AN72" s="1066"/>
      <c r="AO72" s="1066"/>
      <c r="AP72" s="1066" t="s">
        <v>581</v>
      </c>
      <c r="AQ72" s="1066"/>
      <c r="AR72" s="1066"/>
      <c r="AS72" s="1066"/>
      <c r="AT72" s="1066"/>
      <c r="AU72" s="1066" t="s">
        <v>581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AF68+AF69+AF70+AF71+AF72</f>
        <v>8391</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659769</v>
      </c>
      <c r="AB110" s="982"/>
      <c r="AC110" s="982"/>
      <c r="AD110" s="982"/>
      <c r="AE110" s="983"/>
      <c r="AF110" s="984">
        <v>704942</v>
      </c>
      <c r="AG110" s="982"/>
      <c r="AH110" s="982"/>
      <c r="AI110" s="982"/>
      <c r="AJ110" s="983"/>
      <c r="AK110" s="984">
        <v>728200</v>
      </c>
      <c r="AL110" s="982"/>
      <c r="AM110" s="982"/>
      <c r="AN110" s="982"/>
      <c r="AO110" s="983"/>
      <c r="AP110" s="985">
        <v>13.3</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7786847</v>
      </c>
      <c r="BR110" s="929"/>
      <c r="BS110" s="929"/>
      <c r="BT110" s="929"/>
      <c r="BU110" s="929"/>
      <c r="BV110" s="929">
        <v>7742321</v>
      </c>
      <c r="BW110" s="929"/>
      <c r="BX110" s="929"/>
      <c r="BY110" s="929"/>
      <c r="BZ110" s="929"/>
      <c r="CA110" s="929">
        <v>7556825</v>
      </c>
      <c r="CB110" s="929"/>
      <c r="CC110" s="929"/>
      <c r="CD110" s="929"/>
      <c r="CE110" s="929"/>
      <c r="CF110" s="953">
        <v>137.69999999999999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438</v>
      </c>
      <c r="DM110" s="929"/>
      <c r="DN110" s="929"/>
      <c r="DO110" s="929"/>
      <c r="DP110" s="929"/>
      <c r="DQ110" s="929" t="s">
        <v>438</v>
      </c>
      <c r="DR110" s="929"/>
      <c r="DS110" s="929"/>
      <c r="DT110" s="929"/>
      <c r="DU110" s="929"/>
      <c r="DV110" s="930" t="s">
        <v>438</v>
      </c>
      <c r="DW110" s="930"/>
      <c r="DX110" s="930"/>
      <c r="DY110" s="930"/>
      <c r="DZ110" s="931"/>
    </row>
    <row r="111" spans="1:131" s="248" customFormat="1" ht="26.25" customHeight="1" x14ac:dyDescent="0.2">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128</v>
      </c>
      <c r="AG111" s="1010"/>
      <c r="AH111" s="1010"/>
      <c r="AI111" s="1010"/>
      <c r="AJ111" s="1011"/>
      <c r="AK111" s="1012" t="s">
        <v>440</v>
      </c>
      <c r="AL111" s="1010"/>
      <c r="AM111" s="1010"/>
      <c r="AN111" s="1010"/>
      <c r="AO111" s="1011"/>
      <c r="AP111" s="1013" t="s">
        <v>437</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3444</v>
      </c>
      <c r="BR111" s="901"/>
      <c r="BS111" s="901"/>
      <c r="BT111" s="901"/>
      <c r="BU111" s="901"/>
      <c r="BV111" s="901">
        <v>43746</v>
      </c>
      <c r="BW111" s="901"/>
      <c r="BX111" s="901"/>
      <c r="BY111" s="901"/>
      <c r="BZ111" s="901"/>
      <c r="CA111" s="901">
        <v>43746</v>
      </c>
      <c r="CB111" s="901"/>
      <c r="CC111" s="901"/>
      <c r="CD111" s="901"/>
      <c r="CE111" s="901"/>
      <c r="CF111" s="962">
        <v>0.8</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128</v>
      </c>
      <c r="DR111" s="901"/>
      <c r="DS111" s="901"/>
      <c r="DT111" s="901"/>
      <c r="DU111" s="901"/>
      <c r="DV111" s="878" t="s">
        <v>438</v>
      </c>
      <c r="DW111" s="878"/>
      <c r="DX111" s="878"/>
      <c r="DY111" s="878"/>
      <c r="DZ111" s="879"/>
    </row>
    <row r="112" spans="1:131" s="248" customFormat="1" ht="26.25" customHeight="1" x14ac:dyDescent="0.2">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437</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1594335</v>
      </c>
      <c r="BR112" s="901"/>
      <c r="BS112" s="901"/>
      <c r="BT112" s="901"/>
      <c r="BU112" s="901"/>
      <c r="BV112" s="901">
        <v>1726782</v>
      </c>
      <c r="BW112" s="901"/>
      <c r="BX112" s="901"/>
      <c r="BY112" s="901"/>
      <c r="BZ112" s="901"/>
      <c r="CA112" s="901">
        <v>1759537</v>
      </c>
      <c r="CB112" s="901"/>
      <c r="CC112" s="901"/>
      <c r="CD112" s="901"/>
      <c r="CE112" s="901"/>
      <c r="CF112" s="962">
        <v>32.1</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437</v>
      </c>
      <c r="DM112" s="901"/>
      <c r="DN112" s="901"/>
      <c r="DO112" s="901"/>
      <c r="DP112" s="901"/>
      <c r="DQ112" s="901" t="s">
        <v>128</v>
      </c>
      <c r="DR112" s="901"/>
      <c r="DS112" s="901"/>
      <c r="DT112" s="901"/>
      <c r="DU112" s="901"/>
      <c r="DV112" s="878" t="s">
        <v>128</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130522</v>
      </c>
      <c r="AB113" s="1010"/>
      <c r="AC113" s="1010"/>
      <c r="AD113" s="1010"/>
      <c r="AE113" s="1011"/>
      <c r="AF113" s="1012">
        <v>143889</v>
      </c>
      <c r="AG113" s="1010"/>
      <c r="AH113" s="1010"/>
      <c r="AI113" s="1010"/>
      <c r="AJ113" s="1011"/>
      <c r="AK113" s="1012">
        <v>152035</v>
      </c>
      <c r="AL113" s="1010"/>
      <c r="AM113" s="1010"/>
      <c r="AN113" s="1010"/>
      <c r="AO113" s="1011"/>
      <c r="AP113" s="1013">
        <v>2.8</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t="s">
        <v>437</v>
      </c>
      <c r="BR113" s="901"/>
      <c r="BS113" s="901"/>
      <c r="BT113" s="901"/>
      <c r="BU113" s="901"/>
      <c r="BV113" s="901" t="s">
        <v>437</v>
      </c>
      <c r="BW113" s="901"/>
      <c r="BX113" s="901"/>
      <c r="BY113" s="901"/>
      <c r="BZ113" s="901"/>
      <c r="CA113" s="901" t="s">
        <v>437</v>
      </c>
      <c r="CB113" s="901"/>
      <c r="CC113" s="901"/>
      <c r="CD113" s="901"/>
      <c r="CE113" s="901"/>
      <c r="CF113" s="962" t="s">
        <v>437</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128</v>
      </c>
      <c r="DM113" s="864"/>
      <c r="DN113" s="864"/>
      <c r="DO113" s="864"/>
      <c r="DP113" s="865"/>
      <c r="DQ113" s="866" t="s">
        <v>437</v>
      </c>
      <c r="DR113" s="864"/>
      <c r="DS113" s="864"/>
      <c r="DT113" s="864"/>
      <c r="DU113" s="865"/>
      <c r="DV113" s="911" t="s">
        <v>437</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128</v>
      </c>
      <c r="AB114" s="864"/>
      <c r="AC114" s="864"/>
      <c r="AD114" s="864"/>
      <c r="AE114" s="865"/>
      <c r="AF114" s="866" t="s">
        <v>128</v>
      </c>
      <c r="AG114" s="864"/>
      <c r="AH114" s="864"/>
      <c r="AI114" s="864"/>
      <c r="AJ114" s="865"/>
      <c r="AK114" s="866" t="s">
        <v>437</v>
      </c>
      <c r="AL114" s="864"/>
      <c r="AM114" s="864"/>
      <c r="AN114" s="864"/>
      <c r="AO114" s="865"/>
      <c r="AP114" s="911" t="s">
        <v>437</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891736</v>
      </c>
      <c r="BR114" s="901"/>
      <c r="BS114" s="901"/>
      <c r="BT114" s="901"/>
      <c r="BU114" s="901"/>
      <c r="BV114" s="901">
        <v>955511</v>
      </c>
      <c r="BW114" s="901"/>
      <c r="BX114" s="901"/>
      <c r="BY114" s="901"/>
      <c r="BZ114" s="901"/>
      <c r="CA114" s="901">
        <v>1061267</v>
      </c>
      <c r="CB114" s="901"/>
      <c r="CC114" s="901"/>
      <c r="CD114" s="901"/>
      <c r="CE114" s="901"/>
      <c r="CF114" s="962">
        <v>19.3</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437</v>
      </c>
      <c r="DR114" s="864"/>
      <c r="DS114" s="864"/>
      <c r="DT114" s="864"/>
      <c r="DU114" s="865"/>
      <c r="DV114" s="911" t="s">
        <v>437</v>
      </c>
      <c r="DW114" s="912"/>
      <c r="DX114" s="912"/>
      <c r="DY114" s="912"/>
      <c r="DZ114" s="913"/>
    </row>
    <row r="115" spans="1:130" s="248" customFormat="1" ht="26.25" customHeight="1" x14ac:dyDescent="0.2">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3682</v>
      </c>
      <c r="AB115" s="1010"/>
      <c r="AC115" s="1010"/>
      <c r="AD115" s="1010"/>
      <c r="AE115" s="1011"/>
      <c r="AF115" s="1012" t="s">
        <v>437</v>
      </c>
      <c r="AG115" s="1010"/>
      <c r="AH115" s="1010"/>
      <c r="AI115" s="1010"/>
      <c r="AJ115" s="1011"/>
      <c r="AK115" s="1012" t="s">
        <v>437</v>
      </c>
      <c r="AL115" s="1010"/>
      <c r="AM115" s="1010"/>
      <c r="AN115" s="1010"/>
      <c r="AO115" s="1011"/>
      <c r="AP115" s="1013" t="s">
        <v>437</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437</v>
      </c>
      <c r="BR115" s="901"/>
      <c r="BS115" s="901"/>
      <c r="BT115" s="901"/>
      <c r="BU115" s="901"/>
      <c r="BV115" s="901" t="s">
        <v>437</v>
      </c>
      <c r="BW115" s="901"/>
      <c r="BX115" s="901"/>
      <c r="BY115" s="901"/>
      <c r="BZ115" s="901"/>
      <c r="CA115" s="901" t="s">
        <v>437</v>
      </c>
      <c r="CB115" s="901"/>
      <c r="CC115" s="901"/>
      <c r="CD115" s="901"/>
      <c r="CE115" s="901"/>
      <c r="CF115" s="962" t="s">
        <v>437</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3444</v>
      </c>
      <c r="DH115" s="864"/>
      <c r="DI115" s="864"/>
      <c r="DJ115" s="864"/>
      <c r="DK115" s="865"/>
      <c r="DL115" s="866">
        <v>43746</v>
      </c>
      <c r="DM115" s="864"/>
      <c r="DN115" s="864"/>
      <c r="DO115" s="864"/>
      <c r="DP115" s="865"/>
      <c r="DQ115" s="866">
        <v>43746</v>
      </c>
      <c r="DR115" s="864"/>
      <c r="DS115" s="864"/>
      <c r="DT115" s="864"/>
      <c r="DU115" s="865"/>
      <c r="DV115" s="911">
        <v>0.8</v>
      </c>
      <c r="DW115" s="912"/>
      <c r="DX115" s="912"/>
      <c r="DY115" s="912"/>
      <c r="DZ115" s="913"/>
    </row>
    <row r="116" spans="1:130" s="248" customFormat="1" ht="26.25" customHeight="1" x14ac:dyDescent="0.2">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437</v>
      </c>
      <c r="AG116" s="864"/>
      <c r="AH116" s="864"/>
      <c r="AI116" s="864"/>
      <c r="AJ116" s="865"/>
      <c r="AK116" s="866" t="s">
        <v>437</v>
      </c>
      <c r="AL116" s="864"/>
      <c r="AM116" s="864"/>
      <c r="AN116" s="864"/>
      <c r="AO116" s="865"/>
      <c r="AP116" s="911" t="s">
        <v>437</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437</v>
      </c>
      <c r="CB116" s="901"/>
      <c r="CC116" s="901"/>
      <c r="CD116" s="901"/>
      <c r="CE116" s="901"/>
      <c r="CF116" s="962" t="s">
        <v>437</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437</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793973</v>
      </c>
      <c r="AB117" s="996"/>
      <c r="AC117" s="996"/>
      <c r="AD117" s="996"/>
      <c r="AE117" s="997"/>
      <c r="AF117" s="998">
        <v>848831</v>
      </c>
      <c r="AG117" s="996"/>
      <c r="AH117" s="996"/>
      <c r="AI117" s="996"/>
      <c r="AJ117" s="997"/>
      <c r="AK117" s="998">
        <v>880235</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464</v>
      </c>
      <c r="BP119" s="965"/>
      <c r="BQ119" s="969">
        <v>10276362</v>
      </c>
      <c r="BR119" s="932"/>
      <c r="BS119" s="932"/>
      <c r="BT119" s="932"/>
      <c r="BU119" s="932"/>
      <c r="BV119" s="932">
        <v>10468360</v>
      </c>
      <c r="BW119" s="932"/>
      <c r="BX119" s="932"/>
      <c r="BY119" s="932"/>
      <c r="BZ119" s="932"/>
      <c r="CA119" s="932">
        <v>10421375</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x14ac:dyDescent="0.2">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4423604</v>
      </c>
      <c r="BR120" s="929"/>
      <c r="BS120" s="929"/>
      <c r="BT120" s="929"/>
      <c r="BU120" s="929"/>
      <c r="BV120" s="929">
        <v>4500781</v>
      </c>
      <c r="BW120" s="929"/>
      <c r="BX120" s="929"/>
      <c r="BY120" s="929"/>
      <c r="BZ120" s="929"/>
      <c r="CA120" s="929">
        <v>4513702</v>
      </c>
      <c r="CB120" s="929"/>
      <c r="CC120" s="929"/>
      <c r="CD120" s="929"/>
      <c r="CE120" s="929"/>
      <c r="CF120" s="953">
        <v>82.3</v>
      </c>
      <c r="CG120" s="954"/>
      <c r="CH120" s="954"/>
      <c r="CI120" s="954"/>
      <c r="CJ120" s="954"/>
      <c r="CK120" s="955" t="s">
        <v>468</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1237018</v>
      </c>
      <c r="DH120" s="929"/>
      <c r="DI120" s="929"/>
      <c r="DJ120" s="929"/>
      <c r="DK120" s="929"/>
      <c r="DL120" s="929">
        <v>1400535</v>
      </c>
      <c r="DM120" s="929"/>
      <c r="DN120" s="929"/>
      <c r="DO120" s="929"/>
      <c r="DP120" s="929"/>
      <c r="DQ120" s="929">
        <v>1486535</v>
      </c>
      <c r="DR120" s="929"/>
      <c r="DS120" s="929"/>
      <c r="DT120" s="929"/>
      <c r="DU120" s="929"/>
      <c r="DV120" s="930">
        <v>27.1</v>
      </c>
      <c r="DW120" s="930"/>
      <c r="DX120" s="930"/>
      <c r="DY120" s="930"/>
      <c r="DZ120" s="931"/>
    </row>
    <row r="121" spans="1:130" s="248" customFormat="1" ht="26.25" customHeight="1" x14ac:dyDescent="0.2">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3682</v>
      </c>
      <c r="AB121" s="864"/>
      <c r="AC121" s="864"/>
      <c r="AD121" s="864"/>
      <c r="AE121" s="865"/>
      <c r="AF121" s="866" t="s">
        <v>128</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844605</v>
      </c>
      <c r="BR121" s="901"/>
      <c r="BS121" s="901"/>
      <c r="BT121" s="901"/>
      <c r="BU121" s="901"/>
      <c r="BV121" s="901">
        <v>798296</v>
      </c>
      <c r="BW121" s="901"/>
      <c r="BX121" s="901"/>
      <c r="BY121" s="901"/>
      <c r="BZ121" s="901"/>
      <c r="CA121" s="901">
        <v>674994</v>
      </c>
      <c r="CB121" s="901"/>
      <c r="CC121" s="901"/>
      <c r="CD121" s="901"/>
      <c r="CE121" s="901"/>
      <c r="CF121" s="962">
        <v>12.3</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262432</v>
      </c>
      <c r="DH121" s="901"/>
      <c r="DI121" s="901"/>
      <c r="DJ121" s="901"/>
      <c r="DK121" s="901"/>
      <c r="DL121" s="901">
        <v>236549</v>
      </c>
      <c r="DM121" s="901"/>
      <c r="DN121" s="901"/>
      <c r="DO121" s="901"/>
      <c r="DP121" s="901"/>
      <c r="DQ121" s="901">
        <v>196268</v>
      </c>
      <c r="DR121" s="901"/>
      <c r="DS121" s="901"/>
      <c r="DT121" s="901"/>
      <c r="DU121" s="901"/>
      <c r="DV121" s="878">
        <v>3.6</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6336823</v>
      </c>
      <c r="BR122" s="932"/>
      <c r="BS122" s="932"/>
      <c r="BT122" s="932"/>
      <c r="BU122" s="932"/>
      <c r="BV122" s="932">
        <v>6279799</v>
      </c>
      <c r="BW122" s="932"/>
      <c r="BX122" s="932"/>
      <c r="BY122" s="932"/>
      <c r="BZ122" s="932"/>
      <c r="CA122" s="932">
        <v>6270535</v>
      </c>
      <c r="CB122" s="932"/>
      <c r="CC122" s="932"/>
      <c r="CD122" s="932"/>
      <c r="CE122" s="932"/>
      <c r="CF122" s="933">
        <v>114.3</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v>94885</v>
      </c>
      <c r="DH122" s="901"/>
      <c r="DI122" s="901"/>
      <c r="DJ122" s="901"/>
      <c r="DK122" s="901"/>
      <c r="DL122" s="901">
        <v>89698</v>
      </c>
      <c r="DM122" s="901"/>
      <c r="DN122" s="901"/>
      <c r="DO122" s="901"/>
      <c r="DP122" s="901"/>
      <c r="DQ122" s="901">
        <v>76734</v>
      </c>
      <c r="DR122" s="901"/>
      <c r="DS122" s="901"/>
      <c r="DT122" s="901"/>
      <c r="DU122" s="901"/>
      <c r="DV122" s="878">
        <v>1.4</v>
      </c>
      <c r="DW122" s="878"/>
      <c r="DX122" s="878"/>
      <c r="DY122" s="878"/>
      <c r="DZ122" s="879"/>
    </row>
    <row r="123" spans="1:130" s="248" customFormat="1" ht="26.25" customHeight="1" x14ac:dyDescent="0.2">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472</v>
      </c>
      <c r="BP123" s="965"/>
      <c r="BQ123" s="919">
        <v>11605032</v>
      </c>
      <c r="BR123" s="920"/>
      <c r="BS123" s="920"/>
      <c r="BT123" s="920"/>
      <c r="BU123" s="920"/>
      <c r="BV123" s="920">
        <v>11578876</v>
      </c>
      <c r="BW123" s="920"/>
      <c r="BX123" s="920"/>
      <c r="BY123" s="920"/>
      <c r="BZ123" s="920"/>
      <c r="CA123" s="920">
        <v>11459231</v>
      </c>
      <c r="CB123" s="920"/>
      <c r="CC123" s="920"/>
      <c r="CD123" s="920"/>
      <c r="CE123" s="920"/>
      <c r="CF123" s="830"/>
      <c r="CG123" s="831"/>
      <c r="CH123" s="831"/>
      <c r="CI123" s="831"/>
      <c r="CJ123" s="921"/>
      <c r="CK123" s="956"/>
      <c r="CL123" s="942"/>
      <c r="CM123" s="942"/>
      <c r="CN123" s="942"/>
      <c r="CO123" s="943"/>
      <c r="CP123" s="922" t="s">
        <v>405</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128</v>
      </c>
      <c r="DM123" s="864"/>
      <c r="DN123" s="864"/>
      <c r="DO123" s="864"/>
      <c r="DP123" s="865"/>
      <c r="DQ123" s="866" t="s">
        <v>128</v>
      </c>
      <c r="DR123" s="864"/>
      <c r="DS123" s="864"/>
      <c r="DT123" s="864"/>
      <c r="DU123" s="865"/>
      <c r="DV123" s="911" t="s">
        <v>128</v>
      </c>
      <c r="DW123" s="912"/>
      <c r="DX123" s="912"/>
      <c r="DY123" s="912"/>
      <c r="DZ123" s="913"/>
    </row>
    <row r="124" spans="1:130" s="248" customFormat="1" ht="26.25" customHeight="1" thickBot="1" x14ac:dyDescent="0.25">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128</v>
      </c>
      <c r="BR124" s="918"/>
      <c r="BS124" s="918"/>
      <c r="BT124" s="918"/>
      <c r="BU124" s="918"/>
      <c r="BV124" s="918" t="s">
        <v>128</v>
      </c>
      <c r="BW124" s="918"/>
      <c r="BX124" s="918"/>
      <c r="BY124" s="918"/>
      <c r="BZ124" s="918"/>
      <c r="CA124" s="918" t="s">
        <v>128</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2">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5">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2">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5">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30511</v>
      </c>
      <c r="AB128" s="885"/>
      <c r="AC128" s="885"/>
      <c r="AD128" s="885"/>
      <c r="AE128" s="886"/>
      <c r="AF128" s="887">
        <v>54295</v>
      </c>
      <c r="AG128" s="885"/>
      <c r="AH128" s="885"/>
      <c r="AI128" s="885"/>
      <c r="AJ128" s="886"/>
      <c r="AK128" s="887">
        <v>46934</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128</v>
      </c>
      <c r="BG128" s="871"/>
      <c r="BH128" s="871"/>
      <c r="BI128" s="871"/>
      <c r="BJ128" s="871"/>
      <c r="BK128" s="871"/>
      <c r="BL128" s="894"/>
      <c r="BM128" s="870">
        <v>14.44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5691036</v>
      </c>
      <c r="AB129" s="864"/>
      <c r="AC129" s="864"/>
      <c r="AD129" s="864"/>
      <c r="AE129" s="865"/>
      <c r="AF129" s="866">
        <v>5768740</v>
      </c>
      <c r="AG129" s="864"/>
      <c r="AH129" s="864"/>
      <c r="AI129" s="864"/>
      <c r="AJ129" s="865"/>
      <c r="AK129" s="866">
        <v>6013822</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128</v>
      </c>
      <c r="BG129" s="854"/>
      <c r="BH129" s="854"/>
      <c r="BI129" s="854"/>
      <c r="BJ129" s="854"/>
      <c r="BK129" s="854"/>
      <c r="BL129" s="855"/>
      <c r="BM129" s="853">
        <v>19.440000000000001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539477</v>
      </c>
      <c r="AB130" s="864"/>
      <c r="AC130" s="864"/>
      <c r="AD130" s="864"/>
      <c r="AE130" s="865"/>
      <c r="AF130" s="866">
        <v>536147</v>
      </c>
      <c r="AG130" s="864"/>
      <c r="AH130" s="864"/>
      <c r="AI130" s="864"/>
      <c r="AJ130" s="865"/>
      <c r="AK130" s="866">
        <v>526960</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4.9000000000000004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5151559</v>
      </c>
      <c r="AB131" s="847"/>
      <c r="AC131" s="847"/>
      <c r="AD131" s="847"/>
      <c r="AE131" s="848"/>
      <c r="AF131" s="849">
        <v>5232593</v>
      </c>
      <c r="AG131" s="847"/>
      <c r="AH131" s="847"/>
      <c r="AI131" s="847"/>
      <c r="AJ131" s="848"/>
      <c r="AK131" s="849">
        <v>5486862</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t="s">
        <v>128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4.3479071090000003</v>
      </c>
      <c r="AB132" s="827"/>
      <c r="AC132" s="827"/>
      <c r="AD132" s="827"/>
      <c r="AE132" s="828"/>
      <c r="AF132" s="829">
        <v>4.9380679900000004</v>
      </c>
      <c r="AG132" s="827"/>
      <c r="AH132" s="827"/>
      <c r="AI132" s="827"/>
      <c r="AJ132" s="828"/>
      <c r="AK132" s="829">
        <v>5.5831730410000002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4.0999999999999996</v>
      </c>
      <c r="AB133" s="806"/>
      <c r="AC133" s="806"/>
      <c r="AD133" s="806"/>
      <c r="AE133" s="807"/>
      <c r="AF133" s="805">
        <v>4.4000000000000004</v>
      </c>
      <c r="AG133" s="806"/>
      <c r="AH133" s="806"/>
      <c r="AI133" s="806"/>
      <c r="AJ133" s="807"/>
      <c r="AK133" s="805">
        <v>4.9000000000000004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Ja15TAFX894OhFJSEb5VWlcjcCvCYtI5NUokAU4ciTFQ7m/R8SXJSRtCYTrl1t79P0DhFKxPZPyODtAvM2wQ==" saltValue="YB15DE5Xbclt2k/qAQa2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X61" zoomScale="85" zoomScaleNormal="85" zoomScaleSheetLayoutView="85" workbookViewId="0">
      <selection activeCell="AM51" sqref="AM51"/>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kvKtBZzGiS90dg8+a8vlczcklrchyaDjsEG1fgsIZuIZ+ueKNf/JO/TjCghvTn3UyuIH9WJ7r1NEQerrkiUgZQ==" saltValue="+WvkRjSry+EBKN9VKmYf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J57" zoomScale="115" zoomScaleNormal="11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aXYVBy+9TNkI+50gZgSZzZPqqov6XvxzCOmxYzn5YsK5KaZOqzw33BebhfxuQij/foKvp9nVnxk1fQpP4Q9Pg==" saltValue="u3Ro7jUsIS1nVj34ADnpQ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501</v>
      </c>
      <c r="AP7" s="305"/>
      <c r="AQ7" s="306" t="s">
        <v>502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503</v>
      </c>
      <c r="AQ8" s="312" t="s">
        <v>504</v>
      </c>
      <c r="AR8" s="313" t="s">
        <v>505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506</v>
      </c>
      <c r="AL9" s="1227"/>
      <c r="AM9" s="1227"/>
      <c r="AN9" s="1228"/>
      <c r="AO9" s="314">
        <v>1577388</v>
      </c>
      <c r="AP9" s="314">
        <v>60608</v>
      </c>
      <c r="AQ9" s="315">
        <v>63681</v>
      </c>
      <c r="AR9" s="316">
        <v>-4.8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507</v>
      </c>
      <c r="AL10" s="1227"/>
      <c r="AM10" s="1227"/>
      <c r="AN10" s="1228"/>
      <c r="AO10" s="317">
        <v>4887</v>
      </c>
      <c r="AP10" s="317">
        <v>188</v>
      </c>
      <c r="AQ10" s="318">
        <v>8003</v>
      </c>
      <c r="AR10" s="319">
        <v>-97.7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508</v>
      </c>
      <c r="AL11" s="1227"/>
      <c r="AM11" s="1227"/>
      <c r="AN11" s="1228"/>
      <c r="AO11" s="317">
        <v>4992</v>
      </c>
      <c r="AP11" s="317">
        <v>192</v>
      </c>
      <c r="AQ11" s="318">
        <v>360</v>
      </c>
      <c r="AR11" s="319">
        <v>-46.7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509</v>
      </c>
      <c r="AL12" s="1227"/>
      <c r="AM12" s="1227"/>
      <c r="AN12" s="1228"/>
      <c r="AO12" s="317" t="s">
        <v>510</v>
      </c>
      <c r="AP12" s="317" t="s">
        <v>510</v>
      </c>
      <c r="AQ12" s="318">
        <v>18</v>
      </c>
      <c r="AR12" s="319" t="s">
        <v>510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511</v>
      </c>
      <c r="AL13" s="1227"/>
      <c r="AM13" s="1227"/>
      <c r="AN13" s="1228"/>
      <c r="AO13" s="317">
        <v>144686</v>
      </c>
      <c r="AP13" s="317">
        <v>5559</v>
      </c>
      <c r="AQ13" s="318">
        <v>2539</v>
      </c>
      <c r="AR13" s="319">
        <v>118.9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512</v>
      </c>
      <c r="AL14" s="1227"/>
      <c r="AM14" s="1227"/>
      <c r="AN14" s="1228"/>
      <c r="AO14" s="317">
        <v>21474</v>
      </c>
      <c r="AP14" s="317">
        <v>825</v>
      </c>
      <c r="AQ14" s="318">
        <v>1117</v>
      </c>
      <c r="AR14" s="319">
        <v>-26.1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513</v>
      </c>
      <c r="AL15" s="1230"/>
      <c r="AM15" s="1230"/>
      <c r="AN15" s="1231"/>
      <c r="AO15" s="317">
        <v>-87847</v>
      </c>
      <c r="AP15" s="317">
        <v>-3375</v>
      </c>
      <c r="AQ15" s="318">
        <v>-4412</v>
      </c>
      <c r="AR15" s="319">
        <v>-23.5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188</v>
      </c>
      <c r="AL16" s="1230"/>
      <c r="AM16" s="1230"/>
      <c r="AN16" s="1231"/>
      <c r="AO16" s="317">
        <v>1665580</v>
      </c>
      <c r="AP16" s="317">
        <v>63997</v>
      </c>
      <c r="AQ16" s="318">
        <v>71307</v>
      </c>
      <c r="AR16" s="319">
        <v>-10.3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518</v>
      </c>
      <c r="AL21" s="1233"/>
      <c r="AM21" s="1233"/>
      <c r="AN21" s="1234"/>
      <c r="AO21" s="330">
        <v>5.73</v>
      </c>
      <c r="AP21" s="331">
        <v>6.49</v>
      </c>
      <c r="AQ21" s="332">
        <v>-0.76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519</v>
      </c>
      <c r="AL22" s="1233"/>
      <c r="AM22" s="1233"/>
      <c r="AN22" s="1234"/>
      <c r="AO22" s="335">
        <v>95.8</v>
      </c>
      <c r="AP22" s="336">
        <v>97.2</v>
      </c>
      <c r="AQ22" s="337">
        <v>-1.4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501</v>
      </c>
      <c r="AP30" s="305"/>
      <c r="AQ30" s="306" t="s">
        <v>502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503</v>
      </c>
      <c r="AQ31" s="312" t="s">
        <v>504</v>
      </c>
      <c r="AR31" s="313" t="s">
        <v>505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523</v>
      </c>
      <c r="AL32" s="1216"/>
      <c r="AM32" s="1216"/>
      <c r="AN32" s="1217"/>
      <c r="AO32" s="345">
        <v>728200</v>
      </c>
      <c r="AP32" s="345">
        <v>27980</v>
      </c>
      <c r="AQ32" s="346">
        <v>31105</v>
      </c>
      <c r="AR32" s="347">
        <v>-10</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524</v>
      </c>
      <c r="AL33" s="1216"/>
      <c r="AM33" s="1216"/>
      <c r="AN33" s="1217"/>
      <c r="AO33" s="345" t="s">
        <v>510</v>
      </c>
      <c r="AP33" s="345" t="s">
        <v>510</v>
      </c>
      <c r="AQ33" s="346" t="s">
        <v>510</v>
      </c>
      <c r="AR33" s="347" t="s">
        <v>510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525</v>
      </c>
      <c r="AL34" s="1216"/>
      <c r="AM34" s="1216"/>
      <c r="AN34" s="1217"/>
      <c r="AO34" s="345" t="s">
        <v>510</v>
      </c>
      <c r="AP34" s="345" t="s">
        <v>510</v>
      </c>
      <c r="AQ34" s="346">
        <v>0</v>
      </c>
      <c r="AR34" s="347" t="s">
        <v>510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526</v>
      </c>
      <c r="AL35" s="1216"/>
      <c r="AM35" s="1216"/>
      <c r="AN35" s="1217"/>
      <c r="AO35" s="345">
        <v>152035</v>
      </c>
      <c r="AP35" s="345">
        <v>5842</v>
      </c>
      <c r="AQ35" s="346">
        <v>8747</v>
      </c>
      <c r="AR35" s="347">
        <v>-33.200000000000003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527</v>
      </c>
      <c r="AL36" s="1216"/>
      <c r="AM36" s="1216"/>
      <c r="AN36" s="1217"/>
      <c r="AO36" s="345" t="s">
        <v>510</v>
      </c>
      <c r="AP36" s="345" t="s">
        <v>510</v>
      </c>
      <c r="AQ36" s="346">
        <v>2193</v>
      </c>
      <c r="AR36" s="347" t="s">
        <v>510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528</v>
      </c>
      <c r="AL37" s="1216"/>
      <c r="AM37" s="1216"/>
      <c r="AN37" s="1217"/>
      <c r="AO37" s="345" t="s">
        <v>510</v>
      </c>
      <c r="AP37" s="345" t="s">
        <v>510</v>
      </c>
      <c r="AQ37" s="346">
        <v>863</v>
      </c>
      <c r="AR37" s="347" t="s">
        <v>510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529</v>
      </c>
      <c r="AL38" s="1213"/>
      <c r="AM38" s="1213"/>
      <c r="AN38" s="1214"/>
      <c r="AO38" s="348" t="s">
        <v>510</v>
      </c>
      <c r="AP38" s="348" t="s">
        <v>510</v>
      </c>
      <c r="AQ38" s="349">
        <v>1</v>
      </c>
      <c r="AR38" s="337" t="s">
        <v>510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530</v>
      </c>
      <c r="AL39" s="1213"/>
      <c r="AM39" s="1213"/>
      <c r="AN39" s="1214"/>
      <c r="AO39" s="345">
        <v>-46934</v>
      </c>
      <c r="AP39" s="345">
        <v>-1803</v>
      </c>
      <c r="AQ39" s="346">
        <v>-3092</v>
      </c>
      <c r="AR39" s="347">
        <v>-41.7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531</v>
      </c>
      <c r="AL40" s="1216"/>
      <c r="AM40" s="1216"/>
      <c r="AN40" s="1217"/>
      <c r="AO40" s="345">
        <v>-526960</v>
      </c>
      <c r="AP40" s="345">
        <v>-20247</v>
      </c>
      <c r="AQ40" s="346">
        <v>-27116</v>
      </c>
      <c r="AR40" s="347">
        <v>-25.3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297</v>
      </c>
      <c r="AL41" s="1219"/>
      <c r="AM41" s="1219"/>
      <c r="AN41" s="1220"/>
      <c r="AO41" s="345">
        <v>306341</v>
      </c>
      <c r="AP41" s="345">
        <v>11771</v>
      </c>
      <c r="AQ41" s="346">
        <v>12702</v>
      </c>
      <c r="AR41" s="347">
        <v>-7.3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501</v>
      </c>
      <c r="AN49" s="1223" t="s">
        <v>535</v>
      </c>
      <c r="AO49" s="1224"/>
      <c r="AP49" s="1224"/>
      <c r="AQ49" s="1224"/>
      <c r="AR49" s="1225"/>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536</v>
      </c>
      <c r="AO50" s="362" t="s">
        <v>537</v>
      </c>
      <c r="AP50" s="363" t="s">
        <v>538</v>
      </c>
      <c r="AQ50" s="364" t="s">
        <v>539</v>
      </c>
      <c r="AR50" s="365" t="s">
        <v>540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724238</v>
      </c>
      <c r="AN51" s="367">
        <v>27798</v>
      </c>
      <c r="AO51" s="368">
        <v>-42.2</v>
      </c>
      <c r="AP51" s="369">
        <v>47738</v>
      </c>
      <c r="AQ51" s="370">
        <v>-4.4000000000000004</v>
      </c>
      <c r="AR51" s="371">
        <v>-37.799999999999997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369416</v>
      </c>
      <c r="AN52" s="375">
        <v>14179</v>
      </c>
      <c r="AO52" s="376">
        <v>13.4</v>
      </c>
      <c r="AP52" s="377">
        <v>24937</v>
      </c>
      <c r="AQ52" s="378">
        <v>-5.5</v>
      </c>
      <c r="AR52" s="379">
        <v>18.899999999999999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1123197</v>
      </c>
      <c r="AN53" s="367">
        <v>43120</v>
      </c>
      <c r="AO53" s="368">
        <v>55.1</v>
      </c>
      <c r="AP53" s="369">
        <v>52191</v>
      </c>
      <c r="AQ53" s="370">
        <v>9.3000000000000007</v>
      </c>
      <c r="AR53" s="371">
        <v>45.8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409972</v>
      </c>
      <c r="AN54" s="375">
        <v>15739</v>
      </c>
      <c r="AO54" s="376">
        <v>11</v>
      </c>
      <c r="AP54" s="377">
        <v>24843</v>
      </c>
      <c r="AQ54" s="378">
        <v>-0.4</v>
      </c>
      <c r="AR54" s="379">
        <v>11.4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1270615</v>
      </c>
      <c r="AN55" s="367">
        <v>48718</v>
      </c>
      <c r="AO55" s="368">
        <v>13</v>
      </c>
      <c r="AP55" s="369">
        <v>47387</v>
      </c>
      <c r="AQ55" s="370">
        <v>-9.1999999999999993</v>
      </c>
      <c r="AR55" s="371">
        <v>22.2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505556</v>
      </c>
      <c r="AN56" s="375">
        <v>19384</v>
      </c>
      <c r="AO56" s="376">
        <v>23.2</v>
      </c>
      <c r="AP56" s="377">
        <v>24928</v>
      </c>
      <c r="AQ56" s="378">
        <v>0.3</v>
      </c>
      <c r="AR56" s="379">
        <v>22.9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900222</v>
      </c>
      <c r="AN57" s="367">
        <v>34493</v>
      </c>
      <c r="AO57" s="368">
        <v>-29.2</v>
      </c>
      <c r="AP57" s="369">
        <v>51264</v>
      </c>
      <c r="AQ57" s="370">
        <v>8.1999999999999993</v>
      </c>
      <c r="AR57" s="371">
        <v>-37.4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428192</v>
      </c>
      <c r="AN58" s="375">
        <v>16406</v>
      </c>
      <c r="AO58" s="376">
        <v>-15.4</v>
      </c>
      <c r="AP58" s="377">
        <v>26040</v>
      </c>
      <c r="AQ58" s="378">
        <v>4.5</v>
      </c>
      <c r="AR58" s="379">
        <v>-19.899999999999999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814051</v>
      </c>
      <c r="AN59" s="367">
        <v>31278</v>
      </c>
      <c r="AO59" s="368">
        <v>-9.3000000000000007</v>
      </c>
      <c r="AP59" s="369">
        <v>52068</v>
      </c>
      <c r="AQ59" s="370">
        <v>1.6</v>
      </c>
      <c r="AR59" s="371">
        <v>-10.9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394078</v>
      </c>
      <c r="AN60" s="375">
        <v>15142</v>
      </c>
      <c r="AO60" s="376">
        <v>-7.7</v>
      </c>
      <c r="AP60" s="377">
        <v>26936</v>
      </c>
      <c r="AQ60" s="378">
        <v>3.4</v>
      </c>
      <c r="AR60" s="379">
        <v>-11.1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966465</v>
      </c>
      <c r="AN61" s="382">
        <v>37081</v>
      </c>
      <c r="AO61" s="383">
        <v>-2.5</v>
      </c>
      <c r="AP61" s="384">
        <v>50130</v>
      </c>
      <c r="AQ61" s="385">
        <v>1.1000000000000001</v>
      </c>
      <c r="AR61" s="371">
        <v>-3.6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421443</v>
      </c>
      <c r="AN62" s="375">
        <v>16170</v>
      </c>
      <c r="AO62" s="376">
        <v>4.9000000000000004</v>
      </c>
      <c r="AP62" s="377">
        <v>25537</v>
      </c>
      <c r="AQ62" s="378">
        <v>0.5</v>
      </c>
      <c r="AR62" s="379">
        <v>4.4000000000000004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Vlvu3kbveab0jIvUTAPHJ1Tg5sOhGwUxX5/0bgXyCOKLgj3LLfCSik4Qm55qEPAigp4io/mGVCHqL5k8+bRYDw==" saltValue="ch93ZmIzRp/zRAuziF1ev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72" zoomScale="70" zoomScaleNormal="70" zoomScaleSheetLayoutView="55" workbookViewId="0">
      <selection activeCell="CZ116" sqref="CZ116"/>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549</v>
      </c>
    </row>
    <row r="121" spans="125:125" ht="13.5" hidden="1" customHeight="1" x14ac:dyDescent="0.2">
      <c r="DU121" s="292"/>
    </row>
  </sheetData>
  <sheetProtection algorithmName="SHA-512" hashValue="xjsnPp5oQWEmawMtv21ovr4DseOQbnuzsdRXkbFs7JGvHDViDY/eSsZrY7qN0nqyNt4tXvtjt2gQKQqxg8+InA==" saltValue="11XLO4E5ODGXt8iKZDuV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election activeCell="B103" sqref="B103"/>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550</v>
      </c>
    </row>
  </sheetData>
  <sheetProtection algorithmName="SHA-512" hashValue="i2Wh9hJWnEpmet53Rn1bCPY7rIt8gGeWOp/AsFF1D0hgp4sIywNj29gPpFg02ti5BHmAPW2OJOyKfZDs/VzE0g==" saltValue="7XWvO6XWUzhJnfu51cC9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37" t="s">
        <v>3</v>
      </c>
      <c r="D47" s="1237"/>
      <c r="E47" s="1238"/>
      <c r="F47" s="11">
        <v>30.8</v>
      </c>
      <c r="G47" s="12">
        <v>32.28</v>
      </c>
      <c r="H47" s="12">
        <v>30.63</v>
      </c>
      <c r="I47" s="12">
        <v>30.13</v>
      </c>
      <c r="J47" s="13">
        <v>27.92</v>
      </c>
    </row>
    <row r="48" spans="2:10" ht="57.75" customHeight="1" x14ac:dyDescent="0.2">
      <c r="B48" s="14"/>
      <c r="C48" s="1239" t="s">
        <v>4</v>
      </c>
      <c r="D48" s="1239"/>
      <c r="E48" s="1240"/>
      <c r="F48" s="15">
        <v>5.39</v>
      </c>
      <c r="G48" s="16">
        <v>4.6500000000000004</v>
      </c>
      <c r="H48" s="16">
        <v>5.0599999999999996</v>
      </c>
      <c r="I48" s="16">
        <v>4.8600000000000003</v>
      </c>
      <c r="J48" s="17">
        <v>6.4</v>
      </c>
    </row>
    <row r="49" spans="2:10" ht="57.75" customHeight="1" thickBot="1" x14ac:dyDescent="0.25">
      <c r="B49" s="18"/>
      <c r="C49" s="1241" t="s">
        <v>5</v>
      </c>
      <c r="D49" s="1241"/>
      <c r="E49" s="1242"/>
      <c r="F49" s="19">
        <v>3.56</v>
      </c>
      <c r="G49" s="20">
        <v>1.1200000000000001</v>
      </c>
      <c r="H49" s="20" t="s">
        <v>556</v>
      </c>
      <c r="I49" s="20" t="s">
        <v>557</v>
      </c>
      <c r="J49" s="21">
        <v>0.76</v>
      </c>
    </row>
    <row r="50" spans="2:10" ht="13.5" customHeight="1" x14ac:dyDescent="0.2"/>
  </sheetData>
  <sheetProtection algorithmName="SHA-512" hashValue="OnKP9N3n3LOVdK+zDfBw0rzEKvG/hwIRuX+AW91pcqUs1w66D57biNpmqh6fkSfSA5DkVAR4YMZ4CZjUXPk8Gw==" saltValue="8CgfK2oKocaIF30QAYWL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2022-09-16T05:23:55Z</cp:lastPrinted>
  <dcterms:created xsi:type="dcterms:W3CDTF">2022-02-02T07:31:35Z</dcterms:created>
  <dcterms:modified xsi:type="dcterms:W3CDTF">2022-09-30T00:30:22Z</dcterms:modified>
  <cp:category/>
</cp:coreProperties>
</file>