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40116【依頼】経営比較分析表の分析等について\04市町村→県\01法適用\01上水道\"/>
    </mc:Choice>
  </mc:AlternateContent>
  <xr:revisionPtr revIDLastSave="0" documentId="13_ncr:1_{6358F00C-DE72-4D9A-94EF-5FCFFDD7126D}" xr6:coauthVersionLast="47" xr6:coauthVersionMax="47" xr10:uidLastSave="{00000000-0000-0000-0000-000000000000}"/>
  <workbookProtection workbookAlgorithmName="SHA-512" workbookHashValue="hpx/lygxlT7biACQukAH1Zz5XFveAN0EYIp5bNU43YTRwPHmwgBAnc1yl8IUHvXdlJ454fIoRNz92WDs2vmCtQ==" workbookSaltValue="c4dkXYCCMwI4nqvG+drwQA==" workbookSpinCount="100000" lockStructure="1"/>
  <bookViews>
    <workbookView xWindow="72" yWindow="36" windowWidth="22968" windowHeight="12324"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BB8" i="4" s="1"/>
  <c r="S6" i="5"/>
  <c r="AT8" i="4" s="1"/>
  <c r="R6" i="5"/>
  <c r="AL8" i="4" s="1"/>
  <c r="Q6" i="5"/>
  <c r="W10" i="4" s="1"/>
  <c r="P6" i="5"/>
  <c r="O6" i="5"/>
  <c r="I10" i="4" s="1"/>
  <c r="N6" i="5"/>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I85" i="4"/>
  <c r="BB10" i="4"/>
  <c r="AT10" i="4"/>
  <c r="P10" i="4"/>
  <c r="B10" i="4"/>
  <c r="W8" i="4"/>
  <c r="P8" i="4"/>
  <c r="B6" i="4"/>
</calcChain>
</file>

<file path=xl/sharedStrings.xml><?xml version="1.0" encoding="utf-8"?>
<sst xmlns="http://schemas.openxmlformats.org/spreadsheetml/2006/main" count="231" uniqueCount="114">
  <si>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</si>
  <si>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</si>
  <si>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</si>
  <si>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</si>
  <si>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</si>
  <si>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</si>
  <si>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</si>
  <si>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</si>
  <si>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</si>
  <si>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</si>
  <si>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</si>
  <si>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</si>
  <si>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</si>
  <si>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</si>
  <si>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</si>
  <si>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</si>
  <si>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</si>
  <si>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</si>
  <si>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</si>
  <si>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</si>
  <si>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</si>
  <si>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</si>
  <si>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</si>
  <si>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</si>
  <si>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</si>
  <si>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</si>
  <si>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</si>
  <si>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</si>
  <si>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</si>
  <si>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</si>
  <si>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</si>
  <si>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</si>
  <si>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</si>
  <si>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</si>
  <si>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</si>
  <si>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</si>
  <si>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</si>
  <si>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</si>
  <si>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</si>
  <si>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</si>
  <si>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</si>
  <si>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</si>
  <si>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</si>
  <si>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</si>
  <si>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</si>
  <si>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</si>
  <si>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</si>
  <si>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</si>
  <si>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</si>
  <si>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</si>
  <si>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</si>
  <si>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</si>
  <si>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</si>
  <si>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</si>
  <si>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</si>
  <si>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</si>
  <si>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</si>
  <si>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</si>
  <si>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</si>
  <si>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</si>
  <si>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</si>
  <si>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</si>
  <si>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</si>
  <si>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</si>
  <si>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</si>
  <si>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</si>
  <si>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</si>
  <si>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</si>
  <si>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</si>
  <si>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</si>
  <si>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</si>
  <si>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</si>
  <si>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</si>
  <si>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</si>
  <si>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</si>
  <si>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</si>
  <si>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</si>
  <si>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</si>
  <si>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</si>
  <si>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</si>
  <si>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</si>
  <si>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</si>
  <si>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</si>
  <si>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</si>
  <si>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</si>
  <si>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</si>
  <si>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</si>
  <si>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</si>
  <si>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</si>
  <si>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</si>
  <si>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</si>
  <si>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</si>
  <si>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</si>
  <si>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一ツ瀬川営農飲雑用水広域水道企業団</t>
  </si>
  <si>
    <t>法適用</t>
  </si>
  <si>
    <t>水道事業</t>
  </si>
  <si>
    <t>末端給水事業</t>
  </si>
  <si>
    <t>A8</t>
  </si>
  <si>
    <t>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</si>
  <si>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</si>
  <si>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</si>
  <si>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</si>
  <si>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</si>
  <si>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</si>
  <si>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</si>
  <si>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</si>
  <si>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</si>
  <si>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</si>
  <si>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</si>
  <si>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</si>
  <si>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</si>
  <si>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当企業団に限らず、水道事業は年々厳しさを増しているのが現状です。給水収益が減少傾向にある中で、施設の老朽化による更新と大規模災害に備えた耐震化対策等財源をどのように確保するかという課題に直面しています。引き続き限られた財源の中で計画的かつ効率的に水道事業を経営していくために、アセットマネジメントの活用、経営戦略に基づき事業を運営する必要があります。また、料金値上げも喫緊の課題ではありますが、まずは新富町との経営統合等広域化について検討を進め、より安定した事業運営に努めていきます。</t>
    <rPh sb="0" eb="4">
      <t>トウキギョウダン</t>
    </rPh>
    <rPh sb="5" eb="6">
      <t>カギ</t>
    </rPh>
    <rPh sb="9" eb="13">
      <t>スイドウジギョウ</t>
    </rPh>
    <rPh sb="14" eb="16">
      <t>ネンネン</t>
    </rPh>
    <rPh sb="16" eb="17">
      <t>キビ</t>
    </rPh>
    <rPh sb="20" eb="21">
      <t>マ</t>
    </rPh>
    <rPh sb="27" eb="29">
      <t>ゲンジョウ</t>
    </rPh>
    <rPh sb="32" eb="36">
      <t>キュウスイシュウエキ</t>
    </rPh>
    <rPh sb="37" eb="39">
      <t>ゲンショウ</t>
    </rPh>
    <rPh sb="39" eb="41">
      <t>ケイコウ</t>
    </rPh>
    <rPh sb="44" eb="45">
      <t>ナカ</t>
    </rPh>
    <rPh sb="47" eb="49">
      <t>シセツ</t>
    </rPh>
    <rPh sb="50" eb="53">
      <t>ロウキュウカ</t>
    </rPh>
    <rPh sb="56" eb="58">
      <t>コウシン</t>
    </rPh>
    <rPh sb="59" eb="64">
      <t>ダイキボサイガイ</t>
    </rPh>
    <rPh sb="65" eb="66">
      <t>ソナ</t>
    </rPh>
    <rPh sb="68" eb="71">
      <t>タイシンカ</t>
    </rPh>
    <rPh sb="71" eb="73">
      <t>タイサク</t>
    </rPh>
    <rPh sb="73" eb="74">
      <t>ナド</t>
    </rPh>
    <rPh sb="74" eb="76">
      <t>ザイゲン</t>
    </rPh>
    <rPh sb="82" eb="84">
      <t>カクホ</t>
    </rPh>
    <rPh sb="90" eb="92">
      <t>カダイ</t>
    </rPh>
    <rPh sb="93" eb="95">
      <t>チョクメン</t>
    </rPh>
    <rPh sb="101" eb="102">
      <t>ヒ</t>
    </rPh>
    <rPh sb="103" eb="104">
      <t>ツヅ</t>
    </rPh>
    <rPh sb="105" eb="106">
      <t>カギ</t>
    </rPh>
    <rPh sb="109" eb="111">
      <t>ザイゲン</t>
    </rPh>
    <rPh sb="112" eb="113">
      <t>ナカ</t>
    </rPh>
    <rPh sb="114" eb="117">
      <t>ケイカクテキ</t>
    </rPh>
    <rPh sb="119" eb="122">
      <t>コウリツテキ</t>
    </rPh>
    <rPh sb="123" eb="127">
      <t>スイドウジギョウ</t>
    </rPh>
    <rPh sb="128" eb="130">
      <t>ケイエイ</t>
    </rPh>
    <rPh sb="149" eb="151">
      <t>カツヨウ</t>
    </rPh>
    <rPh sb="152" eb="154">
      <t>ケイエイ</t>
    </rPh>
    <rPh sb="154" eb="156">
      <t>センリャク</t>
    </rPh>
    <rPh sb="157" eb="158">
      <t>モト</t>
    </rPh>
    <rPh sb="160" eb="162">
      <t>ジギョウ</t>
    </rPh>
    <rPh sb="163" eb="165">
      <t>ウンエイ</t>
    </rPh>
    <rPh sb="167" eb="169">
      <t>ヒツヨウ</t>
    </rPh>
    <rPh sb="178" eb="182">
      <t>リョウキンネア</t>
    </rPh>
    <rPh sb="184" eb="186">
      <t>キッキン</t>
    </rPh>
    <rPh sb="187" eb="189">
      <t>カダイ</t>
    </rPh>
    <rPh sb="200" eb="203">
      <t>シントミチョウ</t>
    </rPh>
    <rPh sb="205" eb="209">
      <t>ケイエイトウゴウ</t>
    </rPh>
    <rPh sb="209" eb="210">
      <t>トウ</t>
    </rPh>
    <rPh sb="210" eb="213">
      <t>コウイキカ</t>
    </rPh>
    <rPh sb="217" eb="219">
      <t>ケントウ</t>
    </rPh>
    <rPh sb="220" eb="221">
      <t>スス</t>
    </rPh>
    <rPh sb="225" eb="227">
      <t>アンテイ</t>
    </rPh>
    <rPh sb="229" eb="233">
      <t>ジギョウウンエイ</t>
    </rPh>
    <rPh sb="234" eb="235">
      <t>ツト</t>
    </rPh>
    <phoneticPr fontId="4"/>
  </si>
  <si>
    <t>「①有形固定資産減価償却率」については、類似団体と比較して高い水準にあり、年々増加しています。今後も増加していくと推察されますので、更新等の財源の確保に努めていきます。
「②管路経年化率」については、最初に布設した管路が昭和57年度に施工されており、今年度耐用年数を超えました。類似団体と比較して低い水準ですが今後更新時期を迎える管路が増加しますので、計画的に更新していきます。
「③管路更新率」については、アセットマネジメントの活用を図り、老朽化を迎える管路を計画的に更新し、特に基幹管路の更新を優先していきます。</t>
    <rPh sb="2" eb="4">
      <t>ユウケイ</t>
    </rPh>
    <rPh sb="4" eb="8">
      <t>コテイシサン</t>
    </rPh>
    <rPh sb="8" eb="13">
      <t>ゲンカショウキャクリツ</t>
    </rPh>
    <rPh sb="20" eb="24">
      <t>ルイジダンタイ</t>
    </rPh>
    <rPh sb="25" eb="27">
      <t>ヒカク</t>
    </rPh>
    <rPh sb="29" eb="30">
      <t>タカ</t>
    </rPh>
    <rPh sb="31" eb="33">
      <t>スイジュン</t>
    </rPh>
    <rPh sb="37" eb="39">
      <t>ネンネン</t>
    </rPh>
    <rPh sb="39" eb="41">
      <t>ゾウカ</t>
    </rPh>
    <rPh sb="47" eb="49">
      <t>コンゴ</t>
    </rPh>
    <rPh sb="50" eb="52">
      <t>ゾウカ</t>
    </rPh>
    <rPh sb="57" eb="59">
      <t>スイサツ</t>
    </rPh>
    <rPh sb="66" eb="69">
      <t>コウシントウ</t>
    </rPh>
    <rPh sb="70" eb="72">
      <t>ザイゲン</t>
    </rPh>
    <rPh sb="73" eb="75">
      <t>カクホ</t>
    </rPh>
    <rPh sb="76" eb="77">
      <t>ツト</t>
    </rPh>
    <rPh sb="87" eb="91">
      <t>カンロケイネン</t>
    </rPh>
    <rPh sb="91" eb="92">
      <t>カ</t>
    </rPh>
    <rPh sb="92" eb="93">
      <t>リツ</t>
    </rPh>
    <rPh sb="100" eb="102">
      <t>サイショ</t>
    </rPh>
    <rPh sb="103" eb="105">
      <t>フセツ</t>
    </rPh>
    <rPh sb="107" eb="109">
      <t>カンロ</t>
    </rPh>
    <rPh sb="110" eb="112">
      <t>ショウワ</t>
    </rPh>
    <rPh sb="114" eb="115">
      <t>ネン</t>
    </rPh>
    <rPh sb="115" eb="116">
      <t>ド</t>
    </rPh>
    <rPh sb="117" eb="119">
      <t>セコウ</t>
    </rPh>
    <rPh sb="125" eb="128">
      <t>コンネンド</t>
    </rPh>
    <rPh sb="128" eb="132">
      <t>タイヨウネンスウ</t>
    </rPh>
    <rPh sb="133" eb="134">
      <t>コ</t>
    </rPh>
    <rPh sb="139" eb="143">
      <t>ルイジダンタイ</t>
    </rPh>
    <rPh sb="144" eb="146">
      <t>ヒカク</t>
    </rPh>
    <rPh sb="148" eb="149">
      <t>ヒク</t>
    </rPh>
    <rPh sb="150" eb="152">
      <t>スイジュン</t>
    </rPh>
    <rPh sb="155" eb="157">
      <t>コンゴ</t>
    </rPh>
    <rPh sb="157" eb="161">
      <t>コウシンジキ</t>
    </rPh>
    <rPh sb="162" eb="163">
      <t>ムカ</t>
    </rPh>
    <rPh sb="165" eb="167">
      <t>カンロ</t>
    </rPh>
    <rPh sb="168" eb="170">
      <t>ゾウカ</t>
    </rPh>
    <rPh sb="176" eb="179">
      <t>ケイカクテキ</t>
    </rPh>
    <rPh sb="180" eb="182">
      <t>コウシン</t>
    </rPh>
    <rPh sb="192" eb="194">
      <t>カンロ</t>
    </rPh>
    <rPh sb="194" eb="197">
      <t>コウシンリツジョウショウケイコウヨソウチュウイヒツヨウリョウキンカイシュウリツシタマワリユウイタクリョウゾウカオモヨウインキュウスイゲンカルイジダンタイクラヒクジョウキョウシュウゼンヒイタクリョウトウゾウカキュウスイシュウエキユウシュウスイリョウゲンショウミコキュウスイゲンカゾウカヨソウシセツリヨウリツキンネンヨコジョウタイヘイキンウワマワテキセイキボカンガユウシュウリツルイジダンタイヒカクタカスイジュンスイイコンゴカンロフセツガロウスイチョウサケイゾクテキオコナサラユウシュウリツコウジョウツト</t>
    </rPh>
    <rPh sb="215" eb="217">
      <t>カツヨウ</t>
    </rPh>
    <rPh sb="218" eb="219">
      <t>ハカ</t>
    </rPh>
    <rPh sb="221" eb="224">
      <t>ロウキュウカ</t>
    </rPh>
    <rPh sb="225" eb="226">
      <t>ムカ</t>
    </rPh>
    <rPh sb="228" eb="230">
      <t>カンロ</t>
    </rPh>
    <rPh sb="231" eb="234">
      <t>ケイカクテキ</t>
    </rPh>
    <rPh sb="235" eb="237">
      <t>コウシン</t>
    </rPh>
    <rPh sb="239" eb="240">
      <t>トク</t>
    </rPh>
    <rPh sb="241" eb="243">
      <t>キカン</t>
    </rPh>
    <rPh sb="243" eb="245">
      <t>カンロ</t>
    </rPh>
    <rPh sb="246" eb="248">
      <t>コウシン</t>
    </rPh>
    <rPh sb="249" eb="251">
      <t>ユウセン</t>
    </rPh>
    <phoneticPr fontId="4"/>
  </si>
  <si>
    <r>
      <t>「①経常収支比率」については、100％を上回ってい</t>
    </r>
    <r>
      <rPr>
        <sz val="11"/>
        <color rgb="FFFF0000"/>
        <rFont val="ＭＳ ゴシック"/>
        <family val="3"/>
        <charset val="128"/>
      </rPr>
      <t>ます</t>
    </r>
    <r>
      <rPr>
        <sz val="11"/>
        <color theme="1"/>
        <rFont val="ＭＳ ゴシック"/>
        <family val="3"/>
        <charset val="128"/>
      </rPr>
      <t xml:space="preserve">が長期前受金戻入（現金を伴わない収益）が約4割程度を占めています。類似団体と比較しても低い水準にあり今後更新事業を控えているため、更なる経営努力や財源確保が必要不可欠です。
「③流動比率」については、100％を超えていることから、支払能力に問題ありません。
「④企業債残高対給水収益比率」については、当企業団は県から譲り受けた施設で事業を運営しており、拡張時の借入がないため、類似団体と比べ低くなっています。今後も施設の更新等の財源に企業債が考えられますので、上昇傾向が予想され注意が必要です。
「⑤料金回収率」については、100％を下回りました。理由としては、委託料の増加が主な要因です。
「⑥給水原価」については、類似団体と比べると低い状況にあります。しかし、修繕費や委託料等の増加、給水収益（有収水量）の減少が見込まれ、給水原価の増加が予想されます。給水原価が供給単価を上回っているため、更なる経費節減に努めていきます。
「⑦施設利用率」については、近年横ばいの状態で平均を上回っており、適正な規模と考えられます。
「⑧有収率」については、類似団体と比較して高い水準で推移していますが、今後も管路の布設替や漏水調査を継続的に行い、更なる有収率の向上に努めます。
</t>
    </r>
    <rPh sb="2" eb="6">
      <t>ケイジョウシュウシ</t>
    </rPh>
    <rPh sb="6" eb="8">
      <t>ヒリツ</t>
    </rPh>
    <rPh sb="20" eb="22">
      <t>ウワマワ</t>
    </rPh>
    <rPh sb="28" eb="32">
      <t>チョウキマエウケ</t>
    </rPh>
    <rPh sb="32" eb="33">
      <t>キン</t>
    </rPh>
    <rPh sb="33" eb="34">
      <t>モド</t>
    </rPh>
    <rPh sb="34" eb="35">
      <t>イ</t>
    </rPh>
    <rPh sb="36" eb="38">
      <t>ゲンキン</t>
    </rPh>
    <rPh sb="39" eb="40">
      <t>トモ</t>
    </rPh>
    <rPh sb="43" eb="45">
      <t>シュウエキ</t>
    </rPh>
    <rPh sb="47" eb="48">
      <t>ヤク</t>
    </rPh>
    <rPh sb="49" eb="52">
      <t>ワリテイド</t>
    </rPh>
    <rPh sb="53" eb="54">
      <t>シ</t>
    </rPh>
    <rPh sb="60" eb="64">
      <t>ルイジダンタイ</t>
    </rPh>
    <rPh sb="65" eb="67">
      <t>ヒカク</t>
    </rPh>
    <rPh sb="70" eb="71">
      <t>ヒク</t>
    </rPh>
    <rPh sb="72" eb="74">
      <t>スイジュン</t>
    </rPh>
    <rPh sb="77" eb="79">
      <t>コンゴ</t>
    </rPh>
    <rPh sb="79" eb="81">
      <t>コウシン</t>
    </rPh>
    <rPh sb="81" eb="83">
      <t>ジギョウ</t>
    </rPh>
    <rPh sb="84" eb="85">
      <t>ヒカ</t>
    </rPh>
    <rPh sb="92" eb="93">
      <t>サラ</t>
    </rPh>
    <rPh sb="95" eb="99">
      <t>ケイエイドリョク</t>
    </rPh>
    <rPh sb="100" eb="102">
      <t>ザイゲン</t>
    </rPh>
    <rPh sb="102" eb="104">
      <t>カクホ</t>
    </rPh>
    <rPh sb="105" eb="107">
      <t>ヒツヨウ</t>
    </rPh>
    <rPh sb="107" eb="110">
      <t>フカケツ</t>
    </rPh>
    <rPh sb="116" eb="120">
      <t>リュウドウヒリツ</t>
    </rPh>
    <rPh sb="132" eb="133">
      <t>コ</t>
    </rPh>
    <rPh sb="142" eb="144">
      <t>シハラ</t>
    </rPh>
    <rPh sb="144" eb="146">
      <t>ノウリョク</t>
    </rPh>
    <rPh sb="147" eb="149">
      <t>モンダイ</t>
    </rPh>
    <rPh sb="158" eb="161">
      <t>キギョウサイ</t>
    </rPh>
    <rPh sb="161" eb="163">
      <t>ザンダカ</t>
    </rPh>
    <rPh sb="163" eb="164">
      <t>タイ</t>
    </rPh>
    <rPh sb="164" eb="166">
      <t>キュウスイ</t>
    </rPh>
    <rPh sb="166" eb="168">
      <t>シュウエキ</t>
    </rPh>
    <rPh sb="168" eb="170">
      <t>ヒリツ</t>
    </rPh>
    <rPh sb="177" eb="181">
      <t>トウキギョウダン</t>
    </rPh>
    <rPh sb="182" eb="183">
      <t>ケン</t>
    </rPh>
    <rPh sb="185" eb="186">
      <t>ユズ</t>
    </rPh>
    <rPh sb="187" eb="188">
      <t>ウ</t>
    </rPh>
    <rPh sb="190" eb="192">
      <t>シセツ</t>
    </rPh>
    <rPh sb="193" eb="195">
      <t>ジギョウ</t>
    </rPh>
    <rPh sb="196" eb="198">
      <t>ウンエイ</t>
    </rPh>
    <rPh sb="203" eb="206">
      <t>カクチョウジ</t>
    </rPh>
    <rPh sb="207" eb="209">
      <t>カリイレ</t>
    </rPh>
    <rPh sb="215" eb="219">
      <t>ルイジダンタイ</t>
    </rPh>
    <rPh sb="220" eb="221">
      <t>クラ</t>
    </rPh>
    <rPh sb="222" eb="223">
      <t>ヒク</t>
    </rPh>
    <rPh sb="230" eb="232">
      <t>コンゴ</t>
    </rPh>
    <rPh sb="234" eb="236">
      <t>シセツ</t>
    </rPh>
    <rPh sb="237" eb="240">
      <t>コウシントウ</t>
    </rPh>
    <rPh sb="241" eb="243">
      <t>ザイゲン</t>
    </rPh>
    <rPh sb="244" eb="247">
      <t>キギョウサイ</t>
    </rPh>
    <rPh sb="248" eb="249">
      <t>カンガ</t>
    </rPh>
    <rPh sb="257" eb="261">
      <t>ジョウショウケイコウ</t>
    </rPh>
    <rPh sb="262" eb="264">
      <t>ヨソウ</t>
    </rPh>
    <rPh sb="266" eb="268">
      <t>チュウイ</t>
    </rPh>
    <rPh sb="269" eb="271">
      <t>ヒツヨウ</t>
    </rPh>
    <rPh sb="276" eb="278">
      <t>リョウキン</t>
    </rPh>
    <rPh sb="278" eb="281">
      <t>カイシュウリツ</t>
    </rPh>
    <rPh sb="300" eb="302">
      <t>リユウ</t>
    </rPh>
    <rPh sb="307" eb="310">
      <t>イタクリョウ</t>
    </rPh>
    <rPh sb="311" eb="313">
      <t>ゾウカ</t>
    </rPh>
    <rPh sb="314" eb="315">
      <t>オモ</t>
    </rPh>
    <rPh sb="316" eb="318">
      <t>ヨウイン</t>
    </rPh>
    <rPh sb="324" eb="328">
      <t>キュウスイゲンカ</t>
    </rPh>
    <rPh sb="335" eb="339">
      <t>ルイジダンタイ</t>
    </rPh>
    <rPh sb="340" eb="341">
      <t>クラ</t>
    </rPh>
    <rPh sb="344" eb="345">
      <t>ヒク</t>
    </rPh>
    <rPh sb="346" eb="348">
      <t>ジョウキョウ</t>
    </rPh>
    <rPh sb="358" eb="361">
      <t>シュウゼンヒ</t>
    </rPh>
    <rPh sb="362" eb="365">
      <t>イタクリョウ</t>
    </rPh>
    <rPh sb="365" eb="366">
      <t>トウ</t>
    </rPh>
    <rPh sb="367" eb="369">
      <t>ゾウカ</t>
    </rPh>
    <rPh sb="370" eb="374">
      <t>キュウスイシュウエキ</t>
    </rPh>
    <rPh sb="375" eb="379">
      <t>ユウシュウスイリョウ</t>
    </rPh>
    <rPh sb="381" eb="383">
      <t>ゲンショウ</t>
    </rPh>
    <rPh sb="384" eb="386">
      <t>ミコ</t>
    </rPh>
    <rPh sb="389" eb="393">
      <t>キュウスイゲンカ</t>
    </rPh>
    <rPh sb="394" eb="396">
      <t>ゾウカヨソウ</t>
    </rPh>
    <rPh sb="405" eb="409">
      <t>キュウスイゲンカ</t>
    </rPh>
    <rPh sb="442" eb="444">
      <t>シセツ</t>
    </rPh>
    <rPh sb="444" eb="447">
      <t>リヨウリツ</t>
    </rPh>
    <rPh sb="454" eb="456">
      <t>キンネン</t>
    </rPh>
    <rPh sb="456" eb="457">
      <t>ヨコ</t>
    </rPh>
    <rPh sb="460" eb="462">
      <t>ジョウタイ</t>
    </rPh>
    <rPh sb="463" eb="465">
      <t>ヘイキン</t>
    </rPh>
    <rPh sb="466" eb="468">
      <t>ウワマワ</t>
    </rPh>
    <rPh sb="473" eb="475">
      <t>テキセイ</t>
    </rPh>
    <rPh sb="476" eb="478">
      <t>キボ</t>
    </rPh>
    <rPh sb="479" eb="480">
      <t>カンガ</t>
    </rPh>
    <rPh sb="489" eb="492">
      <t>ユウシュウリツ</t>
    </rPh>
    <rPh sb="499" eb="503">
      <t>ルイジダンタイ</t>
    </rPh>
    <rPh sb="504" eb="506">
      <t>ヒカク</t>
    </rPh>
    <rPh sb="508" eb="509">
      <t>タカ</t>
    </rPh>
    <rPh sb="510" eb="512">
      <t>スイジュン</t>
    </rPh>
    <rPh sb="513" eb="515">
      <t>スイイ</t>
    </rPh>
    <rPh sb="522" eb="524">
      <t>コンゴ</t>
    </rPh>
    <rPh sb="525" eb="527">
      <t>カンロ</t>
    </rPh>
    <rPh sb="528" eb="531">
      <t>フセツガ</t>
    </rPh>
    <rPh sb="532" eb="536">
      <t>ロウスイチョウサ</t>
    </rPh>
    <rPh sb="537" eb="540">
      <t>ケイゾクテキ</t>
    </rPh>
    <rPh sb="541" eb="542">
      <t>オコナ</t>
    </rPh>
    <rPh sb="544" eb="545">
      <t>サラ</t>
    </rPh>
    <rPh sb="547" eb="550">
      <t>ユウシュウリツ</t>
    </rPh>
    <rPh sb="551" eb="553">
      <t>コウジョウ</t>
    </rPh>
    <rPh sb="554" eb="55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</si>
</sst>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formatCode="#,##0.00;&quot;△&quot;#,##0.00;&quot;-&quot;">
                  <c:v>0.19</c:v>
                </c:pt>
              </c:numCache>
            </c:numRef>
          </c:val>
          <c:extLst>
            <c:ext xmlns:c16="http://schemas.microsoft.com/office/drawing/2014/chart" uri="{C3380CC4-5D6E-409C-BE32-E72D297353CC}">
              <c16:uniqueId val="{00000000-9254-4F2E-806D-9765F6B7E71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9254-4F2E-806D-9765F6B7E71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69.47</c:v>
                </c:pt>
                <c:pt idx="1">
                  <c:v>78.8</c:v>
                </c:pt>
                <c:pt idx="2">
                  <c:v>74.06</c:v>
                </c:pt>
                <c:pt idx="3">
                  <c:v>71.849999999999994</c:v>
                </c:pt>
                <c:pt idx="4">
                  <c:v>70.010000000000005</c:v>
                </c:pt>
              </c:numCache>
            </c:numRef>
          </c:val>
          <c:extLst>
            <c:ext xmlns:c16="http://schemas.microsoft.com/office/drawing/2014/chart" uri="{C3380CC4-5D6E-409C-BE32-E72D297353CC}">
              <c16:uniqueId val="{00000000-1CF7-4CEF-9BD3-236716919BA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1CF7-4CEF-9BD3-236716919BA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86.23</c:v>
                </c:pt>
                <c:pt idx="1">
                  <c:v>74.58</c:v>
                </c:pt>
                <c:pt idx="2">
                  <c:v>82.52</c:v>
                </c:pt>
                <c:pt idx="3">
                  <c:v>81.87</c:v>
                </c:pt>
                <c:pt idx="4">
                  <c:v>85.69</c:v>
                </c:pt>
              </c:numCache>
            </c:numRef>
          </c:val>
          <c:extLst>
            <c:ext xmlns:c16="http://schemas.microsoft.com/office/drawing/2014/chart" uri="{C3380CC4-5D6E-409C-BE32-E72D297353CC}">
              <c16:uniqueId val="{00000000-7300-493C-8A0B-9CCC10F0EE5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7300-493C-8A0B-9CCC10F0EE5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109.41</c:v>
                </c:pt>
                <c:pt idx="1">
                  <c:v>106.75</c:v>
                </c:pt>
                <c:pt idx="2">
                  <c:v>109.4</c:v>
                </c:pt>
                <c:pt idx="3">
                  <c:v>110.15</c:v>
                </c:pt>
                <c:pt idx="4">
                  <c:v>102.15</c:v>
                </c:pt>
              </c:numCache>
            </c:numRef>
          </c:val>
          <c:extLst>
            <c:ext xmlns:c16="http://schemas.microsoft.com/office/drawing/2014/chart" uri="{C3380CC4-5D6E-409C-BE32-E72D297353CC}">
              <c16:uniqueId val="{00000000-0B74-4F74-BC88-115DA03D705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0B74-4F74-BC88-115DA03D705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62.81</c:v>
                </c:pt>
                <c:pt idx="1">
                  <c:v>63.73</c:v>
                </c:pt>
                <c:pt idx="2">
                  <c:v>65.790000000000006</c:v>
                </c:pt>
                <c:pt idx="3">
                  <c:v>67.78</c:v>
                </c:pt>
                <c:pt idx="4">
                  <c:v>70.03</c:v>
                </c:pt>
              </c:numCache>
            </c:numRef>
          </c:val>
          <c:extLst>
            <c:ext xmlns:c16="http://schemas.microsoft.com/office/drawing/2014/chart" uri="{C3380CC4-5D6E-409C-BE32-E72D297353CC}">
              <c16:uniqueId val="{00000000-4666-41C0-9510-EA855EB4F6C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4666-41C0-9510-EA855EB4F6C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formatCode="#,##0.00;&quot;△&quot;#,##0.00;&quot;-&quot;">
                  <c:v>0.36</c:v>
                </c:pt>
              </c:numCache>
            </c:numRef>
          </c:val>
          <c:extLst>
            <c:ext xmlns:c16="http://schemas.microsoft.com/office/drawing/2014/chart" uri="{C3380CC4-5D6E-409C-BE32-E72D297353CC}">
              <c16:uniqueId val="{00000000-0264-49FC-AA8D-1B4532F52D8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0264-49FC-AA8D-1B4532F52D8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CD-4B90-A11F-B94127629E4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78CD-4B90-A11F-B94127629E4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1800.18</c:v>
                </c:pt>
                <c:pt idx="1">
                  <c:v>1663.47</c:v>
                </c:pt>
                <c:pt idx="2">
                  <c:v>860.06</c:v>
                </c:pt>
                <c:pt idx="3">
                  <c:v>1477.71</c:v>
                </c:pt>
                <c:pt idx="4">
                  <c:v>1275.42</c:v>
                </c:pt>
              </c:numCache>
            </c:numRef>
          </c:val>
          <c:extLst>
            <c:ext xmlns:c16="http://schemas.microsoft.com/office/drawing/2014/chart" uri="{C3380CC4-5D6E-409C-BE32-E72D297353CC}">
              <c16:uniqueId val="{00000000-FAC0-46BA-95C7-0B43A4EC8D1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FAC0-46BA-95C7-0B43A4EC8D1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155.66</c:v>
                </c:pt>
                <c:pt idx="1">
                  <c:v>200.77</c:v>
                </c:pt>
                <c:pt idx="2">
                  <c:v>196.2</c:v>
                </c:pt>
                <c:pt idx="3">
                  <c:v>213.56</c:v>
                </c:pt>
                <c:pt idx="4">
                  <c:v>211.67</c:v>
                </c:pt>
              </c:numCache>
            </c:numRef>
          </c:val>
          <c:extLst>
            <c:ext xmlns:c16="http://schemas.microsoft.com/office/drawing/2014/chart" uri="{C3380CC4-5D6E-409C-BE32-E72D297353CC}">
              <c16:uniqueId val="{00000000-B9E4-48AE-A472-901999954C8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B9E4-48AE-A472-901999954C8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110.07</c:v>
                </c:pt>
                <c:pt idx="1">
                  <c:v>109.23</c:v>
                </c:pt>
                <c:pt idx="2">
                  <c:v>113.03</c:v>
                </c:pt>
                <c:pt idx="3">
                  <c:v>106.97</c:v>
                </c:pt>
                <c:pt idx="4">
                  <c:v>82.09</c:v>
                </c:pt>
              </c:numCache>
            </c:numRef>
          </c:val>
          <c:extLst>
            <c:ext xmlns:c16="http://schemas.microsoft.com/office/drawing/2014/chart" uri="{C3380CC4-5D6E-409C-BE32-E72D297353CC}">
              <c16:uniqueId val="{00000000-788F-4E88-A7AB-16469EE1FFE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788F-4E88-A7AB-16469EE1FFE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128.69999999999999</c:v>
                </c:pt>
                <c:pt idx="1">
                  <c:v>126.08</c:v>
                </c:pt>
                <c:pt idx="2">
                  <c:v>121.57</c:v>
                </c:pt>
                <c:pt idx="3">
                  <c:v>128.91</c:v>
                </c:pt>
                <c:pt idx="4">
                  <c:v>162.01</c:v>
                </c:pt>
              </c:numCache>
            </c:numRef>
          </c:val>
          <c:extLst>
            <c:ext xmlns:c16="http://schemas.microsoft.com/office/drawing/2014/chart" uri="{C3380CC4-5D6E-409C-BE32-E72D297353CC}">
              <c16:uniqueId val="{00000000-FEE6-4507-902D-73D58442F3B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FEE6-4507-902D-73D58442F3B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U14" zoomScaleNormal="100" workbookViewId="0">
      <selection activeCell="BR5" sqref="BR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宮崎県　一ツ瀬川営農飲雑用水広域水道企業団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民間企業出身</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79.75</v>
      </c>
      <c r="J10" s="38"/>
      <c r="K10" s="38"/>
      <c r="L10" s="38"/>
      <c r="M10" s="38"/>
      <c r="N10" s="38"/>
      <c r="O10" s="65"/>
      <c r="P10" s="55">
        <f>データ!$P$6</f>
        <v>8.65</v>
      </c>
      <c r="Q10" s="55"/>
      <c r="R10" s="55"/>
      <c r="S10" s="55"/>
      <c r="T10" s="55"/>
      <c r="U10" s="55"/>
      <c r="V10" s="55"/>
      <c r="W10" s="66">
        <f>データ!$Q$6</f>
        <v>3146</v>
      </c>
      <c r="X10" s="66"/>
      <c r="Y10" s="66"/>
      <c r="Z10" s="66"/>
      <c r="AA10" s="66"/>
      <c r="AB10" s="66"/>
      <c r="AC10" s="66"/>
      <c r="AD10" s="2"/>
      <c r="AE10" s="2"/>
      <c r="AF10" s="2"/>
      <c r="AG10" s="2"/>
      <c r="AH10" s="2"/>
      <c r="AI10" s="2"/>
      <c r="AJ10" s="2"/>
      <c r="AK10" s="2"/>
      <c r="AL10" s="66">
        <f>データ!$U$6</f>
        <v>6049</v>
      </c>
      <c r="AM10" s="66"/>
      <c r="AN10" s="66"/>
      <c r="AO10" s="66"/>
      <c r="AP10" s="66"/>
      <c r="AQ10" s="66"/>
      <c r="AR10" s="66"/>
      <c r="AS10" s="66"/>
      <c r="AT10" s="37">
        <f>データ!$V$6</f>
        <v>66.3</v>
      </c>
      <c r="AU10" s="38"/>
      <c r="AV10" s="38"/>
      <c r="AW10" s="38"/>
      <c r="AX10" s="38"/>
      <c r="AY10" s="38"/>
      <c r="AZ10" s="38"/>
      <c r="BA10" s="38"/>
      <c r="BB10" s="55">
        <f>データ!$W$6</f>
        <v>91.24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p9W2aqz1vMxTTDzfNp/lSdaSPPQW5o49ptLOh2q40j2qKFAFP7zr58jTeMkao/KQEmiatEBT/4akfk+bC2lp/A==" saltValue="sR1ERDVYGyDw51iLOpxeY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458406</v>
      </c>
      <c r="D6" s="20">
        <f t="shared" si="3"/>
        <v>46</v>
      </c>
      <c r="E6" s="20">
        <f t="shared" si="3"/>
        <v>1</v>
      </c>
      <c r="F6" s="20">
        <f t="shared" si="3"/>
        <v>0</v>
      </c>
      <c r="G6" s="20">
        <f t="shared" si="3"/>
        <v>1</v>
      </c>
      <c r="H6" s="20" t="str">
        <f t="shared" si="3"/>
        <v>宮崎県　一ツ瀬川営農飲雑用水広域水道企業団</v>
      </c>
      <c r="I6" s="20" t="str">
        <f t="shared" si="3"/>
        <v>法適用</v>
      </c>
      <c r="J6" s="20" t="str">
        <f t="shared" si="3"/>
        <v>水道事業</v>
      </c>
      <c r="K6" s="20" t="str">
        <f t="shared" si="3"/>
        <v>末端給水事業</v>
      </c>
      <c r="L6" s="20" t="str">
        <f t="shared" si="3"/>
        <v>A8</v>
      </c>
      <c r="M6" s="20" t="str">
        <f t="shared" si="3"/>
        <v>民間企業出身</v>
      </c>
      <c r="N6" s="21" t="str">
        <f t="shared" si="3"/>
        <v>-</v>
      </c>
      <c r="O6" s="21">
        <f t="shared" si="3"/>
        <v>79.75</v>
      </c>
      <c r="P6" s="21">
        <f t="shared" si="3"/>
        <v>8.65</v>
      </c>
      <c r="Q6" s="21">
        <f t="shared" si="3"/>
        <v>3146</v>
      </c>
      <c r="R6" s="21" t="str">
        <f t="shared" si="3"/>
        <v>-</v>
      </c>
      <c r="S6" s="21" t="str">
        <f t="shared" si="3"/>
        <v>-</v>
      </c>
      <c r="T6" s="21" t="str">
        <f t="shared" si="3"/>
        <v>-</v>
      </c>
      <c r="U6" s="21">
        <f t="shared" si="3"/>
        <v>6049</v>
      </c>
      <c r="V6" s="21">
        <f t="shared" si="3"/>
        <v>66.3</v>
      </c>
      <c r="W6" s="21">
        <f t="shared" si="3"/>
        <v>91.24</v>
      </c>
      <c r="X6" s="22">
        <f>IF(X7="",NA(),X7)</f>
        <v>109.41</v>
      </c>
      <c r="Y6" s="22">
        <f t="shared" ref="Y6:AG6" si="4">IF(Y7="",NA(),Y7)</f>
        <v>106.75</v>
      </c>
      <c r="Z6" s="22">
        <f t="shared" si="4"/>
        <v>109.4</v>
      </c>
      <c r="AA6" s="22">
        <f t="shared" si="4"/>
        <v>110.15</v>
      </c>
      <c r="AB6" s="22">
        <f t="shared" si="4"/>
        <v>102.15</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1800.18</v>
      </c>
      <c r="AU6" s="22">
        <f t="shared" ref="AU6:BC6" si="6">IF(AU7="",NA(),AU7)</f>
        <v>1663.47</v>
      </c>
      <c r="AV6" s="22">
        <f t="shared" si="6"/>
        <v>860.06</v>
      </c>
      <c r="AW6" s="22">
        <f t="shared" si="6"/>
        <v>1477.71</v>
      </c>
      <c r="AX6" s="22">
        <f t="shared" si="6"/>
        <v>1275.42</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155.66</v>
      </c>
      <c r="BF6" s="22">
        <f t="shared" ref="BF6:BN6" si="7">IF(BF7="",NA(),BF7)</f>
        <v>200.77</v>
      </c>
      <c r="BG6" s="22">
        <f t="shared" si="7"/>
        <v>196.2</v>
      </c>
      <c r="BH6" s="22">
        <f t="shared" si="7"/>
        <v>213.56</v>
      </c>
      <c r="BI6" s="22">
        <f t="shared" si="7"/>
        <v>211.67</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110.07</v>
      </c>
      <c r="BQ6" s="22">
        <f t="shared" ref="BQ6:BY6" si="8">IF(BQ7="",NA(),BQ7)</f>
        <v>109.23</v>
      </c>
      <c r="BR6" s="22">
        <f t="shared" si="8"/>
        <v>113.03</v>
      </c>
      <c r="BS6" s="22">
        <f t="shared" si="8"/>
        <v>106.97</v>
      </c>
      <c r="BT6" s="22">
        <f t="shared" si="8"/>
        <v>82.09</v>
      </c>
      <c r="BU6" s="22">
        <f t="shared" si="8"/>
        <v>84.77</v>
      </c>
      <c r="BV6" s="22">
        <f t="shared" si="8"/>
        <v>87.11</v>
      </c>
      <c r="BW6" s="22">
        <f t="shared" si="8"/>
        <v>82.78</v>
      </c>
      <c r="BX6" s="22">
        <f t="shared" si="8"/>
        <v>84.82</v>
      </c>
      <c r="BY6" s="22">
        <f t="shared" si="8"/>
        <v>82.29</v>
      </c>
      <c r="BZ6" s="21" t="str">
        <f>IF(BZ7="","",IF(BZ7="-","【-】","【"&amp;SUBSTITUTE(TEXT(BZ7,"#,##0.00"),"-","△")&amp;"】"))</f>
        <v>【97.47】</v>
      </c>
      <c r="CA6" s="22">
        <f>IF(CA7="",NA(),CA7)</f>
        <v>128.69999999999999</v>
      </c>
      <c r="CB6" s="22">
        <f t="shared" ref="CB6:CJ6" si="9">IF(CB7="",NA(),CB7)</f>
        <v>126.08</v>
      </c>
      <c r="CC6" s="22">
        <f t="shared" si="9"/>
        <v>121.57</v>
      </c>
      <c r="CD6" s="22">
        <f t="shared" si="9"/>
        <v>128.91</v>
      </c>
      <c r="CE6" s="22">
        <f t="shared" si="9"/>
        <v>162.01</v>
      </c>
      <c r="CF6" s="22">
        <f t="shared" si="9"/>
        <v>227.27</v>
      </c>
      <c r="CG6" s="22">
        <f t="shared" si="9"/>
        <v>223.98</v>
      </c>
      <c r="CH6" s="22">
        <f t="shared" si="9"/>
        <v>225.09</v>
      </c>
      <c r="CI6" s="22">
        <f t="shared" si="9"/>
        <v>224.82</v>
      </c>
      <c r="CJ6" s="22">
        <f t="shared" si="9"/>
        <v>230.85</v>
      </c>
      <c r="CK6" s="21" t="str">
        <f>IF(CK7="","",IF(CK7="-","【-】","【"&amp;SUBSTITUTE(TEXT(CK7,"#,##0.00"),"-","△")&amp;"】"))</f>
        <v>【174.75】</v>
      </c>
      <c r="CL6" s="22">
        <f>IF(CL7="",NA(),CL7)</f>
        <v>69.47</v>
      </c>
      <c r="CM6" s="22">
        <f t="shared" ref="CM6:CU6" si="10">IF(CM7="",NA(),CM7)</f>
        <v>78.8</v>
      </c>
      <c r="CN6" s="22">
        <f t="shared" si="10"/>
        <v>74.06</v>
      </c>
      <c r="CO6" s="22">
        <f t="shared" si="10"/>
        <v>71.849999999999994</v>
      </c>
      <c r="CP6" s="22">
        <f t="shared" si="10"/>
        <v>70.010000000000005</v>
      </c>
      <c r="CQ6" s="22">
        <f t="shared" si="10"/>
        <v>50.29</v>
      </c>
      <c r="CR6" s="22">
        <f t="shared" si="10"/>
        <v>49.64</v>
      </c>
      <c r="CS6" s="22">
        <f t="shared" si="10"/>
        <v>49.38</v>
      </c>
      <c r="CT6" s="22">
        <f t="shared" si="10"/>
        <v>50.09</v>
      </c>
      <c r="CU6" s="22">
        <f t="shared" si="10"/>
        <v>50.1</v>
      </c>
      <c r="CV6" s="21" t="str">
        <f>IF(CV7="","",IF(CV7="-","【-】","【"&amp;SUBSTITUTE(TEXT(CV7,"#,##0.00"),"-","△")&amp;"】"))</f>
        <v>【59.97】</v>
      </c>
      <c r="CW6" s="22">
        <f>IF(CW7="",NA(),CW7)</f>
        <v>86.23</v>
      </c>
      <c r="CX6" s="22">
        <f t="shared" ref="CX6:DF6" si="11">IF(CX7="",NA(),CX7)</f>
        <v>74.58</v>
      </c>
      <c r="CY6" s="22">
        <f t="shared" si="11"/>
        <v>82.52</v>
      </c>
      <c r="CZ6" s="22">
        <f t="shared" si="11"/>
        <v>81.87</v>
      </c>
      <c r="DA6" s="22">
        <f t="shared" si="11"/>
        <v>85.69</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62.81</v>
      </c>
      <c r="DI6" s="22">
        <f t="shared" ref="DI6:DQ6" si="12">IF(DI7="",NA(),DI7)</f>
        <v>63.73</v>
      </c>
      <c r="DJ6" s="22">
        <f t="shared" si="12"/>
        <v>65.790000000000006</v>
      </c>
      <c r="DK6" s="22">
        <f t="shared" si="12"/>
        <v>67.78</v>
      </c>
      <c r="DL6" s="22">
        <f t="shared" si="12"/>
        <v>70.03</v>
      </c>
      <c r="DM6" s="22">
        <f t="shared" si="12"/>
        <v>45.85</v>
      </c>
      <c r="DN6" s="22">
        <f t="shared" si="12"/>
        <v>47.31</v>
      </c>
      <c r="DO6" s="22">
        <f t="shared" si="12"/>
        <v>47.5</v>
      </c>
      <c r="DP6" s="22">
        <f t="shared" si="12"/>
        <v>48.41</v>
      </c>
      <c r="DQ6" s="22">
        <f t="shared" si="12"/>
        <v>50.02</v>
      </c>
      <c r="DR6" s="21" t="str">
        <f>IF(DR7="","",IF(DR7="-","【-】","【"&amp;SUBSTITUTE(TEXT(DR7,"#,##0.00"),"-","△")&amp;"】"))</f>
        <v>【51.51】</v>
      </c>
      <c r="DS6" s="21">
        <f>IF(DS7="",NA(),DS7)</f>
        <v>0</v>
      </c>
      <c r="DT6" s="21">
        <f t="shared" ref="DT6:EB6" si="13">IF(DT7="",NA(),DT7)</f>
        <v>0</v>
      </c>
      <c r="DU6" s="21">
        <f t="shared" si="13"/>
        <v>0</v>
      </c>
      <c r="DV6" s="21">
        <f t="shared" si="13"/>
        <v>0</v>
      </c>
      <c r="DW6" s="22">
        <f t="shared" si="13"/>
        <v>0.36</v>
      </c>
      <c r="DX6" s="22">
        <f t="shared" si="13"/>
        <v>14.13</v>
      </c>
      <c r="DY6" s="22">
        <f t="shared" si="13"/>
        <v>16.77</v>
      </c>
      <c r="DZ6" s="22">
        <f t="shared" si="13"/>
        <v>17.399999999999999</v>
      </c>
      <c r="EA6" s="22">
        <f t="shared" si="13"/>
        <v>18.64</v>
      </c>
      <c r="EB6" s="22">
        <f t="shared" si="13"/>
        <v>19.510000000000002</v>
      </c>
      <c r="EC6" s="21" t="str">
        <f>IF(EC7="","",IF(EC7="-","【-】","【"&amp;SUBSTITUTE(TEXT(EC7,"#,##0.00"),"-","△")&amp;"】"))</f>
        <v>【23.75】</v>
      </c>
      <c r="ED6" s="21">
        <f>IF(ED7="",NA(),ED7)</f>
        <v>0</v>
      </c>
      <c r="EE6" s="21">
        <f t="shared" ref="EE6:EM6" si="14">IF(EE7="",NA(),EE7)</f>
        <v>0</v>
      </c>
      <c r="EF6" s="21">
        <f t="shared" si="14"/>
        <v>0</v>
      </c>
      <c r="EG6" s="21">
        <f t="shared" si="14"/>
        <v>0</v>
      </c>
      <c r="EH6" s="22">
        <f t="shared" si="14"/>
        <v>0.19</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2">
      <c r="A7" s="15"/>
      <c r="B7" s="24">
        <v>2022</v>
      </c>
      <c r="C7" s="24">
        <v>458406</v>
      </c>
      <c r="D7" s="24">
        <v>46</v>
      </c>
      <c r="E7" s="24">
        <v>1</v>
      </c>
      <c r="F7" s="24">
        <v>0</v>
      </c>
      <c r="G7" s="24">
        <v>1</v>
      </c>
      <c r="H7" s="24" t="s">
        <v>93</v>
      </c>
      <c r="I7" s="24" t="s">
        <v>94</v>
      </c>
      <c r="J7" s="24" t="s">
        <v>95</v>
      </c>
      <c r="K7" s="24" t="s">
        <v>96</v>
      </c>
      <c r="L7" s="24" t="s">
        <v>97</v>
      </c>
      <c r="M7" s="24" t="s">
        <v>98</v>
      </c>
      <c r="N7" s="25" t="s">
        <v>99</v>
      </c>
      <c r="O7" s="25">
        <v>79.75</v>
      </c>
      <c r="P7" s="25">
        <v>8.65</v>
      </c>
      <c r="Q7" s="25">
        <v>3146</v>
      </c>
      <c r="R7" s="25" t="s">
        <v>99</v>
      </c>
      <c r="S7" s="25" t="s">
        <v>99</v>
      </c>
      <c r="T7" s="25" t="s">
        <v>99</v>
      </c>
      <c r="U7" s="25">
        <v>6049</v>
      </c>
      <c r="V7" s="25">
        <v>66.3</v>
      </c>
      <c r="W7" s="25">
        <v>91.24</v>
      </c>
      <c r="X7" s="25">
        <v>109.41</v>
      </c>
      <c r="Y7" s="25">
        <v>106.75</v>
      </c>
      <c r="Z7" s="25">
        <v>109.4</v>
      </c>
      <c r="AA7" s="25">
        <v>110.15</v>
      </c>
      <c r="AB7" s="25">
        <v>102.15</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1800.18</v>
      </c>
      <c r="AU7" s="25">
        <v>1663.47</v>
      </c>
      <c r="AV7" s="25">
        <v>860.06</v>
      </c>
      <c r="AW7" s="25">
        <v>1477.71</v>
      </c>
      <c r="AX7" s="25">
        <v>1275.42</v>
      </c>
      <c r="AY7" s="25">
        <v>300.14</v>
      </c>
      <c r="AZ7" s="25">
        <v>301.04000000000002</v>
      </c>
      <c r="BA7" s="25">
        <v>305.08</v>
      </c>
      <c r="BB7" s="25">
        <v>305.33999999999997</v>
      </c>
      <c r="BC7" s="25">
        <v>310.01</v>
      </c>
      <c r="BD7" s="25">
        <v>252.29</v>
      </c>
      <c r="BE7" s="25">
        <v>155.66</v>
      </c>
      <c r="BF7" s="25">
        <v>200.77</v>
      </c>
      <c r="BG7" s="25">
        <v>196.2</v>
      </c>
      <c r="BH7" s="25">
        <v>213.56</v>
      </c>
      <c r="BI7" s="25">
        <v>211.67</v>
      </c>
      <c r="BJ7" s="25">
        <v>566.65</v>
      </c>
      <c r="BK7" s="25">
        <v>551.62</v>
      </c>
      <c r="BL7" s="25">
        <v>585.59</v>
      </c>
      <c r="BM7" s="25">
        <v>561.34</v>
      </c>
      <c r="BN7" s="25">
        <v>538.33000000000004</v>
      </c>
      <c r="BO7" s="25">
        <v>268.07</v>
      </c>
      <c r="BP7" s="25">
        <v>110.07</v>
      </c>
      <c r="BQ7" s="25">
        <v>109.23</v>
      </c>
      <c r="BR7" s="25">
        <v>113.03</v>
      </c>
      <c r="BS7" s="25">
        <v>106.97</v>
      </c>
      <c r="BT7" s="25">
        <v>82.09</v>
      </c>
      <c r="BU7" s="25">
        <v>84.77</v>
      </c>
      <c r="BV7" s="25">
        <v>87.11</v>
      </c>
      <c r="BW7" s="25">
        <v>82.78</v>
      </c>
      <c r="BX7" s="25">
        <v>84.82</v>
      </c>
      <c r="BY7" s="25">
        <v>82.29</v>
      </c>
      <c r="BZ7" s="25">
        <v>97.47</v>
      </c>
      <c r="CA7" s="25">
        <v>128.69999999999999</v>
      </c>
      <c r="CB7" s="25">
        <v>126.08</v>
      </c>
      <c r="CC7" s="25">
        <v>121.57</v>
      </c>
      <c r="CD7" s="25">
        <v>128.91</v>
      </c>
      <c r="CE7" s="25">
        <v>162.01</v>
      </c>
      <c r="CF7" s="25">
        <v>227.27</v>
      </c>
      <c r="CG7" s="25">
        <v>223.98</v>
      </c>
      <c r="CH7" s="25">
        <v>225.09</v>
      </c>
      <c r="CI7" s="25">
        <v>224.82</v>
      </c>
      <c r="CJ7" s="25">
        <v>230.85</v>
      </c>
      <c r="CK7" s="25">
        <v>174.75</v>
      </c>
      <c r="CL7" s="25">
        <v>69.47</v>
      </c>
      <c r="CM7" s="25">
        <v>78.8</v>
      </c>
      <c r="CN7" s="25">
        <v>74.06</v>
      </c>
      <c r="CO7" s="25">
        <v>71.849999999999994</v>
      </c>
      <c r="CP7" s="25">
        <v>70.010000000000005</v>
      </c>
      <c r="CQ7" s="25">
        <v>50.29</v>
      </c>
      <c r="CR7" s="25">
        <v>49.64</v>
      </c>
      <c r="CS7" s="25">
        <v>49.38</v>
      </c>
      <c r="CT7" s="25">
        <v>50.09</v>
      </c>
      <c r="CU7" s="25">
        <v>50.1</v>
      </c>
      <c r="CV7" s="25">
        <v>59.97</v>
      </c>
      <c r="CW7" s="25">
        <v>86.23</v>
      </c>
      <c r="CX7" s="25">
        <v>74.58</v>
      </c>
      <c r="CY7" s="25">
        <v>82.52</v>
      </c>
      <c r="CZ7" s="25">
        <v>81.87</v>
      </c>
      <c r="DA7" s="25">
        <v>85.69</v>
      </c>
      <c r="DB7" s="25">
        <v>77.73</v>
      </c>
      <c r="DC7" s="25">
        <v>78.09</v>
      </c>
      <c r="DD7" s="25">
        <v>78.010000000000005</v>
      </c>
      <c r="DE7" s="25">
        <v>77.599999999999994</v>
      </c>
      <c r="DF7" s="25">
        <v>77.3</v>
      </c>
      <c r="DG7" s="25">
        <v>89.76</v>
      </c>
      <c r="DH7" s="25">
        <v>62.81</v>
      </c>
      <c r="DI7" s="25">
        <v>63.73</v>
      </c>
      <c r="DJ7" s="25">
        <v>65.790000000000006</v>
      </c>
      <c r="DK7" s="25">
        <v>67.78</v>
      </c>
      <c r="DL7" s="25">
        <v>70.03</v>
      </c>
      <c r="DM7" s="25">
        <v>45.85</v>
      </c>
      <c r="DN7" s="25">
        <v>47.31</v>
      </c>
      <c r="DO7" s="25">
        <v>47.5</v>
      </c>
      <c r="DP7" s="25">
        <v>48.41</v>
      </c>
      <c r="DQ7" s="25">
        <v>50.02</v>
      </c>
      <c r="DR7" s="25">
        <v>51.51</v>
      </c>
      <c r="DS7" s="25">
        <v>0</v>
      </c>
      <c r="DT7" s="25">
        <v>0</v>
      </c>
      <c r="DU7" s="25">
        <v>0</v>
      </c>
      <c r="DV7" s="25">
        <v>0</v>
      </c>
      <c r="DW7" s="25">
        <v>0.36</v>
      </c>
      <c r="DX7" s="25">
        <v>14.13</v>
      </c>
      <c r="DY7" s="25">
        <v>16.77</v>
      </c>
      <c r="DZ7" s="25">
        <v>17.399999999999999</v>
      </c>
      <c r="EA7" s="25">
        <v>18.64</v>
      </c>
      <c r="EB7" s="25">
        <v>19.510000000000002</v>
      </c>
      <c r="EC7" s="25">
        <v>23.75</v>
      </c>
      <c r="ED7" s="25">
        <v>0</v>
      </c>
      <c r="EE7" s="25">
        <v>0</v>
      </c>
      <c r="EF7" s="25">
        <v>0</v>
      </c>
      <c r="EG7" s="25">
        <v>0</v>
      </c>
      <c r="EH7" s="25">
        <v>0.19</v>
      </c>
      <c r="EI7" s="25">
        <v>0.52</v>
      </c>
      <c r="EJ7" s="25">
        <v>0.47</v>
      </c>
      <c r="EK7" s="25">
        <v>0.4</v>
      </c>
      <c r="EL7" s="25">
        <v>0.36</v>
      </c>
      <c r="EM7" s="25">
        <v>0.56999999999999995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長岡 聖大</cp:lastModifiedBy>
  <cp:lastPrinted>2024-02-14T04:28:11Z</cp:lastPrinted>
  <dcterms:created xsi:type="dcterms:W3CDTF">2023-12-05T01:02:37Z</dcterms:created>
  <dcterms:modified xsi:type="dcterms:W3CDTF">2024-02-15T00:03:00Z</dcterms:modified>
  <cp:category/>
</cp:coreProperties>
</file>