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2簡易水道\"/>
    </mc:Choice>
  </mc:AlternateContent>
  <xr:revisionPtr revIDLastSave="0" documentId="13_ncr:1_{7C1B38F8-8510-43CE-9F4B-7AF6AD8B5D0D}" xr6:coauthVersionLast="47" xr6:coauthVersionMax="47" xr10:uidLastSave="{00000000-0000-0000-0000-000000000000}"/>
  <workbookProtection workbookAlgorithmName="SHA-512" workbookHashValue="+v4jzzJTtPuldcqHJ4MyqyxmPPC7J2Oce+x7wkhwRGyTwPQECO4UIr6+gPm3mk/CV54oeqCNo3TQbcls94Ortw==" workbookSaltValue="JVCy22Il0T6BA2j+71HTM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F85" i="4"/>
  <c r="BB10" i="4"/>
  <c r="AT10" i="4"/>
  <c r="AL10" i="4"/>
  <c r="P10" i="4"/>
  <c r="AD8" i="4"/>
  <c r="W8" i="4"/>
  <c r="P8" i="4"/>
  <c r="B6" i="4"/>
</calcChain>
</file>

<file path=xl/sharedStrings.xml><?xml version="1.0" encoding="utf-8"?>
<sst xmlns="http://schemas.openxmlformats.org/spreadsheetml/2006/main" count="250" uniqueCount="114">
  <si>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</si>
  <si>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</si>
  <si>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</si>
  <si>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</si>
  <si>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</si>
  <si>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</si>
  <si>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</si>
  <si>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</si>
  <si>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</si>
  <si>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</si>
  <si>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</si>
  <si>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</si>
  <si>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</si>
  <si>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</si>
  <si>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</si>
  <si>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</si>
  <si>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</si>
  <si>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</si>
  <si>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</si>
  <si>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</si>
  <si>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</si>
  <si>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</si>
  <si>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</si>
  <si>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</si>
  <si>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</si>
  <si>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</si>
  <si>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</si>
  <si>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</si>
  <si>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</si>
  <si>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</si>
  <si>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</si>
  <si>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</si>
  <si>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</si>
  <si>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</si>
  <si>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</si>
  <si>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</si>
  <si>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</si>
  <si>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</si>
  <si>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</si>
  <si>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</si>
  <si>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</si>
  <si>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</si>
  <si>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</si>
  <si>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</si>
  <si>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</si>
  <si>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</si>
  <si>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</si>
  <si>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</si>
  <si>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</si>
  <si>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</si>
  <si>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</si>
  <si>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</si>
  <si>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</si>
  <si>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</si>
  <si>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</si>
  <si>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</si>
  <si>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</si>
  <si>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</si>
  <si>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</si>
  <si>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</si>
  <si>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</si>
  <si>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</si>
  <si>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</si>
  <si>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</si>
  <si>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</si>
  <si>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</si>
  <si>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</si>
  <si>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</si>
  <si>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</si>
  <si>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</si>
  <si>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</si>
  <si>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</si>
  <si>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</si>
  <si>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</si>
  <si>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</si>
  <si>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</si>
  <si>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</si>
  <si>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</si>
  <si>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</si>
  <si>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</si>
  <si>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</si>
  <si>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</si>
  <si>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</si>
  <si>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</si>
  <si>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</si>
  <si>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</si>
  <si>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</si>
  <si>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</si>
  <si>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</si>
  <si>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</si>
  <si>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</si>
  <si>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</si>
  <si>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</si>
  <si>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</si>
  <si>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</si>
  <si>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</si>
  <si>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</si>
  <si>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</si>
  <si>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</si>
  <si>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</si>
  <si>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</si>
  <si>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</si>
  <si>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</si>
  <si>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</si>
  <si>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</si>
  <si>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</si>
  <si>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</si>
  <si>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</si>
  <si>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</si>
  <si>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</si>
  <si>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</si>
  <si>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元年度の法適用の際に、資産取得時から減価償却が行われてきたものとして帳簿原価を算定したため、類似団体平均値を下回って推移しています。「管路更新率」は昨年度より1.14ポイント上昇したものの、「管路経年化率」は類似団体平均値を上回って推移し、更新の必要な老朽管が多数存在している状況にあります。
　今後は、令和４年度に整備した施設台帳及び管路台帳により、資産の現状を正確に把握し、計画的な更新投資を実施していきます。</t>
    <phoneticPr fontId="4"/>
  </si>
  <si>
    <t>　各指標において、類似団体平均値との比較で優位な指標が一部ありますが、全体をとおして健全な状況とは言えません。
　給水収益については、年々減少傾向にあり、一方で施設等の老朽化に伴う更新費用は増加しています。厳しい経営状況にある中で、より効率的な事業運営を推進していく必要があります。
　また、上水道事業への統合に向けて施設整備を進めていますが、計画の実施状況及び今後の収支計画等を検証しながら、既存施設の更新等を含めた計画的な事業の推進が必要となります。
　今後、経営戦略に基づき、更なる経営の健全化及び効率化を進めていきます。</t>
    <phoneticPr fontId="4"/>
  </si>
  <si>
    <t>　経常損益については、「経常収支比率」が100％以下となり、収支状況は赤字であることを示しています。
　「料金回収率」は、類似団体平均値を下回って推移しています。料金収入のみで費用が賄えず、一般会計からの繰入金を受けて事業を運営している状況です。
 「累積欠損金比率」は昨年度より14.78ポイント上昇し、類似団体平均値を大きく上回り、経営改善を図っていく必要があります。
　「流動比率」は、大幅に100％を上回りましたが、これは前払金の増加によるものです。また、水道事業からの一時借入金（年度内に返還済）を受けており、必ずしも十分な支払能力があるとはいえない状況です。
　「給水原価」は、類似団体平均値を上回って推移しています。今後、給水収益の増加は見込めず、厳しい経営環境にあるため、引き続き経費削減に努め経営改善を図っていきます。
　「企業債残高対給水収益比率」は、現在、上水道事業への統合に向けた施設・管路の整備、更新を進めていることから、類似団体平均値を上回って推移しています。今後も適正な投資規模を検証し、計画的に事業を進めていきます。
　「施設利用率」は類似団体平均値を上回って推移しています。引き続き、適正規模を検証しながら、効率的な施設運用を進めていきます。
　「有収率」は、類似団体平均値と同水準で推移していますが、依然として、配水管等における漏水が多く発生しています。漏水多発地域における老朽管更新を推進し、有収率の向上を図っていきます。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</si>
</sst>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16" fillId="0" borderId="12"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0.8</c:v>
                </c:pt>
                <c:pt idx="2">
                  <c:v>0.94</c:v>
                </c:pt>
                <c:pt idx="3">
                  <c:v>0.59</c:v>
                </c:pt>
                <c:pt idx="4">
                  <c:v>1.73</c:v>
                </c:pt>
              </c:numCache>
            </c:numRef>
          </c:val>
          <c:extLst>
            <c:ext xmlns:c16="http://schemas.microsoft.com/office/drawing/2014/chart" uri="{C3380CC4-5D6E-409C-BE32-E72D297353CC}">
              <c16:uniqueId val="{00000000-FA06-4967-B228-5C6644522CCF}"/>
            </c:ext>
          </c:extLst>
        </c:ser>
        <c:dLbls>
          <c:showLegendKey val="0"/>
          <c:showVal val="0"/>
          <c:showCatName val="0"/>
          <c:showSerName val="0"/>
          <c:showPercent val="0"/>
          <c:showBubbleSize val="0"/>
        </c:dLbls>
        <c:gapWidth val="150"/>
        <c:axId val="458584464"/>
        <c:axId val="4585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0.19</c:v>
                </c:pt>
                <c:pt idx="2">
                  <c:v>0.26</c:v>
                </c:pt>
                <c:pt idx="3">
                  <c:v>0.28999999999999998</c:v>
                </c:pt>
                <c:pt idx="4">
                  <c:v>1.8</c:v>
                </c:pt>
              </c:numCache>
            </c:numRef>
          </c:val>
          <c:smooth val="0"/>
          <c:extLst>
            <c:ext xmlns:c16="http://schemas.microsoft.com/office/drawing/2014/chart" uri="{C3380CC4-5D6E-409C-BE32-E72D297353CC}">
              <c16:uniqueId val="{00000001-FA06-4967-B228-5C6644522CCF}"/>
            </c:ext>
          </c:extLst>
        </c:ser>
        <c:dLbls>
          <c:showLegendKey val="0"/>
          <c:showVal val="0"/>
          <c:showCatName val="0"/>
          <c:showSerName val="0"/>
          <c:showPercent val="0"/>
          <c:showBubbleSize val="0"/>
        </c:dLbls>
        <c:marker val="1"/>
        <c:smooth val="0"/>
        <c:axId val="458584464"/>
        <c:axId val="458580544"/>
      </c:lineChart>
      <c:dateAx>
        <c:axId val="458584464"/>
        <c:scaling>
          <c:orientation val="minMax"/>
        </c:scaling>
        <c:delete val="1"/>
        <c:axPos val="b"/>
        <c:numFmt formatCode="&quot;H&quot;yy" sourceLinked="1"/>
        <c:majorTickMark val="none"/>
        <c:minorTickMark val="none"/>
        <c:tickLblPos val="none"/>
        <c:crossAx val="458580544"/>
        <c:crosses val="autoZero"/>
        <c:auto val="1"/>
        <c:lblOffset val="100"/>
        <c:baseTimeUnit val="years"/>
      </c:dateAx>
      <c:valAx>
        <c:axId val="458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58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66.77</c:v>
                </c:pt>
                <c:pt idx="2">
                  <c:v>67.290000000000006</c:v>
                </c:pt>
                <c:pt idx="3">
                  <c:v>65.430000000000007</c:v>
                </c:pt>
                <c:pt idx="4">
                  <c:v>65.42</c:v>
                </c:pt>
              </c:numCache>
            </c:numRef>
          </c:val>
          <c:extLst>
            <c:ext xmlns:c16="http://schemas.microsoft.com/office/drawing/2014/chart" uri="{C3380CC4-5D6E-409C-BE32-E72D297353CC}">
              <c16:uniqueId val="{00000000-9FAE-454E-8B0D-B32AE35062C5}"/>
            </c:ext>
          </c:extLst>
        </c:ser>
        <c:dLbls>
          <c:showLegendKey val="0"/>
          <c:showVal val="0"/>
          <c:showCatName val="0"/>
          <c:showSerName val="0"/>
          <c:showPercent val="0"/>
          <c:showBubbleSize val="0"/>
        </c:dLbls>
        <c:gapWidth val="150"/>
        <c:axId val="453802584"/>
        <c:axId val="4538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55.3</c:v>
                </c:pt>
                <c:pt idx="2">
                  <c:v>54.14</c:v>
                </c:pt>
                <c:pt idx="3">
                  <c:v>53.79</c:v>
                </c:pt>
                <c:pt idx="4">
                  <c:v>56.4</c:v>
                </c:pt>
              </c:numCache>
            </c:numRef>
          </c:val>
          <c:smooth val="0"/>
          <c:extLst>
            <c:ext xmlns:c16="http://schemas.microsoft.com/office/drawing/2014/chart" uri="{C3380CC4-5D6E-409C-BE32-E72D297353CC}">
              <c16:uniqueId val="{00000001-9FAE-454E-8B0D-B32AE35062C5}"/>
            </c:ext>
          </c:extLst>
        </c:ser>
        <c:dLbls>
          <c:showLegendKey val="0"/>
          <c:showVal val="0"/>
          <c:showCatName val="0"/>
          <c:showSerName val="0"/>
          <c:showPercent val="0"/>
          <c:showBubbleSize val="0"/>
        </c:dLbls>
        <c:marker val="1"/>
        <c:smooth val="0"/>
        <c:axId val="453802584"/>
        <c:axId val="453804544"/>
      </c:lineChart>
      <c:dateAx>
        <c:axId val="453802584"/>
        <c:scaling>
          <c:orientation val="minMax"/>
        </c:scaling>
        <c:delete val="1"/>
        <c:axPos val="b"/>
        <c:numFmt formatCode="&quot;H&quot;yy" sourceLinked="1"/>
        <c:majorTickMark val="none"/>
        <c:minorTickMark val="none"/>
        <c:tickLblPos val="none"/>
        <c:crossAx val="453804544"/>
        <c:crosses val="autoZero"/>
        <c:auto val="1"/>
        <c:lblOffset val="100"/>
        <c:baseTimeUnit val="years"/>
      </c:dateAx>
      <c:valAx>
        <c:axId val="4538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80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79.599999999999994</c:v>
                </c:pt>
                <c:pt idx="2">
                  <c:v>79.66</c:v>
                </c:pt>
                <c:pt idx="3">
                  <c:v>78.86</c:v>
                </c:pt>
                <c:pt idx="4">
                  <c:v>79.48</c:v>
                </c:pt>
              </c:numCache>
            </c:numRef>
          </c:val>
          <c:extLst>
            <c:ext xmlns:c16="http://schemas.microsoft.com/office/drawing/2014/chart" uri="{C3380CC4-5D6E-409C-BE32-E72D297353CC}">
              <c16:uniqueId val="{00000000-70AF-4330-833A-DA8EB26C7B28}"/>
            </c:ext>
          </c:extLst>
        </c:ser>
        <c:dLbls>
          <c:showLegendKey val="0"/>
          <c:showVal val="0"/>
          <c:showCatName val="0"/>
          <c:showSerName val="0"/>
          <c:showPercent val="0"/>
          <c:showBubbleSize val="0"/>
        </c:dLbls>
        <c:gapWidth val="150"/>
        <c:axId val="453806112"/>
        <c:axId val="45380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78.319999999999993</c:v>
                </c:pt>
                <c:pt idx="2">
                  <c:v>76.239999999999995</c:v>
                </c:pt>
                <c:pt idx="3">
                  <c:v>73.81</c:v>
                </c:pt>
                <c:pt idx="4">
                  <c:v>73.099999999999994</c:v>
                </c:pt>
              </c:numCache>
            </c:numRef>
          </c:val>
          <c:smooth val="0"/>
          <c:extLst>
            <c:ext xmlns:c16="http://schemas.microsoft.com/office/drawing/2014/chart" uri="{C3380CC4-5D6E-409C-BE32-E72D297353CC}">
              <c16:uniqueId val="{00000001-70AF-4330-833A-DA8EB26C7B28}"/>
            </c:ext>
          </c:extLst>
        </c:ser>
        <c:dLbls>
          <c:showLegendKey val="0"/>
          <c:showVal val="0"/>
          <c:showCatName val="0"/>
          <c:showSerName val="0"/>
          <c:showPercent val="0"/>
          <c:showBubbleSize val="0"/>
        </c:dLbls>
        <c:marker val="1"/>
        <c:smooth val="0"/>
        <c:axId val="453806112"/>
        <c:axId val="453804936"/>
      </c:lineChart>
      <c:dateAx>
        <c:axId val="453806112"/>
        <c:scaling>
          <c:orientation val="minMax"/>
        </c:scaling>
        <c:delete val="1"/>
        <c:axPos val="b"/>
        <c:numFmt formatCode="&quot;H&quot;yy" sourceLinked="1"/>
        <c:majorTickMark val="none"/>
        <c:minorTickMark val="none"/>
        <c:tickLblPos val="none"/>
        <c:crossAx val="453804936"/>
        <c:crosses val="autoZero"/>
        <c:auto val="1"/>
        <c:lblOffset val="100"/>
        <c:baseTimeUnit val="years"/>
      </c:dateAx>
      <c:valAx>
        <c:axId val="45380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8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95.91</c:v>
                </c:pt>
                <c:pt idx="2">
                  <c:v>103.26</c:v>
                </c:pt>
                <c:pt idx="3">
                  <c:v>94.08</c:v>
                </c:pt>
                <c:pt idx="4">
                  <c:v>96.68</c:v>
                </c:pt>
              </c:numCache>
            </c:numRef>
          </c:val>
          <c:extLst>
            <c:ext xmlns:c16="http://schemas.microsoft.com/office/drawing/2014/chart" uri="{C3380CC4-5D6E-409C-BE32-E72D297353CC}">
              <c16:uniqueId val="{00000000-98BB-492F-84BD-A25C9D2F275B}"/>
            </c:ext>
          </c:extLst>
        </c:ser>
        <c:dLbls>
          <c:showLegendKey val="0"/>
          <c:showVal val="0"/>
          <c:showCatName val="0"/>
          <c:showSerName val="0"/>
          <c:showPercent val="0"/>
          <c:showBubbleSize val="0"/>
        </c:dLbls>
        <c:gapWidth val="150"/>
        <c:axId val="80231824"/>
        <c:axId val="802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100.27</c:v>
                </c:pt>
                <c:pt idx="2">
                  <c:v>103.57</c:v>
                </c:pt>
                <c:pt idx="3">
                  <c:v>100.97</c:v>
                </c:pt>
                <c:pt idx="4">
                  <c:v>101.68</c:v>
                </c:pt>
              </c:numCache>
            </c:numRef>
          </c:val>
          <c:smooth val="0"/>
          <c:extLst>
            <c:ext xmlns:c16="http://schemas.microsoft.com/office/drawing/2014/chart" uri="{C3380CC4-5D6E-409C-BE32-E72D297353CC}">
              <c16:uniqueId val="{00000001-98BB-492F-84BD-A25C9D2F275B}"/>
            </c:ext>
          </c:extLst>
        </c:ser>
        <c:dLbls>
          <c:showLegendKey val="0"/>
          <c:showVal val="0"/>
          <c:showCatName val="0"/>
          <c:showSerName val="0"/>
          <c:showPercent val="0"/>
          <c:showBubbleSize val="0"/>
        </c:dLbls>
        <c:marker val="1"/>
        <c:smooth val="0"/>
        <c:axId val="80231824"/>
        <c:axId val="80225552"/>
      </c:lineChart>
      <c:dateAx>
        <c:axId val="80231824"/>
        <c:scaling>
          <c:orientation val="minMax"/>
        </c:scaling>
        <c:delete val="1"/>
        <c:axPos val="b"/>
        <c:numFmt formatCode="&quot;H&quot;yy" sourceLinked="1"/>
        <c:majorTickMark val="none"/>
        <c:minorTickMark val="none"/>
        <c:tickLblPos val="none"/>
        <c:crossAx val="80225552"/>
        <c:crosses val="autoZero"/>
        <c:auto val="1"/>
        <c:lblOffset val="100"/>
        <c:baseTimeUnit val="years"/>
      </c:dateAx>
      <c:valAx>
        <c:axId val="8022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23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5.15</c:v>
                </c:pt>
                <c:pt idx="2">
                  <c:v>9.1300000000000008</c:v>
                </c:pt>
                <c:pt idx="3">
                  <c:v>13</c:v>
                </c:pt>
                <c:pt idx="4">
                  <c:v>15.12</c:v>
                </c:pt>
              </c:numCache>
            </c:numRef>
          </c:val>
          <c:extLst>
            <c:ext xmlns:c16="http://schemas.microsoft.com/office/drawing/2014/chart" uri="{C3380CC4-5D6E-409C-BE32-E72D297353CC}">
              <c16:uniqueId val="{00000000-4907-4235-972C-06E01B75038E}"/>
            </c:ext>
          </c:extLst>
        </c:ser>
        <c:dLbls>
          <c:showLegendKey val="0"/>
          <c:showVal val="0"/>
          <c:showCatName val="0"/>
          <c:showSerName val="0"/>
          <c:showPercent val="0"/>
          <c:showBubbleSize val="0"/>
        </c:dLbls>
        <c:gapWidth val="150"/>
        <c:axId val="80225944"/>
        <c:axId val="802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34.83</c:v>
                </c:pt>
                <c:pt idx="2">
                  <c:v>31.44</c:v>
                </c:pt>
                <c:pt idx="3">
                  <c:v>35.43</c:v>
                </c:pt>
                <c:pt idx="4">
                  <c:v>41.69</c:v>
                </c:pt>
              </c:numCache>
            </c:numRef>
          </c:val>
          <c:smooth val="0"/>
          <c:extLst>
            <c:ext xmlns:c16="http://schemas.microsoft.com/office/drawing/2014/chart" uri="{C3380CC4-5D6E-409C-BE32-E72D297353CC}">
              <c16:uniqueId val="{00000001-4907-4235-972C-06E01B75038E}"/>
            </c:ext>
          </c:extLst>
        </c:ser>
        <c:dLbls>
          <c:showLegendKey val="0"/>
          <c:showVal val="0"/>
          <c:showCatName val="0"/>
          <c:showSerName val="0"/>
          <c:showPercent val="0"/>
          <c:showBubbleSize val="0"/>
        </c:dLbls>
        <c:marker val="1"/>
        <c:smooth val="0"/>
        <c:axId val="80225944"/>
        <c:axId val="80226336"/>
      </c:lineChart>
      <c:dateAx>
        <c:axId val="80225944"/>
        <c:scaling>
          <c:orientation val="minMax"/>
        </c:scaling>
        <c:delete val="1"/>
        <c:axPos val="b"/>
        <c:numFmt formatCode="&quot;H&quot;yy" sourceLinked="1"/>
        <c:majorTickMark val="none"/>
        <c:minorTickMark val="none"/>
        <c:tickLblPos val="none"/>
        <c:crossAx val="80226336"/>
        <c:crosses val="autoZero"/>
        <c:auto val="1"/>
        <c:lblOffset val="100"/>
        <c:baseTimeUnit val="years"/>
      </c:dateAx>
      <c:valAx>
        <c:axId val="802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2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31.15</c:v>
                </c:pt>
                <c:pt idx="2">
                  <c:v>30.69</c:v>
                </c:pt>
                <c:pt idx="3">
                  <c:v>30.32</c:v>
                </c:pt>
                <c:pt idx="4">
                  <c:v>34.79</c:v>
                </c:pt>
              </c:numCache>
            </c:numRef>
          </c:val>
          <c:extLst>
            <c:ext xmlns:c16="http://schemas.microsoft.com/office/drawing/2014/chart" uri="{C3380CC4-5D6E-409C-BE32-E72D297353CC}">
              <c16:uniqueId val="{00000000-8124-4DBC-B542-8BCFEE38399F}"/>
            </c:ext>
          </c:extLst>
        </c:ser>
        <c:dLbls>
          <c:showLegendKey val="0"/>
          <c:showVal val="0"/>
          <c:showCatName val="0"/>
          <c:showSerName val="0"/>
          <c:showPercent val="0"/>
          <c:showBubbleSize val="0"/>
        </c:dLbls>
        <c:gapWidth val="150"/>
        <c:axId val="80227120"/>
        <c:axId val="55940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10.050000000000001</c:v>
                </c:pt>
                <c:pt idx="2">
                  <c:v>10.78</c:v>
                </c:pt>
                <c:pt idx="3">
                  <c:v>11.16</c:v>
                </c:pt>
                <c:pt idx="4">
                  <c:v>14.82</c:v>
                </c:pt>
              </c:numCache>
            </c:numRef>
          </c:val>
          <c:smooth val="0"/>
          <c:extLst>
            <c:ext xmlns:c16="http://schemas.microsoft.com/office/drawing/2014/chart" uri="{C3380CC4-5D6E-409C-BE32-E72D297353CC}">
              <c16:uniqueId val="{00000001-8124-4DBC-B542-8BCFEE38399F}"/>
            </c:ext>
          </c:extLst>
        </c:ser>
        <c:dLbls>
          <c:showLegendKey val="0"/>
          <c:showVal val="0"/>
          <c:showCatName val="0"/>
          <c:showSerName val="0"/>
          <c:showPercent val="0"/>
          <c:showBubbleSize val="0"/>
        </c:dLbls>
        <c:marker val="1"/>
        <c:smooth val="0"/>
        <c:axId val="80227120"/>
        <c:axId val="559405592"/>
      </c:lineChart>
      <c:dateAx>
        <c:axId val="80227120"/>
        <c:scaling>
          <c:orientation val="minMax"/>
        </c:scaling>
        <c:delete val="1"/>
        <c:axPos val="b"/>
        <c:numFmt formatCode="&quot;H&quot;yy" sourceLinked="1"/>
        <c:majorTickMark val="none"/>
        <c:minorTickMark val="none"/>
        <c:tickLblPos val="none"/>
        <c:crossAx val="559405592"/>
        <c:crosses val="autoZero"/>
        <c:auto val="1"/>
        <c:lblOffset val="100"/>
        <c:baseTimeUnit val="years"/>
      </c:dateAx>
      <c:valAx>
        <c:axId val="5594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2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20.11</c:v>
                </c:pt>
                <c:pt idx="2">
                  <c:v>25.62</c:v>
                </c:pt>
                <c:pt idx="3">
                  <c:v>37.94</c:v>
                </c:pt>
                <c:pt idx="4">
                  <c:v>52.72</c:v>
                </c:pt>
              </c:numCache>
            </c:numRef>
          </c:val>
          <c:extLst>
            <c:ext xmlns:c16="http://schemas.microsoft.com/office/drawing/2014/chart" uri="{C3380CC4-5D6E-409C-BE32-E72D297353CC}">
              <c16:uniqueId val="{00000000-BBC4-4816-A69D-A53029209672}"/>
            </c:ext>
          </c:extLst>
        </c:ser>
        <c:dLbls>
          <c:showLegendKey val="0"/>
          <c:showVal val="0"/>
          <c:showCatName val="0"/>
          <c:showSerName val="0"/>
          <c:showPercent val="0"/>
          <c:showBubbleSize val="0"/>
        </c:dLbls>
        <c:gapWidth val="150"/>
        <c:axId val="559409512"/>
        <c:axId val="5594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8.57</c:v>
                </c:pt>
                <c:pt idx="2">
                  <c:v>5.78</c:v>
                </c:pt>
                <c:pt idx="3">
                  <c:v>8.73</c:v>
                </c:pt>
                <c:pt idx="4">
                  <c:v>15.24</c:v>
                </c:pt>
              </c:numCache>
            </c:numRef>
          </c:val>
          <c:smooth val="0"/>
          <c:extLst>
            <c:ext xmlns:c16="http://schemas.microsoft.com/office/drawing/2014/chart" uri="{C3380CC4-5D6E-409C-BE32-E72D297353CC}">
              <c16:uniqueId val="{00000001-BBC4-4816-A69D-A53029209672}"/>
            </c:ext>
          </c:extLst>
        </c:ser>
        <c:dLbls>
          <c:showLegendKey val="0"/>
          <c:showVal val="0"/>
          <c:showCatName val="0"/>
          <c:showSerName val="0"/>
          <c:showPercent val="0"/>
          <c:showBubbleSize val="0"/>
        </c:dLbls>
        <c:marker val="1"/>
        <c:smooth val="0"/>
        <c:axId val="559409512"/>
        <c:axId val="559407552"/>
      </c:lineChart>
      <c:dateAx>
        <c:axId val="559409512"/>
        <c:scaling>
          <c:orientation val="minMax"/>
        </c:scaling>
        <c:delete val="1"/>
        <c:axPos val="b"/>
        <c:numFmt formatCode="&quot;H&quot;yy" sourceLinked="1"/>
        <c:majorTickMark val="none"/>
        <c:minorTickMark val="none"/>
        <c:tickLblPos val="none"/>
        <c:crossAx val="559407552"/>
        <c:crosses val="autoZero"/>
        <c:auto val="1"/>
        <c:lblOffset val="100"/>
        <c:baseTimeUnit val="years"/>
      </c:dateAx>
      <c:valAx>
        <c:axId val="55940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940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118.21</c:v>
                </c:pt>
                <c:pt idx="2">
                  <c:v>209.01</c:v>
                </c:pt>
                <c:pt idx="3">
                  <c:v>274.87</c:v>
                </c:pt>
                <c:pt idx="4">
                  <c:v>289.60000000000002</c:v>
                </c:pt>
              </c:numCache>
            </c:numRef>
          </c:val>
          <c:extLst>
            <c:ext xmlns:c16="http://schemas.microsoft.com/office/drawing/2014/chart" uri="{C3380CC4-5D6E-409C-BE32-E72D297353CC}">
              <c16:uniqueId val="{00000000-5867-43CF-8497-7B05B29A6E16}"/>
            </c:ext>
          </c:extLst>
        </c:ser>
        <c:dLbls>
          <c:showLegendKey val="0"/>
          <c:showVal val="0"/>
          <c:showCatName val="0"/>
          <c:showSerName val="0"/>
          <c:showPercent val="0"/>
          <c:showBubbleSize val="0"/>
        </c:dLbls>
        <c:gapWidth val="150"/>
        <c:axId val="559411472"/>
        <c:axId val="45466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139.66999999999999</c:v>
                </c:pt>
                <c:pt idx="2">
                  <c:v>92.24</c:v>
                </c:pt>
                <c:pt idx="3">
                  <c:v>116</c:v>
                </c:pt>
                <c:pt idx="4">
                  <c:v>132.63999999999999</c:v>
                </c:pt>
              </c:numCache>
            </c:numRef>
          </c:val>
          <c:smooth val="0"/>
          <c:extLst>
            <c:ext xmlns:c16="http://schemas.microsoft.com/office/drawing/2014/chart" uri="{C3380CC4-5D6E-409C-BE32-E72D297353CC}">
              <c16:uniqueId val="{00000001-5867-43CF-8497-7B05B29A6E16}"/>
            </c:ext>
          </c:extLst>
        </c:ser>
        <c:dLbls>
          <c:showLegendKey val="0"/>
          <c:showVal val="0"/>
          <c:showCatName val="0"/>
          <c:showSerName val="0"/>
          <c:showPercent val="0"/>
          <c:showBubbleSize val="0"/>
        </c:dLbls>
        <c:marker val="1"/>
        <c:smooth val="0"/>
        <c:axId val="559411472"/>
        <c:axId val="454667888"/>
      </c:lineChart>
      <c:dateAx>
        <c:axId val="559411472"/>
        <c:scaling>
          <c:orientation val="minMax"/>
        </c:scaling>
        <c:delete val="1"/>
        <c:axPos val="b"/>
        <c:numFmt formatCode="&quot;H&quot;yy" sourceLinked="1"/>
        <c:majorTickMark val="none"/>
        <c:minorTickMark val="none"/>
        <c:tickLblPos val="none"/>
        <c:crossAx val="454667888"/>
        <c:crosses val="autoZero"/>
        <c:auto val="1"/>
        <c:lblOffset val="100"/>
        <c:baseTimeUnit val="years"/>
      </c:dateAx>
      <c:valAx>
        <c:axId val="45466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941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2556.37</c:v>
                </c:pt>
                <c:pt idx="2">
                  <c:v>2801.25</c:v>
                </c:pt>
                <c:pt idx="3">
                  <c:v>3242.38</c:v>
                </c:pt>
                <c:pt idx="4">
                  <c:v>3516.62</c:v>
                </c:pt>
              </c:numCache>
            </c:numRef>
          </c:val>
          <c:extLst>
            <c:ext xmlns:c16="http://schemas.microsoft.com/office/drawing/2014/chart" uri="{C3380CC4-5D6E-409C-BE32-E72D297353CC}">
              <c16:uniqueId val="{00000000-5969-4600-823F-E801EBEF133A}"/>
            </c:ext>
          </c:extLst>
        </c:ser>
        <c:dLbls>
          <c:showLegendKey val="0"/>
          <c:showVal val="0"/>
          <c:showCatName val="0"/>
          <c:showSerName val="0"/>
          <c:showPercent val="0"/>
          <c:showBubbleSize val="0"/>
        </c:dLbls>
        <c:gapWidth val="150"/>
        <c:axId val="454663968"/>
        <c:axId val="45466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1390.57</c:v>
                </c:pt>
                <c:pt idx="2">
                  <c:v>1546.97</c:v>
                </c:pt>
                <c:pt idx="3">
                  <c:v>1471.36</c:v>
                </c:pt>
                <c:pt idx="4">
                  <c:v>1495.64</c:v>
                </c:pt>
              </c:numCache>
            </c:numRef>
          </c:val>
          <c:smooth val="0"/>
          <c:extLst>
            <c:ext xmlns:c16="http://schemas.microsoft.com/office/drawing/2014/chart" uri="{C3380CC4-5D6E-409C-BE32-E72D297353CC}">
              <c16:uniqueId val="{00000001-5969-4600-823F-E801EBEF133A}"/>
            </c:ext>
          </c:extLst>
        </c:ser>
        <c:dLbls>
          <c:showLegendKey val="0"/>
          <c:showVal val="0"/>
          <c:showCatName val="0"/>
          <c:showSerName val="0"/>
          <c:showPercent val="0"/>
          <c:showBubbleSize val="0"/>
        </c:dLbls>
        <c:marker val="1"/>
        <c:smooth val="0"/>
        <c:axId val="454663968"/>
        <c:axId val="454665144"/>
      </c:lineChart>
      <c:dateAx>
        <c:axId val="454663968"/>
        <c:scaling>
          <c:orientation val="minMax"/>
        </c:scaling>
        <c:delete val="1"/>
        <c:axPos val="b"/>
        <c:numFmt formatCode="&quot;H&quot;yy" sourceLinked="1"/>
        <c:majorTickMark val="none"/>
        <c:minorTickMark val="none"/>
        <c:tickLblPos val="none"/>
        <c:crossAx val="454665144"/>
        <c:crosses val="autoZero"/>
        <c:auto val="1"/>
        <c:lblOffset val="100"/>
        <c:baseTimeUnit val="years"/>
      </c:dateAx>
      <c:valAx>
        <c:axId val="454665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6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33.42</c:v>
                </c:pt>
                <c:pt idx="2">
                  <c:v>35.72</c:v>
                </c:pt>
                <c:pt idx="3">
                  <c:v>33.06</c:v>
                </c:pt>
                <c:pt idx="4">
                  <c:v>33.979999999999997</c:v>
                </c:pt>
              </c:numCache>
            </c:numRef>
          </c:val>
          <c:extLst>
            <c:ext xmlns:c16="http://schemas.microsoft.com/office/drawing/2014/chart" uri="{C3380CC4-5D6E-409C-BE32-E72D297353CC}">
              <c16:uniqueId val="{00000000-0204-4387-BCF4-6175238BA049}"/>
            </c:ext>
          </c:extLst>
        </c:ser>
        <c:dLbls>
          <c:showLegendKey val="0"/>
          <c:showVal val="0"/>
          <c:showCatName val="0"/>
          <c:showSerName val="0"/>
          <c:showPercent val="0"/>
          <c:showBubbleSize val="0"/>
        </c:dLbls>
        <c:gapWidth val="150"/>
        <c:axId val="454013800"/>
        <c:axId val="45401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62.43</c:v>
                </c:pt>
                <c:pt idx="2">
                  <c:v>51.1</c:v>
                </c:pt>
                <c:pt idx="3">
                  <c:v>51.76</c:v>
                </c:pt>
                <c:pt idx="4">
                  <c:v>46.15</c:v>
                </c:pt>
              </c:numCache>
            </c:numRef>
          </c:val>
          <c:smooth val="0"/>
          <c:extLst>
            <c:ext xmlns:c16="http://schemas.microsoft.com/office/drawing/2014/chart" uri="{C3380CC4-5D6E-409C-BE32-E72D297353CC}">
              <c16:uniqueId val="{00000001-0204-4387-BCF4-6175238BA049}"/>
            </c:ext>
          </c:extLst>
        </c:ser>
        <c:dLbls>
          <c:showLegendKey val="0"/>
          <c:showVal val="0"/>
          <c:showCatName val="0"/>
          <c:showSerName val="0"/>
          <c:showPercent val="0"/>
          <c:showBubbleSize val="0"/>
        </c:dLbls>
        <c:marker val="1"/>
        <c:smooth val="0"/>
        <c:axId val="454013800"/>
        <c:axId val="454012232"/>
      </c:lineChart>
      <c:dateAx>
        <c:axId val="454013800"/>
        <c:scaling>
          <c:orientation val="minMax"/>
        </c:scaling>
        <c:delete val="1"/>
        <c:axPos val="b"/>
        <c:numFmt formatCode="&quot;H&quot;yy" sourceLinked="1"/>
        <c:majorTickMark val="none"/>
        <c:minorTickMark val="none"/>
        <c:tickLblPos val="none"/>
        <c:crossAx val="454012232"/>
        <c:crosses val="autoZero"/>
        <c:auto val="1"/>
        <c:lblOffset val="100"/>
        <c:baseTimeUnit val="years"/>
      </c:dateAx>
      <c:valAx>
        <c:axId val="45401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346.5</c:v>
                </c:pt>
                <c:pt idx="2">
                  <c:v>322.83</c:v>
                </c:pt>
                <c:pt idx="3">
                  <c:v>349.13</c:v>
                </c:pt>
                <c:pt idx="4">
                  <c:v>347.43</c:v>
                </c:pt>
              </c:numCache>
            </c:numRef>
          </c:val>
          <c:extLst>
            <c:ext xmlns:c16="http://schemas.microsoft.com/office/drawing/2014/chart" uri="{C3380CC4-5D6E-409C-BE32-E72D297353CC}">
              <c16:uniqueId val="{00000000-ECB7-492E-8271-5DDE43D0BB9E}"/>
            </c:ext>
          </c:extLst>
        </c:ser>
        <c:dLbls>
          <c:showLegendKey val="0"/>
          <c:showVal val="0"/>
          <c:showCatName val="0"/>
          <c:showSerName val="0"/>
          <c:showPercent val="0"/>
          <c:showBubbleSize val="0"/>
        </c:dLbls>
        <c:gapWidth val="150"/>
        <c:axId val="342789096"/>
        <c:axId val="34279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224.51</c:v>
                </c:pt>
                <c:pt idx="2">
                  <c:v>269.64</c:v>
                </c:pt>
                <c:pt idx="3">
                  <c:v>276.18</c:v>
                </c:pt>
                <c:pt idx="4">
                  <c:v>315.83</c:v>
                </c:pt>
              </c:numCache>
            </c:numRef>
          </c:val>
          <c:smooth val="0"/>
          <c:extLst>
            <c:ext xmlns:c16="http://schemas.microsoft.com/office/drawing/2014/chart" uri="{C3380CC4-5D6E-409C-BE32-E72D297353CC}">
              <c16:uniqueId val="{00000001-ECB7-492E-8271-5DDE43D0BB9E}"/>
            </c:ext>
          </c:extLst>
        </c:ser>
        <c:dLbls>
          <c:showLegendKey val="0"/>
          <c:showVal val="0"/>
          <c:showCatName val="0"/>
          <c:showSerName val="0"/>
          <c:showPercent val="0"/>
          <c:showBubbleSize val="0"/>
        </c:dLbls>
        <c:marker val="1"/>
        <c:smooth val="0"/>
        <c:axId val="342789096"/>
        <c:axId val="342791056"/>
      </c:lineChart>
      <c:dateAx>
        <c:axId val="342789096"/>
        <c:scaling>
          <c:orientation val="minMax"/>
        </c:scaling>
        <c:delete val="1"/>
        <c:axPos val="b"/>
        <c:numFmt formatCode="&quot;H&quot;yy" sourceLinked="1"/>
        <c:majorTickMark val="none"/>
        <c:minorTickMark val="none"/>
        <c:tickLblPos val="none"/>
        <c:crossAx val="342791056"/>
        <c:crosses val="autoZero"/>
        <c:auto val="1"/>
        <c:lblOffset val="100"/>
        <c:baseTimeUnit val="years"/>
      </c:dateAx>
      <c:valAx>
        <c:axId val="34279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8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6" zoomScale="85" zoomScaleNormal="85" workbookViewId="0">
      <selection activeCell="CF26" sqref="CF2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宮崎県　都城市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2"/>
      <c r="D7" s="52"/>
      <c r="E7" s="52"/>
      <c r="F7" s="52"/>
      <c r="G7" s="52"/>
      <c r="H7" s="52"/>
      <c r="I7" s="51" t="s">
        <v>2</v>
      </c>
      <c r="J7" s="52"/>
      <c r="K7" s="52"/>
      <c r="L7" s="52"/>
      <c r="M7" s="52"/>
      <c r="N7" s="52"/>
      <c r="O7" s="73"/>
      <c r="P7" s="53" t="s">
        <v>3</v>
      </c>
      <c r="Q7" s="53"/>
      <c r="R7" s="53"/>
      <c r="S7" s="53"/>
      <c r="T7" s="53"/>
      <c r="U7" s="53"/>
      <c r="V7" s="53"/>
      <c r="W7" s="53" t="s">
        <v>4</v>
      </c>
      <c r="X7" s="53"/>
      <c r="Y7" s="53"/>
      <c r="Z7" s="53"/>
      <c r="AA7" s="53"/>
      <c r="AB7" s="53"/>
      <c r="AC7" s="53"/>
      <c r="AD7" s="53" t="s">
        <v>5</v>
      </c>
      <c r="AE7" s="53"/>
      <c r="AF7" s="53"/>
      <c r="AG7" s="53"/>
      <c r="AH7" s="53"/>
      <c r="AI7" s="53"/>
      <c r="AJ7" s="53"/>
      <c r="AK7" s="2"/>
      <c r="AL7" s="53" t="s">
        <v>6</v>
      </c>
      <c r="AM7" s="53"/>
      <c r="AN7" s="53"/>
      <c r="AO7" s="53"/>
      <c r="AP7" s="53"/>
      <c r="AQ7" s="53"/>
      <c r="AR7" s="53"/>
      <c r="AS7" s="53"/>
      <c r="AT7" s="51" t="s">
        <v>7</v>
      </c>
      <c r="AU7" s="52"/>
      <c r="AV7" s="52"/>
      <c r="AW7" s="52"/>
      <c r="AX7" s="52"/>
      <c r="AY7" s="52"/>
      <c r="AZ7" s="52"/>
      <c r="BA7" s="52"/>
      <c r="BB7" s="53" t="s">
        <v>8</v>
      </c>
      <c r="BC7" s="53"/>
      <c r="BD7" s="53"/>
      <c r="BE7" s="53"/>
      <c r="BF7" s="53"/>
      <c r="BG7" s="53"/>
      <c r="BH7" s="53"/>
      <c r="BI7" s="53"/>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簡易水道事業</v>
      </c>
      <c r="Q8" s="81"/>
      <c r="R8" s="81"/>
      <c r="S8" s="81"/>
      <c r="T8" s="81"/>
      <c r="U8" s="81"/>
      <c r="V8" s="81"/>
      <c r="W8" s="81" t="str">
        <f>データ!$L$6</f>
        <v>C2</v>
      </c>
      <c r="X8" s="81"/>
      <c r="Y8" s="81"/>
      <c r="Z8" s="81"/>
      <c r="AA8" s="81"/>
      <c r="AB8" s="81"/>
      <c r="AC8" s="81"/>
      <c r="AD8" s="81" t="str">
        <f>データ!$M$6</f>
        <v>非設置</v>
      </c>
      <c r="AE8" s="81"/>
      <c r="AF8" s="81"/>
      <c r="AG8" s="81"/>
      <c r="AH8" s="81"/>
      <c r="AI8" s="81"/>
      <c r="AJ8" s="81"/>
      <c r="AK8" s="2"/>
      <c r="AL8" s="72">
        <f>データ!$R$6</f>
        <v>161605</v>
      </c>
      <c r="AM8" s="72"/>
      <c r="AN8" s="72"/>
      <c r="AO8" s="72"/>
      <c r="AP8" s="72"/>
      <c r="AQ8" s="72"/>
      <c r="AR8" s="72"/>
      <c r="AS8" s="72"/>
      <c r="AT8" s="37">
        <f>データ!$S$6</f>
        <v>653.36</v>
      </c>
      <c r="AU8" s="38"/>
      <c r="AV8" s="38"/>
      <c r="AW8" s="38"/>
      <c r="AX8" s="38"/>
      <c r="AY8" s="38"/>
      <c r="AZ8" s="38"/>
      <c r="BA8" s="38"/>
      <c r="BB8" s="61">
        <f>データ!$T$6</f>
        <v>247.34</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51" t="s">
        <v>12</v>
      </c>
      <c r="C9" s="52"/>
      <c r="D9" s="52"/>
      <c r="E9" s="52"/>
      <c r="F9" s="52"/>
      <c r="G9" s="52"/>
      <c r="H9" s="52"/>
      <c r="I9" s="51" t="s">
        <v>13</v>
      </c>
      <c r="J9" s="52"/>
      <c r="K9" s="52"/>
      <c r="L9" s="52"/>
      <c r="M9" s="52"/>
      <c r="N9" s="52"/>
      <c r="O9" s="73"/>
      <c r="P9" s="53" t="s">
        <v>14</v>
      </c>
      <c r="Q9" s="53"/>
      <c r="R9" s="53"/>
      <c r="S9" s="53"/>
      <c r="T9" s="53"/>
      <c r="U9" s="53"/>
      <c r="V9" s="53"/>
      <c r="W9" s="53" t="s">
        <v>15</v>
      </c>
      <c r="X9" s="53"/>
      <c r="Y9" s="53"/>
      <c r="Z9" s="53"/>
      <c r="AA9" s="53"/>
      <c r="AB9" s="53"/>
      <c r="AC9" s="53"/>
      <c r="AD9" s="2"/>
      <c r="AE9" s="2"/>
      <c r="AF9" s="2"/>
      <c r="AG9" s="2"/>
      <c r="AH9" s="2"/>
      <c r="AI9" s="2"/>
      <c r="AJ9" s="2"/>
      <c r="AK9" s="2"/>
      <c r="AL9" s="53" t="s">
        <v>16</v>
      </c>
      <c r="AM9" s="53"/>
      <c r="AN9" s="53"/>
      <c r="AO9" s="53"/>
      <c r="AP9" s="53"/>
      <c r="AQ9" s="53"/>
      <c r="AR9" s="53"/>
      <c r="AS9" s="53"/>
      <c r="AT9" s="51" t="s">
        <v>17</v>
      </c>
      <c r="AU9" s="52"/>
      <c r="AV9" s="52"/>
      <c r="AW9" s="52"/>
      <c r="AX9" s="52"/>
      <c r="AY9" s="52"/>
      <c r="AZ9" s="52"/>
      <c r="BA9" s="52"/>
      <c r="BB9" s="53" t="s">
        <v>18</v>
      </c>
      <c r="BC9" s="53"/>
      <c r="BD9" s="53"/>
      <c r="BE9" s="53"/>
      <c r="BF9" s="53"/>
      <c r="BG9" s="53"/>
      <c r="BH9" s="53"/>
      <c r="BI9" s="53"/>
      <c r="BJ9" s="3"/>
      <c r="BK9" s="3"/>
      <c r="BL9" s="54" t="s">
        <v>19</v>
      </c>
      <c r="BM9" s="55"/>
      <c r="BN9" s="56" t="s">
        <v>20</v>
      </c>
      <c r="BO9" s="56"/>
      <c r="BP9" s="56"/>
      <c r="BQ9" s="56"/>
      <c r="BR9" s="56"/>
      <c r="BS9" s="56"/>
      <c r="BT9" s="56"/>
      <c r="BU9" s="56"/>
      <c r="BV9" s="56"/>
      <c r="BW9" s="56"/>
      <c r="BX9" s="56"/>
      <c r="BY9" s="57"/>
    </row>
    <row r="10" spans="1:78" ht="18.75" customHeight="1" x14ac:dyDescent="0.2">
      <c r="A10" s="2"/>
      <c r="B10" s="37" t="str">
        <f>データ!$N$6</f>
        <v>-</v>
      </c>
      <c r="C10" s="38"/>
      <c r="D10" s="38"/>
      <c r="E10" s="38"/>
      <c r="F10" s="38"/>
      <c r="G10" s="38"/>
      <c r="H10" s="38"/>
      <c r="I10" s="37">
        <f>データ!$O$6</f>
        <v>16.37</v>
      </c>
      <c r="J10" s="38"/>
      <c r="K10" s="38"/>
      <c r="L10" s="38"/>
      <c r="M10" s="38"/>
      <c r="N10" s="38"/>
      <c r="O10" s="71"/>
      <c r="P10" s="61">
        <f>データ!$P$6</f>
        <v>4.3899999999999997</v>
      </c>
      <c r="Q10" s="61"/>
      <c r="R10" s="61"/>
      <c r="S10" s="61"/>
      <c r="T10" s="61"/>
      <c r="U10" s="61"/>
      <c r="V10" s="61"/>
      <c r="W10" s="72">
        <f>データ!$Q$6</f>
        <v>2343</v>
      </c>
      <c r="X10" s="72"/>
      <c r="Y10" s="72"/>
      <c r="Z10" s="72"/>
      <c r="AA10" s="72"/>
      <c r="AB10" s="72"/>
      <c r="AC10" s="72"/>
      <c r="AD10" s="2"/>
      <c r="AE10" s="2"/>
      <c r="AF10" s="2"/>
      <c r="AG10" s="2"/>
      <c r="AH10" s="2"/>
      <c r="AI10" s="2"/>
      <c r="AJ10" s="2"/>
      <c r="AK10" s="2"/>
      <c r="AL10" s="72">
        <f>データ!$U$6</f>
        <v>7051</v>
      </c>
      <c r="AM10" s="72"/>
      <c r="AN10" s="72"/>
      <c r="AO10" s="72"/>
      <c r="AP10" s="72"/>
      <c r="AQ10" s="72"/>
      <c r="AR10" s="72"/>
      <c r="AS10" s="72"/>
      <c r="AT10" s="37">
        <f>データ!$V$6</f>
        <v>51.92</v>
      </c>
      <c r="AU10" s="38"/>
      <c r="AV10" s="38"/>
      <c r="AW10" s="38"/>
      <c r="AX10" s="38"/>
      <c r="AY10" s="38"/>
      <c r="AZ10" s="38"/>
      <c r="BA10" s="38"/>
      <c r="BB10" s="61">
        <f>データ!$W$6</f>
        <v>135.81</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5" t="s">
        <v>111</v>
      </c>
      <c r="BM47" s="46"/>
      <c r="BN47" s="46"/>
      <c r="BO47" s="46"/>
      <c r="BP47" s="46"/>
      <c r="BQ47" s="46"/>
      <c r="BR47" s="46"/>
      <c r="BS47" s="46"/>
      <c r="BT47" s="46"/>
      <c r="BU47" s="46"/>
      <c r="BV47" s="46"/>
      <c r="BW47" s="46"/>
      <c r="BX47" s="46"/>
      <c r="BY47" s="46"/>
      <c r="BZ47" s="4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5"/>
      <c r="BM48" s="46"/>
      <c r="BN48" s="46"/>
      <c r="BO48" s="46"/>
      <c r="BP48" s="46"/>
      <c r="BQ48" s="46"/>
      <c r="BR48" s="46"/>
      <c r="BS48" s="46"/>
      <c r="BT48" s="46"/>
      <c r="BU48" s="46"/>
      <c r="BV48" s="46"/>
      <c r="BW48" s="46"/>
      <c r="BX48" s="46"/>
      <c r="BY48" s="46"/>
      <c r="BZ48" s="4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5"/>
      <c r="BM49" s="46"/>
      <c r="BN49" s="46"/>
      <c r="BO49" s="46"/>
      <c r="BP49" s="46"/>
      <c r="BQ49" s="46"/>
      <c r="BR49" s="46"/>
      <c r="BS49" s="46"/>
      <c r="BT49" s="46"/>
      <c r="BU49" s="46"/>
      <c r="BV49" s="46"/>
      <c r="BW49" s="46"/>
      <c r="BX49" s="46"/>
      <c r="BY49" s="46"/>
      <c r="BZ49" s="4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5"/>
      <c r="BM50" s="46"/>
      <c r="BN50" s="46"/>
      <c r="BO50" s="46"/>
      <c r="BP50" s="46"/>
      <c r="BQ50" s="46"/>
      <c r="BR50" s="46"/>
      <c r="BS50" s="46"/>
      <c r="BT50" s="46"/>
      <c r="BU50" s="46"/>
      <c r="BV50" s="46"/>
      <c r="BW50" s="46"/>
      <c r="BX50" s="46"/>
      <c r="BY50" s="46"/>
      <c r="BZ50" s="4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5"/>
      <c r="BM51" s="46"/>
      <c r="BN51" s="46"/>
      <c r="BO51" s="46"/>
      <c r="BP51" s="46"/>
      <c r="BQ51" s="46"/>
      <c r="BR51" s="46"/>
      <c r="BS51" s="46"/>
      <c r="BT51" s="46"/>
      <c r="BU51" s="46"/>
      <c r="BV51" s="46"/>
      <c r="BW51" s="46"/>
      <c r="BX51" s="46"/>
      <c r="BY51" s="46"/>
      <c r="BZ51" s="4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5"/>
      <c r="BM52" s="46"/>
      <c r="BN52" s="46"/>
      <c r="BO52" s="46"/>
      <c r="BP52" s="46"/>
      <c r="BQ52" s="46"/>
      <c r="BR52" s="46"/>
      <c r="BS52" s="46"/>
      <c r="BT52" s="46"/>
      <c r="BU52" s="46"/>
      <c r="BV52" s="46"/>
      <c r="BW52" s="46"/>
      <c r="BX52" s="46"/>
      <c r="BY52" s="46"/>
      <c r="BZ52" s="4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5"/>
      <c r="BM53" s="46"/>
      <c r="BN53" s="46"/>
      <c r="BO53" s="46"/>
      <c r="BP53" s="46"/>
      <c r="BQ53" s="46"/>
      <c r="BR53" s="46"/>
      <c r="BS53" s="46"/>
      <c r="BT53" s="46"/>
      <c r="BU53" s="46"/>
      <c r="BV53" s="46"/>
      <c r="BW53" s="46"/>
      <c r="BX53" s="46"/>
      <c r="BY53" s="46"/>
      <c r="BZ53" s="4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5"/>
      <c r="BM54" s="46"/>
      <c r="BN54" s="46"/>
      <c r="BO54" s="46"/>
      <c r="BP54" s="46"/>
      <c r="BQ54" s="46"/>
      <c r="BR54" s="46"/>
      <c r="BS54" s="46"/>
      <c r="BT54" s="46"/>
      <c r="BU54" s="46"/>
      <c r="BV54" s="46"/>
      <c r="BW54" s="46"/>
      <c r="BX54" s="46"/>
      <c r="BY54" s="46"/>
      <c r="BZ54" s="4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5"/>
      <c r="BM55" s="46"/>
      <c r="BN55" s="46"/>
      <c r="BO55" s="46"/>
      <c r="BP55" s="46"/>
      <c r="BQ55" s="46"/>
      <c r="BR55" s="46"/>
      <c r="BS55" s="46"/>
      <c r="BT55" s="46"/>
      <c r="BU55" s="46"/>
      <c r="BV55" s="46"/>
      <c r="BW55" s="46"/>
      <c r="BX55" s="46"/>
      <c r="BY55" s="46"/>
      <c r="BZ55" s="4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5"/>
      <c r="BM56" s="46"/>
      <c r="BN56" s="46"/>
      <c r="BO56" s="46"/>
      <c r="BP56" s="46"/>
      <c r="BQ56" s="46"/>
      <c r="BR56" s="46"/>
      <c r="BS56" s="46"/>
      <c r="BT56" s="46"/>
      <c r="BU56" s="46"/>
      <c r="BV56" s="46"/>
      <c r="BW56" s="46"/>
      <c r="BX56" s="46"/>
      <c r="BY56" s="46"/>
      <c r="BZ56" s="4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5"/>
      <c r="BM57" s="46"/>
      <c r="BN57" s="46"/>
      <c r="BO57" s="46"/>
      <c r="BP57" s="46"/>
      <c r="BQ57" s="46"/>
      <c r="BR57" s="46"/>
      <c r="BS57" s="46"/>
      <c r="BT57" s="46"/>
      <c r="BU57" s="46"/>
      <c r="BV57" s="46"/>
      <c r="BW57" s="46"/>
      <c r="BX57" s="46"/>
      <c r="BY57" s="46"/>
      <c r="BZ57" s="4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5"/>
      <c r="BM58" s="46"/>
      <c r="BN58" s="46"/>
      <c r="BO58" s="46"/>
      <c r="BP58" s="46"/>
      <c r="BQ58" s="46"/>
      <c r="BR58" s="46"/>
      <c r="BS58" s="46"/>
      <c r="BT58" s="46"/>
      <c r="BU58" s="46"/>
      <c r="BV58" s="46"/>
      <c r="BW58" s="46"/>
      <c r="BX58" s="46"/>
      <c r="BY58" s="46"/>
      <c r="BZ58" s="4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5"/>
      <c r="BM59" s="46"/>
      <c r="BN59" s="46"/>
      <c r="BO59" s="46"/>
      <c r="BP59" s="46"/>
      <c r="BQ59" s="46"/>
      <c r="BR59" s="46"/>
      <c r="BS59" s="46"/>
      <c r="BT59" s="46"/>
      <c r="BU59" s="46"/>
      <c r="BV59" s="46"/>
      <c r="BW59" s="46"/>
      <c r="BX59" s="46"/>
      <c r="BY59" s="46"/>
      <c r="BZ59" s="47"/>
    </row>
    <row r="60" spans="1:78" ht="13.5" customHeight="1" x14ac:dyDescent="0.2">
      <c r="A60" s="2"/>
      <c r="B60" s="48" t="s">
        <v>27</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5"/>
      <c r="BM60" s="46"/>
      <c r="BN60" s="46"/>
      <c r="BO60" s="46"/>
      <c r="BP60" s="46"/>
      <c r="BQ60" s="46"/>
      <c r="BR60" s="46"/>
      <c r="BS60" s="46"/>
      <c r="BT60" s="46"/>
      <c r="BU60" s="46"/>
      <c r="BV60" s="46"/>
      <c r="BW60" s="46"/>
      <c r="BX60" s="46"/>
      <c r="BY60" s="46"/>
      <c r="BZ60" s="47"/>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5"/>
      <c r="BM61" s="46"/>
      <c r="BN61" s="46"/>
      <c r="BO61" s="46"/>
      <c r="BP61" s="46"/>
      <c r="BQ61" s="46"/>
      <c r="BR61" s="46"/>
      <c r="BS61" s="46"/>
      <c r="BT61" s="46"/>
      <c r="BU61" s="46"/>
      <c r="BV61" s="46"/>
      <c r="BW61" s="46"/>
      <c r="BX61" s="46"/>
      <c r="BY61" s="46"/>
      <c r="BZ61" s="4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5"/>
      <c r="BM62" s="46"/>
      <c r="BN62" s="46"/>
      <c r="BO62" s="46"/>
      <c r="BP62" s="46"/>
      <c r="BQ62" s="46"/>
      <c r="BR62" s="46"/>
      <c r="BS62" s="46"/>
      <c r="BT62" s="46"/>
      <c r="BU62" s="46"/>
      <c r="BV62" s="46"/>
      <c r="BW62" s="46"/>
      <c r="BX62" s="46"/>
      <c r="BY62" s="46"/>
      <c r="BZ62" s="4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5"/>
      <c r="BM63" s="46"/>
      <c r="BN63" s="46"/>
      <c r="BO63" s="46"/>
      <c r="BP63" s="46"/>
      <c r="BQ63" s="46"/>
      <c r="BR63" s="46"/>
      <c r="BS63" s="46"/>
      <c r="BT63" s="46"/>
      <c r="BU63" s="46"/>
      <c r="BV63" s="46"/>
      <c r="BW63" s="46"/>
      <c r="BX63" s="46"/>
      <c r="BY63" s="46"/>
      <c r="BZ63" s="4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112</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i7MZ194t+A2+zuDlYgkV/EXr/twgHEecHVw9mWxGv2MWl+U2c+V18PQVGaanUBXQkKFhN/mQNNyMXSO4n2U0OA==" saltValue="LatDETBMCpj6KyxAqMbs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452025</v>
      </c>
      <c r="D6" s="20">
        <f t="shared" si="3"/>
        <v>46</v>
      </c>
      <c r="E6" s="20">
        <f t="shared" si="3"/>
        <v>1</v>
      </c>
      <c r="F6" s="20">
        <f t="shared" si="3"/>
        <v>0</v>
      </c>
      <c r="G6" s="20">
        <f t="shared" si="3"/>
        <v>5</v>
      </c>
      <c r="H6" s="20" t="str">
        <f t="shared" si="3"/>
        <v>宮崎県　都城市</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16.37</v>
      </c>
      <c r="P6" s="21">
        <f t="shared" si="3"/>
        <v>4.3899999999999997</v>
      </c>
      <c r="Q6" s="21">
        <f t="shared" si="3"/>
        <v>2343</v>
      </c>
      <c r="R6" s="21">
        <f t="shared" si="3"/>
        <v>161605</v>
      </c>
      <c r="S6" s="21">
        <f t="shared" si="3"/>
        <v>653.36</v>
      </c>
      <c r="T6" s="21">
        <f t="shared" si="3"/>
        <v>247.34</v>
      </c>
      <c r="U6" s="21">
        <f t="shared" si="3"/>
        <v>7051</v>
      </c>
      <c r="V6" s="21">
        <f t="shared" si="3"/>
        <v>51.92</v>
      </c>
      <c r="W6" s="21">
        <f t="shared" si="3"/>
        <v>135.81</v>
      </c>
      <c r="X6" s="22" t="str">
        <f>IF(X7="",NA(),X7)</f>
        <v>-</v>
      </c>
      <c r="Y6" s="22">
        <f t="shared" ref="Y6:AG6" si="4">IF(Y7="",NA(),Y7)</f>
        <v>95.91</v>
      </c>
      <c r="Z6" s="22">
        <f t="shared" si="4"/>
        <v>103.26</v>
      </c>
      <c r="AA6" s="22">
        <f t="shared" si="4"/>
        <v>94.08</v>
      </c>
      <c r="AB6" s="22">
        <f t="shared" si="4"/>
        <v>96.68</v>
      </c>
      <c r="AC6" s="22" t="str">
        <f t="shared" si="4"/>
        <v>-</v>
      </c>
      <c r="AD6" s="22">
        <f t="shared" si="4"/>
        <v>100.27</v>
      </c>
      <c r="AE6" s="22">
        <f t="shared" si="4"/>
        <v>103.57</v>
      </c>
      <c r="AF6" s="22">
        <f t="shared" si="4"/>
        <v>100.97</v>
      </c>
      <c r="AG6" s="22">
        <f t="shared" si="4"/>
        <v>101.68</v>
      </c>
      <c r="AH6" s="21" t="str">
        <f>IF(AH7="","",IF(AH7="-","【-】","【"&amp;SUBSTITUTE(TEXT(AH7,"#,##0.00"),"-","△")&amp;"】"))</f>
        <v>【104.96】</v>
      </c>
      <c r="AI6" s="22" t="str">
        <f>IF(AI7="",NA(),AI7)</f>
        <v>-</v>
      </c>
      <c r="AJ6" s="22">
        <f t="shared" ref="AJ6:AR6" si="5">IF(AJ7="",NA(),AJ7)</f>
        <v>20.11</v>
      </c>
      <c r="AK6" s="22">
        <f t="shared" si="5"/>
        <v>25.62</v>
      </c>
      <c r="AL6" s="22">
        <f t="shared" si="5"/>
        <v>37.94</v>
      </c>
      <c r="AM6" s="22">
        <f t="shared" si="5"/>
        <v>52.72</v>
      </c>
      <c r="AN6" s="22" t="str">
        <f t="shared" si="5"/>
        <v>-</v>
      </c>
      <c r="AO6" s="22">
        <f t="shared" si="5"/>
        <v>8.57</v>
      </c>
      <c r="AP6" s="22">
        <f t="shared" si="5"/>
        <v>5.78</v>
      </c>
      <c r="AQ6" s="22">
        <f t="shared" si="5"/>
        <v>8.73</v>
      </c>
      <c r="AR6" s="22">
        <f t="shared" si="5"/>
        <v>15.24</v>
      </c>
      <c r="AS6" s="21" t="str">
        <f>IF(AS7="","",IF(AS7="-","【-】","【"&amp;SUBSTITUTE(TEXT(AS7,"#,##0.00"),"-","△")&amp;"】"))</f>
        <v>【30.67】</v>
      </c>
      <c r="AT6" s="22" t="str">
        <f>IF(AT7="",NA(),AT7)</f>
        <v>-</v>
      </c>
      <c r="AU6" s="22">
        <f t="shared" ref="AU6:BC6" si="6">IF(AU7="",NA(),AU7)</f>
        <v>118.21</v>
      </c>
      <c r="AV6" s="22">
        <f t="shared" si="6"/>
        <v>209.01</v>
      </c>
      <c r="AW6" s="22">
        <f t="shared" si="6"/>
        <v>274.87</v>
      </c>
      <c r="AX6" s="22">
        <f t="shared" si="6"/>
        <v>289.60000000000002</v>
      </c>
      <c r="AY6" s="22" t="str">
        <f t="shared" si="6"/>
        <v>-</v>
      </c>
      <c r="AZ6" s="22">
        <f t="shared" si="6"/>
        <v>139.66999999999999</v>
      </c>
      <c r="BA6" s="22">
        <f t="shared" si="6"/>
        <v>92.24</v>
      </c>
      <c r="BB6" s="22">
        <f t="shared" si="6"/>
        <v>116</v>
      </c>
      <c r="BC6" s="22">
        <f t="shared" si="6"/>
        <v>132.63999999999999</v>
      </c>
      <c r="BD6" s="21" t="str">
        <f>IF(BD7="","",IF(BD7="-","【-】","【"&amp;SUBSTITUTE(TEXT(BD7,"#,##0.00"),"-","△")&amp;"】"))</f>
        <v>【195.24】</v>
      </c>
      <c r="BE6" s="22" t="str">
        <f>IF(BE7="",NA(),BE7)</f>
        <v>-</v>
      </c>
      <c r="BF6" s="22">
        <f t="shared" ref="BF6:BN6" si="7">IF(BF7="",NA(),BF7)</f>
        <v>2556.37</v>
      </c>
      <c r="BG6" s="22">
        <f t="shared" si="7"/>
        <v>2801.25</v>
      </c>
      <c r="BH6" s="22">
        <f t="shared" si="7"/>
        <v>3242.38</v>
      </c>
      <c r="BI6" s="22">
        <f t="shared" si="7"/>
        <v>3516.62</v>
      </c>
      <c r="BJ6" s="22" t="str">
        <f t="shared" si="7"/>
        <v>-</v>
      </c>
      <c r="BK6" s="22">
        <f t="shared" si="7"/>
        <v>1390.57</v>
      </c>
      <c r="BL6" s="22">
        <f t="shared" si="7"/>
        <v>1546.97</v>
      </c>
      <c r="BM6" s="22">
        <f t="shared" si="7"/>
        <v>1471.36</v>
      </c>
      <c r="BN6" s="22">
        <f t="shared" si="7"/>
        <v>1495.64</v>
      </c>
      <c r="BO6" s="21" t="str">
        <f>IF(BO7="","",IF(BO7="-","【-】","【"&amp;SUBSTITUTE(TEXT(BO7,"#,##0.00"),"-","△")&amp;"】"))</f>
        <v>【1,090.93】</v>
      </c>
      <c r="BP6" s="22" t="str">
        <f>IF(BP7="",NA(),BP7)</f>
        <v>-</v>
      </c>
      <c r="BQ6" s="22">
        <f t="shared" ref="BQ6:BY6" si="8">IF(BQ7="",NA(),BQ7)</f>
        <v>33.42</v>
      </c>
      <c r="BR6" s="22">
        <f t="shared" si="8"/>
        <v>35.72</v>
      </c>
      <c r="BS6" s="22">
        <f t="shared" si="8"/>
        <v>33.06</v>
      </c>
      <c r="BT6" s="22">
        <f t="shared" si="8"/>
        <v>33.979999999999997</v>
      </c>
      <c r="BU6" s="22" t="str">
        <f t="shared" si="8"/>
        <v>-</v>
      </c>
      <c r="BV6" s="22">
        <f t="shared" si="8"/>
        <v>62.43</v>
      </c>
      <c r="BW6" s="22">
        <f t="shared" si="8"/>
        <v>51.1</v>
      </c>
      <c r="BX6" s="22">
        <f t="shared" si="8"/>
        <v>51.76</v>
      </c>
      <c r="BY6" s="22">
        <f t="shared" si="8"/>
        <v>46.15</v>
      </c>
      <c r="BZ6" s="21" t="str">
        <f>IF(BZ7="","",IF(BZ7="-","【-】","【"&amp;SUBSTITUTE(TEXT(BZ7,"#,##0.00"),"-","△")&amp;"】"))</f>
        <v>【58.61】</v>
      </c>
      <c r="CA6" s="22" t="str">
        <f>IF(CA7="",NA(),CA7)</f>
        <v>-</v>
      </c>
      <c r="CB6" s="22">
        <f t="shared" ref="CB6:CJ6" si="9">IF(CB7="",NA(),CB7)</f>
        <v>346.5</v>
      </c>
      <c r="CC6" s="22">
        <f t="shared" si="9"/>
        <v>322.83</v>
      </c>
      <c r="CD6" s="22">
        <f t="shared" si="9"/>
        <v>349.13</v>
      </c>
      <c r="CE6" s="22">
        <f t="shared" si="9"/>
        <v>347.43</v>
      </c>
      <c r="CF6" s="22" t="str">
        <f t="shared" si="9"/>
        <v>-</v>
      </c>
      <c r="CG6" s="22">
        <f t="shared" si="9"/>
        <v>224.51</v>
      </c>
      <c r="CH6" s="22">
        <f t="shared" si="9"/>
        <v>269.64</v>
      </c>
      <c r="CI6" s="22">
        <f t="shared" si="9"/>
        <v>276.18</v>
      </c>
      <c r="CJ6" s="22">
        <f t="shared" si="9"/>
        <v>315.83</v>
      </c>
      <c r="CK6" s="21" t="str">
        <f>IF(CK7="","",IF(CK7="-","【-】","【"&amp;SUBSTITUTE(TEXT(CK7,"#,##0.00"),"-","△")&amp;"】"))</f>
        <v>【274.97】</v>
      </c>
      <c r="CL6" s="22" t="str">
        <f>IF(CL7="",NA(),CL7)</f>
        <v>-</v>
      </c>
      <c r="CM6" s="22">
        <f t="shared" ref="CM6:CU6" si="10">IF(CM7="",NA(),CM7)</f>
        <v>66.77</v>
      </c>
      <c r="CN6" s="22">
        <f t="shared" si="10"/>
        <v>67.290000000000006</v>
      </c>
      <c r="CO6" s="22">
        <f t="shared" si="10"/>
        <v>65.430000000000007</v>
      </c>
      <c r="CP6" s="22">
        <f t="shared" si="10"/>
        <v>65.42</v>
      </c>
      <c r="CQ6" s="22" t="str">
        <f t="shared" si="10"/>
        <v>-</v>
      </c>
      <c r="CR6" s="22">
        <f t="shared" si="10"/>
        <v>55.3</v>
      </c>
      <c r="CS6" s="22">
        <f t="shared" si="10"/>
        <v>54.14</v>
      </c>
      <c r="CT6" s="22">
        <f t="shared" si="10"/>
        <v>53.79</v>
      </c>
      <c r="CU6" s="22">
        <f t="shared" si="10"/>
        <v>56.4</v>
      </c>
      <c r="CV6" s="21" t="str">
        <f>IF(CV7="","",IF(CV7="-","【-】","【"&amp;SUBSTITUTE(TEXT(CV7,"#,##0.00"),"-","△")&amp;"】"))</f>
        <v>【52.36】</v>
      </c>
      <c r="CW6" s="22" t="str">
        <f>IF(CW7="",NA(),CW7)</f>
        <v>-</v>
      </c>
      <c r="CX6" s="22">
        <f t="shared" ref="CX6:DF6" si="11">IF(CX7="",NA(),CX7)</f>
        <v>79.599999999999994</v>
      </c>
      <c r="CY6" s="22">
        <f t="shared" si="11"/>
        <v>79.66</v>
      </c>
      <c r="CZ6" s="22">
        <f t="shared" si="11"/>
        <v>78.86</v>
      </c>
      <c r="DA6" s="22">
        <f t="shared" si="11"/>
        <v>79.48</v>
      </c>
      <c r="DB6" s="22" t="str">
        <f t="shared" si="11"/>
        <v>-</v>
      </c>
      <c r="DC6" s="22">
        <f t="shared" si="11"/>
        <v>78.319999999999993</v>
      </c>
      <c r="DD6" s="22">
        <f t="shared" si="11"/>
        <v>76.239999999999995</v>
      </c>
      <c r="DE6" s="22">
        <f t="shared" si="11"/>
        <v>73.81</v>
      </c>
      <c r="DF6" s="22">
        <f t="shared" si="11"/>
        <v>73.099999999999994</v>
      </c>
      <c r="DG6" s="21" t="str">
        <f>IF(DG7="","",IF(DG7="-","【-】","【"&amp;SUBSTITUTE(TEXT(DG7,"#,##0.00"),"-","△")&amp;"】"))</f>
        <v>【73.88】</v>
      </c>
      <c r="DH6" s="22" t="str">
        <f>IF(DH7="",NA(),DH7)</f>
        <v>-</v>
      </c>
      <c r="DI6" s="22">
        <f t="shared" ref="DI6:DQ6" si="12">IF(DI7="",NA(),DI7)</f>
        <v>5.15</v>
      </c>
      <c r="DJ6" s="22">
        <f t="shared" si="12"/>
        <v>9.1300000000000008</v>
      </c>
      <c r="DK6" s="22">
        <f t="shared" si="12"/>
        <v>13</v>
      </c>
      <c r="DL6" s="22">
        <f t="shared" si="12"/>
        <v>15.12</v>
      </c>
      <c r="DM6" s="22" t="str">
        <f t="shared" si="12"/>
        <v>-</v>
      </c>
      <c r="DN6" s="22">
        <f t="shared" si="12"/>
        <v>34.83</v>
      </c>
      <c r="DO6" s="22">
        <f t="shared" si="12"/>
        <v>31.44</v>
      </c>
      <c r="DP6" s="22">
        <f t="shared" si="12"/>
        <v>35.43</v>
      </c>
      <c r="DQ6" s="22">
        <f t="shared" si="12"/>
        <v>41.69</v>
      </c>
      <c r="DR6" s="21" t="str">
        <f>IF(DR7="","",IF(DR7="-","【-】","【"&amp;SUBSTITUTE(TEXT(DR7,"#,##0.00"),"-","△")&amp;"】"))</f>
        <v>【39.30】</v>
      </c>
      <c r="DS6" s="22" t="str">
        <f>IF(DS7="",NA(),DS7)</f>
        <v>-</v>
      </c>
      <c r="DT6" s="22">
        <f t="shared" ref="DT6:EB6" si="13">IF(DT7="",NA(),DT7)</f>
        <v>31.15</v>
      </c>
      <c r="DU6" s="22">
        <f t="shared" si="13"/>
        <v>30.69</v>
      </c>
      <c r="DV6" s="22">
        <f t="shared" si="13"/>
        <v>30.32</v>
      </c>
      <c r="DW6" s="22">
        <f t="shared" si="13"/>
        <v>34.79</v>
      </c>
      <c r="DX6" s="22" t="str">
        <f t="shared" si="13"/>
        <v>-</v>
      </c>
      <c r="DY6" s="22">
        <f t="shared" si="13"/>
        <v>10.050000000000001</v>
      </c>
      <c r="DZ6" s="22">
        <f t="shared" si="13"/>
        <v>10.78</v>
      </c>
      <c r="EA6" s="22">
        <f t="shared" si="13"/>
        <v>11.16</v>
      </c>
      <c r="EB6" s="22">
        <f t="shared" si="13"/>
        <v>14.82</v>
      </c>
      <c r="EC6" s="21" t="str">
        <f>IF(EC7="","",IF(EC7="-","【-】","【"&amp;SUBSTITUTE(TEXT(EC7,"#,##0.00"),"-","△")&amp;"】"))</f>
        <v>【18.76】</v>
      </c>
      <c r="ED6" s="22" t="str">
        <f>IF(ED7="",NA(),ED7)</f>
        <v>-</v>
      </c>
      <c r="EE6" s="22">
        <f t="shared" ref="EE6:EM6" si="14">IF(EE7="",NA(),EE7)</f>
        <v>0.8</v>
      </c>
      <c r="EF6" s="22">
        <f t="shared" si="14"/>
        <v>0.94</v>
      </c>
      <c r="EG6" s="22">
        <f t="shared" si="14"/>
        <v>0.59</v>
      </c>
      <c r="EH6" s="22">
        <f t="shared" si="14"/>
        <v>1.73</v>
      </c>
      <c r="EI6" s="22" t="str">
        <f t="shared" si="14"/>
        <v>-</v>
      </c>
      <c r="EJ6" s="22">
        <f t="shared" si="14"/>
        <v>0.19</v>
      </c>
      <c r="EK6" s="22">
        <f t="shared" si="14"/>
        <v>0.26</v>
      </c>
      <c r="EL6" s="22">
        <f t="shared" si="14"/>
        <v>0.28999999999999998</v>
      </c>
      <c r="EM6" s="22">
        <f t="shared" si="14"/>
        <v>1.8</v>
      </c>
      <c r="EN6" s="21" t="str">
        <f>IF(EN7="","",IF(EN7="-","【-】","【"&amp;SUBSTITUTE(TEXT(EN7,"#,##0.00"),"-","△")&amp;"】"))</f>
        <v>【0.65】</v>
      </c>
    </row>
    <row r="7" spans="1:144" s="23" customFormat="1" x14ac:dyDescent="0.2">
      <c r="A7" s="15"/>
      <c r="B7" s="24">
        <v>2022</v>
      </c>
      <c r="C7" s="24">
        <v>452025</v>
      </c>
      <c r="D7" s="24">
        <v>46</v>
      </c>
      <c r="E7" s="24">
        <v>1</v>
      </c>
      <c r="F7" s="24">
        <v>0</v>
      </c>
      <c r="G7" s="24">
        <v>5</v>
      </c>
      <c r="H7" s="24" t="s">
        <v>93</v>
      </c>
      <c r="I7" s="24" t="s">
        <v>94</v>
      </c>
      <c r="J7" s="24" t="s">
        <v>95</v>
      </c>
      <c r="K7" s="24" t="s">
        <v>96</v>
      </c>
      <c r="L7" s="24" t="s">
        <v>97</v>
      </c>
      <c r="M7" s="24" t="s">
        <v>98</v>
      </c>
      <c r="N7" s="25" t="s">
        <v>99</v>
      </c>
      <c r="O7" s="25">
        <v>16.37</v>
      </c>
      <c r="P7" s="25">
        <v>4.3899999999999997</v>
      </c>
      <c r="Q7" s="25">
        <v>2343</v>
      </c>
      <c r="R7" s="25">
        <v>161605</v>
      </c>
      <c r="S7" s="25">
        <v>653.36</v>
      </c>
      <c r="T7" s="25">
        <v>247.34</v>
      </c>
      <c r="U7" s="25">
        <v>7051</v>
      </c>
      <c r="V7" s="25">
        <v>51.92</v>
      </c>
      <c r="W7" s="25">
        <v>135.81</v>
      </c>
      <c r="X7" s="25" t="s">
        <v>99</v>
      </c>
      <c r="Y7" s="25">
        <v>95.91</v>
      </c>
      <c r="Z7" s="25">
        <v>103.26</v>
      </c>
      <c r="AA7" s="25">
        <v>94.08</v>
      </c>
      <c r="AB7" s="25">
        <v>96.68</v>
      </c>
      <c r="AC7" s="25" t="s">
        <v>99</v>
      </c>
      <c r="AD7" s="25">
        <v>100.27</v>
      </c>
      <c r="AE7" s="25">
        <v>103.57</v>
      </c>
      <c r="AF7" s="25">
        <v>100.97</v>
      </c>
      <c r="AG7" s="25">
        <v>101.68</v>
      </c>
      <c r="AH7" s="25">
        <v>104.96</v>
      </c>
      <c r="AI7" s="25" t="s">
        <v>99</v>
      </c>
      <c r="AJ7" s="25">
        <v>20.11</v>
      </c>
      <c r="AK7" s="25">
        <v>25.62</v>
      </c>
      <c r="AL7" s="25">
        <v>37.94</v>
      </c>
      <c r="AM7" s="25">
        <v>52.72</v>
      </c>
      <c r="AN7" s="25" t="s">
        <v>99</v>
      </c>
      <c r="AO7" s="25">
        <v>8.57</v>
      </c>
      <c r="AP7" s="25">
        <v>5.78</v>
      </c>
      <c r="AQ7" s="25">
        <v>8.73</v>
      </c>
      <c r="AR7" s="25">
        <v>15.24</v>
      </c>
      <c r="AS7" s="25">
        <v>30.67</v>
      </c>
      <c r="AT7" s="25" t="s">
        <v>99</v>
      </c>
      <c r="AU7" s="25">
        <v>118.21</v>
      </c>
      <c r="AV7" s="25">
        <v>209.01</v>
      </c>
      <c r="AW7" s="25">
        <v>274.87</v>
      </c>
      <c r="AX7" s="25">
        <v>289.60000000000002</v>
      </c>
      <c r="AY7" s="25" t="s">
        <v>99</v>
      </c>
      <c r="AZ7" s="25">
        <v>139.66999999999999</v>
      </c>
      <c r="BA7" s="25">
        <v>92.24</v>
      </c>
      <c r="BB7" s="25">
        <v>116</v>
      </c>
      <c r="BC7" s="25">
        <v>132.63999999999999</v>
      </c>
      <c r="BD7" s="25">
        <v>195.24</v>
      </c>
      <c r="BE7" s="25" t="s">
        <v>99</v>
      </c>
      <c r="BF7" s="25">
        <v>2556.37</v>
      </c>
      <c r="BG7" s="25">
        <v>2801.25</v>
      </c>
      <c r="BH7" s="25">
        <v>3242.38</v>
      </c>
      <c r="BI7" s="25">
        <v>3516.62</v>
      </c>
      <c r="BJ7" s="25" t="s">
        <v>99</v>
      </c>
      <c r="BK7" s="25">
        <v>1390.57</v>
      </c>
      <c r="BL7" s="25">
        <v>1546.97</v>
      </c>
      <c r="BM7" s="25">
        <v>1471.36</v>
      </c>
      <c r="BN7" s="25">
        <v>1495.64</v>
      </c>
      <c r="BO7" s="25">
        <v>1090.93</v>
      </c>
      <c r="BP7" s="25" t="s">
        <v>99</v>
      </c>
      <c r="BQ7" s="25">
        <v>33.42</v>
      </c>
      <c r="BR7" s="25">
        <v>35.72</v>
      </c>
      <c r="BS7" s="25">
        <v>33.06</v>
      </c>
      <c r="BT7" s="25">
        <v>33.979999999999997</v>
      </c>
      <c r="BU7" s="25" t="s">
        <v>99</v>
      </c>
      <c r="BV7" s="25">
        <v>62.43</v>
      </c>
      <c r="BW7" s="25">
        <v>51.1</v>
      </c>
      <c r="BX7" s="25">
        <v>51.76</v>
      </c>
      <c r="BY7" s="25">
        <v>46.15</v>
      </c>
      <c r="BZ7" s="25">
        <v>58.61</v>
      </c>
      <c r="CA7" s="25" t="s">
        <v>99</v>
      </c>
      <c r="CB7" s="25">
        <v>346.5</v>
      </c>
      <c r="CC7" s="25">
        <v>322.83</v>
      </c>
      <c r="CD7" s="25">
        <v>349.13</v>
      </c>
      <c r="CE7" s="25">
        <v>347.43</v>
      </c>
      <c r="CF7" s="25" t="s">
        <v>99</v>
      </c>
      <c r="CG7" s="25">
        <v>224.51</v>
      </c>
      <c r="CH7" s="25">
        <v>269.64</v>
      </c>
      <c r="CI7" s="25">
        <v>276.18</v>
      </c>
      <c r="CJ7" s="25">
        <v>315.83</v>
      </c>
      <c r="CK7" s="25">
        <v>274.97000000000003</v>
      </c>
      <c r="CL7" s="25" t="s">
        <v>99</v>
      </c>
      <c r="CM7" s="25">
        <v>66.77</v>
      </c>
      <c r="CN7" s="25">
        <v>67.290000000000006</v>
      </c>
      <c r="CO7" s="25">
        <v>65.430000000000007</v>
      </c>
      <c r="CP7" s="25">
        <v>65.42</v>
      </c>
      <c r="CQ7" s="25" t="s">
        <v>99</v>
      </c>
      <c r="CR7" s="25">
        <v>55.3</v>
      </c>
      <c r="CS7" s="25">
        <v>54.14</v>
      </c>
      <c r="CT7" s="25">
        <v>53.79</v>
      </c>
      <c r="CU7" s="25">
        <v>56.4</v>
      </c>
      <c r="CV7" s="25">
        <v>52.36</v>
      </c>
      <c r="CW7" s="25" t="s">
        <v>99</v>
      </c>
      <c r="CX7" s="25">
        <v>79.599999999999994</v>
      </c>
      <c r="CY7" s="25">
        <v>79.66</v>
      </c>
      <c r="CZ7" s="25">
        <v>78.86</v>
      </c>
      <c r="DA7" s="25">
        <v>79.48</v>
      </c>
      <c r="DB7" s="25" t="s">
        <v>99</v>
      </c>
      <c r="DC7" s="25">
        <v>78.319999999999993</v>
      </c>
      <c r="DD7" s="25">
        <v>76.239999999999995</v>
      </c>
      <c r="DE7" s="25">
        <v>73.81</v>
      </c>
      <c r="DF7" s="25">
        <v>73.099999999999994</v>
      </c>
      <c r="DG7" s="25">
        <v>73.88</v>
      </c>
      <c r="DH7" s="25" t="s">
        <v>99</v>
      </c>
      <c r="DI7" s="25">
        <v>5.15</v>
      </c>
      <c r="DJ7" s="25">
        <v>9.1300000000000008</v>
      </c>
      <c r="DK7" s="25">
        <v>13</v>
      </c>
      <c r="DL7" s="25">
        <v>15.12</v>
      </c>
      <c r="DM7" s="25" t="s">
        <v>99</v>
      </c>
      <c r="DN7" s="25">
        <v>34.83</v>
      </c>
      <c r="DO7" s="25">
        <v>31.44</v>
      </c>
      <c r="DP7" s="25">
        <v>35.43</v>
      </c>
      <c r="DQ7" s="25">
        <v>41.69</v>
      </c>
      <c r="DR7" s="25">
        <v>39.299999999999997</v>
      </c>
      <c r="DS7" s="25" t="s">
        <v>99</v>
      </c>
      <c r="DT7" s="25">
        <v>31.15</v>
      </c>
      <c r="DU7" s="25">
        <v>30.69</v>
      </c>
      <c r="DV7" s="25">
        <v>30.32</v>
      </c>
      <c r="DW7" s="25">
        <v>34.79</v>
      </c>
      <c r="DX7" s="25" t="s">
        <v>99</v>
      </c>
      <c r="DY7" s="25">
        <v>10.050000000000001</v>
      </c>
      <c r="DZ7" s="25">
        <v>10.78</v>
      </c>
      <c r="EA7" s="25">
        <v>11.16</v>
      </c>
      <c r="EB7" s="25">
        <v>14.82</v>
      </c>
      <c r="EC7" s="25">
        <v>18.760000000000002</v>
      </c>
      <c r="ED7" s="25" t="s">
        <v>99</v>
      </c>
      <c r="EE7" s="25">
        <v>0.8</v>
      </c>
      <c r="EF7" s="25">
        <v>0.94</v>
      </c>
      <c r="EG7" s="25">
        <v>0.59</v>
      </c>
      <c r="EH7" s="25">
        <v>1.73</v>
      </c>
      <c r="EI7" s="25" t="s">
        <v>99</v>
      </c>
      <c r="EJ7" s="25">
        <v>0.19</v>
      </c>
      <c r="EK7" s="25">
        <v>0.26</v>
      </c>
      <c r="EL7" s="25">
        <v>0.28999999999999998</v>
      </c>
      <c r="EM7" s="25">
        <v>1.8</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益元 佑輔</cp:lastModifiedBy>
  <cp:lastPrinted>2024-02-07T04:38:37Z</cp:lastPrinted>
  <dcterms:created xsi:type="dcterms:W3CDTF">2023-12-05T01:02:22Z</dcterms:created>
  <dcterms:modified xsi:type="dcterms:W3CDTF">2024-02-26T00:02:03Z</dcterms:modified>
  <cp:category/>
</cp:coreProperties>
</file>