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2簡易水道\"/>
    </mc:Choice>
  </mc:AlternateContent>
  <xr:revisionPtr revIDLastSave="0" documentId="13_ncr:1_{B9BD67A2-4DF9-4B2B-9D1F-4B8B69071F68}" xr6:coauthVersionLast="47" xr6:coauthVersionMax="47" xr10:uidLastSave="{00000000-0000-0000-0000-000000000000}"/>
  <workbookProtection workbookAlgorithmName="SHA-512" workbookHashValue="bHgM9pt6/Lw1Mj1NZ1kbAQQ8hKuDDHBWsX3LuTv9hy3QMsO6HEe4tzLwMNcT5zNDsMtFBE8fhUWa3RAfI5Vhfw==" workbookSaltValue="N1nzkOujwnavSdg+qnnhF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I10" i="4" s="1"/>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W10" i="4"/>
  <c r="B10" i="4"/>
  <c r="BB8" i="4"/>
  <c r="AT8" i="4"/>
  <c r="AL8" i="4"/>
  <c r="P8" i="4"/>
  <c r="B6" i="4"/>
</calcChain>
</file>

<file path=xl/sharedStrings.xml><?xml version="1.0" encoding="utf-8"?>
<sst xmlns="http://schemas.openxmlformats.org/spreadsheetml/2006/main" count="250" uniqueCount="112">
  <si>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</si>
  <si>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</si>
  <si>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</si>
  <si>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</si>
  <si>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</si>
  <si>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</si>
  <si>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</si>
  <si>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</si>
  <si>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</si>
  <si>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</si>
  <si>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</si>
  <si>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</si>
  <si>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</si>
  <si>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</si>
  <si>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</si>
  <si>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</si>
  <si>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</si>
  <si>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</si>
  <si>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</si>
  <si>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</si>
  <si>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</si>
  <si>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</si>
  <si>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</si>
  <si>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C3</t>
  </si>
  <si>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</si>
  <si>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</si>
  <si>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</si>
  <si>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</si>
  <si>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</si>
  <si>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</si>
  <si>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</si>
  <si>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</si>
  <si>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</si>
  <si>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</si>
  <si>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</si>
  <si>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</si>
  <si>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</si>
  <si>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</si>
  <si>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</si>
  <si>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</si>
  <si>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</si>
  <si>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</si>
  <si>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</si>
  <si>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</si>
  <si>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</si>
  <si>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</si>
  <si>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</si>
  <si>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</si>
  <si>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</si>
  <si>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</si>
  <si>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</si>
  <si>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</si>
  <si>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</si>
  <si>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</si>
  <si>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</si>
  <si>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</si>
  <si>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</si>
  <si>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</si>
  <si>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</si>
  <si>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</si>
  <si>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</si>
  <si>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</si>
  <si>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</si>
  <si>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</si>
  <si>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</si>
  <si>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</si>
  <si>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</si>
  <si>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</si>
  <si>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</si>
  <si>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</si>
  <si>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</si>
  <si>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</si>
  <si>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</si>
  <si>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</si>
  <si>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</si>
  <si>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</si>
  <si>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</si>
  <si>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</si>
  <si>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</si>
  <si>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</si>
  <si>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</si>
  <si>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</si>
  <si>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</si>
  <si>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</si>
  <si>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</si>
  <si>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</si>
  <si>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</si>
  <si>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</si>
  <si>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</si>
  <si>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</si>
  <si>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</si>
  <si>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</si>
  <si>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</si>
  <si>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</si>
  <si>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日向市</t>
  </si>
  <si>
    <t>法適用</t>
  </si>
  <si>
    <t>水道事業</t>
  </si>
  <si>
    <t>簡易水道事業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</si>
  <si>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</si>
  <si>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</si>
  <si>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</si>
  <si>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</si>
  <si>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</si>
  <si>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</si>
  <si>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</si>
  <si>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</si>
  <si>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</si>
  <si>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</si>
  <si>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</si>
  <si>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t>
    </r>
    <r>
      <rPr>
        <sz val="11"/>
        <rFont val="ＭＳ ゴシック"/>
        <family val="3"/>
        <charset val="128"/>
      </rPr>
      <t>地方公営企業法を適用して4年目の決算状況となりますが、給水収益と企業債のほか一般会計からの繰入金が大きな財源であり、給水収益だけでは費用を賄うことが困難な簡易水道の特徴が顕著に表れています。</t>
    </r>
    <r>
      <rPr>
        <sz val="11"/>
        <color rgb="FFFF0000"/>
        <rFont val="ＭＳ ゴシック"/>
        <family val="3"/>
        <charset val="128"/>
      </rPr>
      <t xml:space="preserve">
　</t>
    </r>
    <r>
      <rPr>
        <sz val="11"/>
        <rFont val="ＭＳ ゴシック"/>
        <family val="3"/>
        <charset val="128"/>
      </rPr>
      <t>法適用前から給水人口の減少が続いており、今後さらに減少が加速することや施設の老朽化が進むことが予想され、安定した水の供給のためには</t>
    </r>
    <r>
      <rPr>
        <sz val="11"/>
        <rFont val="ＭＳ ゴシック"/>
        <family val="3"/>
        <charset val="128"/>
      </rPr>
      <t>更</t>
    </r>
    <r>
      <rPr>
        <sz val="11"/>
        <rFont val="ＭＳ ゴシック"/>
        <family val="3"/>
        <charset val="128"/>
      </rPr>
      <t>なる施設の統廃合や老朽管路更新をはじめとする施設整備が重要です。</t>
    </r>
    <r>
      <rPr>
        <sz val="11"/>
        <rFont val="ＭＳ ゴシック"/>
        <family val="3"/>
        <charset val="128"/>
      </rPr>
      <t xml:space="preserve">
　そこで</t>
    </r>
    <r>
      <rPr>
        <sz val="11"/>
        <color theme="1"/>
        <rFont val="ＭＳ ゴシック"/>
        <family val="3"/>
        <charset val="128"/>
      </rPr>
      <t>令和4年度に料金改定を実施し財源確保に努めるとともに、経営戦略については料金改定後の収支見通しを反映させ中間見直しを行いました。
　引き続き健全な経営を維持できるよう、計画的な企業債の発行と給水収益の確保に努めながら施設の更新・耐震化に取り組みます。</t>
    </r>
    <rPh sb="163" eb="164">
      <t>サラ</t>
    </rPh>
    <rPh sb="170" eb="171">
      <t>ハイ</t>
    </rPh>
    <rPh sb="201" eb="203">
      <t>レイワ</t>
    </rPh>
    <rPh sb="204" eb="206">
      <t>ネンド</t>
    </rPh>
    <rPh sb="253" eb="255">
      <t>チュウカン</t>
    </rPh>
    <phoneticPr fontId="1"/>
  </si>
  <si>
    <t>　ほとんどの施設が昭和60年代以降に設置されており、「管路経年化率」は全国平均、類似団体平均と比較して低い水準にあります。
　当年度の「管路更新率」は0.37％ですが、今後増大することが予想される老朽化への対策について、新たな交付金等を活用した財源確保も厳しい状況にあることから、過疎債や企業債等を活用し計画的に事業を実施することにより事業費の平準化を行う必要があります。</t>
    <phoneticPr fontId="1"/>
  </si>
  <si>
    <r>
      <t>　「経常収支比率」及び「流動比率」は、共に100％を超え累積欠損金はありません。しかし、給水区域が中山間地で人口が少ない過疎地域であることから、給水収益で費用を賄うことが困難で営業外収益である一般会計からの繰入金で不足分を補うことにより経営を保っている状況にあります。
　令和４年度は、コロナ禍や世界情勢の緊迫などの影響による物価高騰対策として水道料金の基本料金免除事業を実施しました。本事業により給水収益が大きく減少したことから、</t>
    </r>
    <r>
      <rPr>
        <sz val="10"/>
        <rFont val="ＭＳ ゴシック"/>
        <family val="3"/>
        <charset val="128"/>
      </rPr>
      <t>「料金回収率」が47.58％で前年度より10.93ポイント減少し低い数値で推移しています。繰入金を現在以上に増やさないために給水収益を減少させないよう取り組む必要があります。
　「企業債残高対給水収益比率」については全国、類似団体平均より低い数値です。企業債の償還が進み企業債残高は減少したものの、前述の基本料金免除事業の影響により前年度より給水収益が減少したため、比率が90.03ポイント上昇し675.08％となっています。 
　「施設利用率」は、平成24年に認可変更届を行い、簡易水道施設の統廃合を実施し利用率の適正化を図ったこと</t>
    </r>
    <r>
      <rPr>
        <strike/>
        <sz val="10"/>
        <rFont val="ＭＳ ゴシック"/>
        <family val="3"/>
        <charset val="128"/>
      </rPr>
      <t>等</t>
    </r>
    <r>
      <rPr>
        <sz val="10"/>
        <rFont val="ＭＳ ゴシック"/>
        <family val="3"/>
        <charset val="128"/>
      </rPr>
      <t>により、類似団体平均より高い値となっています。
　「有収率」については、ほとんどの施設が昭和60年代以降に設置した施設であることと、配水量の常時監視により早期の漏水対応に努めた結果、類似団体等の平均を上回った数値になっています。</t>
    </r>
    <rPh sb="167" eb="169">
      <t>タイサク</t>
    </rPh>
    <rPh sb="346" eb="348">
      <t>ショウカン</t>
    </rPh>
    <rPh sb="349" eb="350">
      <t>スス</t>
    </rPh>
    <rPh sb="365" eb="367">
      <t>ゼンジュツ</t>
    </rPh>
    <rPh sb="368" eb="372">
      <t>キホンリ</t>
    </rPh>
    <rPh sb="372" eb="374">
      <t>メンジョ</t>
    </rPh>
    <rPh sb="374" eb="376">
      <t>ジギョウ</t>
    </rPh>
    <rPh sb="377" eb="379">
      <t>エイキョウ</t>
    </rPh>
    <rPh sb="456" eb="458">
      <t>カンイ</t>
    </rPh>
    <rPh sb="458" eb="460">
      <t>スイドウ</t>
    </rPh>
    <rPh sb="460" eb="462">
      <t>シセツ</t>
    </rPh>
    <rPh sb="463" eb="466">
      <t>トウハイゴウ</t>
    </rPh>
    <rPh sb="467" eb="469">
      <t>ジッシ</t>
    </rPh>
    <rPh sb="554" eb="556">
      <t>ジョウジ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</si>
</sst>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rgb="FFFF0000"/>
      <name val="ＭＳ ゴシック"/>
      <family val="3"/>
      <charset val="128"/>
    </font>
    <font>
      <sz val="11"/>
      <color theme="1"/>
      <name val="ＭＳ ゴシック"/>
      <family val="3"/>
      <charset val="128"/>
    </font>
    <font>
      <sz val="10"/>
      <name val="ＭＳ ゴシック"/>
      <family val="3"/>
    </font>
    <font>
      <sz val="10"/>
      <name val="ＭＳ ゴシック"/>
      <family val="3"/>
      <charset val="128"/>
    </font>
    <font>
      <strike/>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21" fillId="0" borderId="4"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formatCode="#,##0.00;&quot;△&quot;#,##0.00;&quot;-&quot;">
                  <c:v>0.04</c:v>
                </c:pt>
                <c:pt idx="3">
                  <c:v>0</c:v>
                </c:pt>
                <c:pt idx="4" formatCode="#,##0.00;&quot;△&quot;#,##0.00;&quot;-&quot;">
                  <c:v>0.37</c:v>
                </c:pt>
              </c:numCache>
            </c:numRef>
          </c:val>
          <c:extLst>
            <c:ext xmlns:c16="http://schemas.microsoft.com/office/drawing/2014/chart" uri="{C3380CC4-5D6E-409C-BE32-E72D297353CC}">
              <c16:uniqueId val="{00000000-9CC1-41D3-B1CC-72A5E4F56F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9CC1-41D3-B1CC-72A5E4F56F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58.57</c:v>
                </c:pt>
                <c:pt idx="2">
                  <c:v>59.51</c:v>
                </c:pt>
                <c:pt idx="3">
                  <c:v>58.26</c:v>
                </c:pt>
                <c:pt idx="4">
                  <c:v>56.28</c:v>
                </c:pt>
              </c:numCache>
            </c:numRef>
          </c:val>
          <c:extLst>
            <c:ext xmlns:c16="http://schemas.microsoft.com/office/drawing/2014/chart" uri="{C3380CC4-5D6E-409C-BE32-E72D297353CC}">
              <c16:uniqueId val="{00000000-4C16-4FD3-9E98-7591570254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49.01</c:v>
                </c:pt>
                <c:pt idx="2">
                  <c:v>48.86</c:v>
                </c:pt>
                <c:pt idx="3">
                  <c:v>49</c:v>
                </c:pt>
                <c:pt idx="4">
                  <c:v>50.07</c:v>
                </c:pt>
              </c:numCache>
            </c:numRef>
          </c:val>
          <c:smooth val="0"/>
          <c:extLst>
            <c:ext xmlns:c16="http://schemas.microsoft.com/office/drawing/2014/chart" uri="{C3380CC4-5D6E-409C-BE32-E72D297353CC}">
              <c16:uniqueId val="{00000001-4C16-4FD3-9E98-7591570254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86.2</c:v>
                </c:pt>
                <c:pt idx="2">
                  <c:v>86.19</c:v>
                </c:pt>
                <c:pt idx="3">
                  <c:v>86.14</c:v>
                </c:pt>
                <c:pt idx="4">
                  <c:v>86.1</c:v>
                </c:pt>
              </c:numCache>
            </c:numRef>
          </c:val>
          <c:extLst>
            <c:ext xmlns:c16="http://schemas.microsoft.com/office/drawing/2014/chart" uri="{C3380CC4-5D6E-409C-BE32-E72D297353CC}">
              <c16:uniqueId val="{00000000-F1DA-40C8-9F17-CB9AC73EE0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76.569999999999993</c:v>
                </c:pt>
                <c:pt idx="2">
                  <c:v>76.48</c:v>
                </c:pt>
                <c:pt idx="3">
                  <c:v>75.64</c:v>
                </c:pt>
                <c:pt idx="4">
                  <c:v>75.7</c:v>
                </c:pt>
              </c:numCache>
            </c:numRef>
          </c:val>
          <c:smooth val="0"/>
          <c:extLst>
            <c:ext xmlns:c16="http://schemas.microsoft.com/office/drawing/2014/chart" uri="{C3380CC4-5D6E-409C-BE32-E72D297353CC}">
              <c16:uniqueId val="{00000001-F1DA-40C8-9F17-CB9AC73EE0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102.64</c:v>
                </c:pt>
                <c:pt idx="2">
                  <c:v>105.03</c:v>
                </c:pt>
                <c:pt idx="3">
                  <c:v>102.65</c:v>
                </c:pt>
                <c:pt idx="4">
                  <c:v>102.46</c:v>
                </c:pt>
              </c:numCache>
            </c:numRef>
          </c:val>
          <c:extLst>
            <c:ext xmlns:c16="http://schemas.microsoft.com/office/drawing/2014/chart" uri="{C3380CC4-5D6E-409C-BE32-E72D297353CC}">
              <c16:uniqueId val="{00000000-AE16-4F23-91EF-241B32C6C7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105.45</c:v>
                </c:pt>
                <c:pt idx="2">
                  <c:v>103.82</c:v>
                </c:pt>
                <c:pt idx="3">
                  <c:v>105.75</c:v>
                </c:pt>
                <c:pt idx="4">
                  <c:v>105.52</c:v>
                </c:pt>
              </c:numCache>
            </c:numRef>
          </c:val>
          <c:smooth val="0"/>
          <c:extLst>
            <c:ext xmlns:c16="http://schemas.microsoft.com/office/drawing/2014/chart" uri="{C3380CC4-5D6E-409C-BE32-E72D297353CC}">
              <c16:uniqueId val="{00000001-AE16-4F23-91EF-241B32C6C7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6.23</c:v>
                </c:pt>
                <c:pt idx="2">
                  <c:v>12.06</c:v>
                </c:pt>
                <c:pt idx="3">
                  <c:v>15.85</c:v>
                </c:pt>
                <c:pt idx="4">
                  <c:v>20.55</c:v>
                </c:pt>
              </c:numCache>
            </c:numRef>
          </c:val>
          <c:extLst>
            <c:ext xmlns:c16="http://schemas.microsoft.com/office/drawing/2014/chart" uri="{C3380CC4-5D6E-409C-BE32-E72D297353CC}">
              <c16:uniqueId val="{00000000-7EFD-43EC-98B5-4BBD0B00C8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49.34</c:v>
                </c:pt>
                <c:pt idx="2">
                  <c:v>39.409999999999997</c:v>
                </c:pt>
                <c:pt idx="3">
                  <c:v>41.18</c:v>
                </c:pt>
                <c:pt idx="4">
                  <c:v>42.98</c:v>
                </c:pt>
              </c:numCache>
            </c:numRef>
          </c:val>
          <c:smooth val="0"/>
          <c:extLst>
            <c:ext xmlns:c16="http://schemas.microsoft.com/office/drawing/2014/chart" uri="{C3380CC4-5D6E-409C-BE32-E72D297353CC}">
              <c16:uniqueId val="{00000001-7EFD-43EC-98B5-4BBD0B00C8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2.99</c:v>
                </c:pt>
                <c:pt idx="2">
                  <c:v>2.97</c:v>
                </c:pt>
                <c:pt idx="3">
                  <c:v>2.97</c:v>
                </c:pt>
                <c:pt idx="4">
                  <c:v>2.0499999999999998</c:v>
                </c:pt>
              </c:numCache>
            </c:numRef>
          </c:val>
          <c:extLst>
            <c:ext xmlns:c16="http://schemas.microsoft.com/office/drawing/2014/chart" uri="{C3380CC4-5D6E-409C-BE32-E72D297353CC}">
              <c16:uniqueId val="{00000000-12BD-43C2-949B-EEA2EE2DBF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22.75</c:v>
                </c:pt>
                <c:pt idx="2">
                  <c:v>20.97</c:v>
                </c:pt>
                <c:pt idx="3">
                  <c:v>21.65</c:v>
                </c:pt>
                <c:pt idx="4">
                  <c:v>23.24</c:v>
                </c:pt>
              </c:numCache>
            </c:numRef>
          </c:val>
          <c:smooth val="0"/>
          <c:extLst>
            <c:ext xmlns:c16="http://schemas.microsoft.com/office/drawing/2014/chart" uri="{C3380CC4-5D6E-409C-BE32-E72D297353CC}">
              <c16:uniqueId val="{00000001-12BD-43C2-949B-EEA2EE2DBF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4B0-46BC-8F13-78E8C7F694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29.38</c:v>
                </c:pt>
                <c:pt idx="2">
                  <c:v>31.54</c:v>
                </c:pt>
                <c:pt idx="3">
                  <c:v>31.15</c:v>
                </c:pt>
                <c:pt idx="4">
                  <c:v>30.01</c:v>
                </c:pt>
              </c:numCache>
            </c:numRef>
          </c:val>
          <c:smooth val="0"/>
          <c:extLst>
            <c:ext xmlns:c16="http://schemas.microsoft.com/office/drawing/2014/chart" uri="{C3380CC4-5D6E-409C-BE32-E72D297353CC}">
              <c16:uniqueId val="{00000001-F4B0-46BC-8F13-78E8C7F694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118.48</c:v>
                </c:pt>
                <c:pt idx="2">
                  <c:v>188.22</c:v>
                </c:pt>
                <c:pt idx="3">
                  <c:v>230.9</c:v>
                </c:pt>
                <c:pt idx="4">
                  <c:v>299.38</c:v>
                </c:pt>
              </c:numCache>
            </c:numRef>
          </c:val>
          <c:extLst>
            <c:ext xmlns:c16="http://schemas.microsoft.com/office/drawing/2014/chart" uri="{C3380CC4-5D6E-409C-BE32-E72D297353CC}">
              <c16:uniqueId val="{00000000-1ED7-48DD-AF87-14B5C7BD6E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413.82</c:v>
                </c:pt>
                <c:pt idx="2">
                  <c:v>302.22000000000003</c:v>
                </c:pt>
                <c:pt idx="3">
                  <c:v>263.45</c:v>
                </c:pt>
                <c:pt idx="4">
                  <c:v>249.43</c:v>
                </c:pt>
              </c:numCache>
            </c:numRef>
          </c:val>
          <c:smooth val="0"/>
          <c:extLst>
            <c:ext xmlns:c16="http://schemas.microsoft.com/office/drawing/2014/chart" uri="{C3380CC4-5D6E-409C-BE32-E72D297353CC}">
              <c16:uniqueId val="{00000001-1ED7-48DD-AF87-14B5C7BD6E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592.14</c:v>
                </c:pt>
                <c:pt idx="2">
                  <c:v>560.09</c:v>
                </c:pt>
                <c:pt idx="3">
                  <c:v>585.04999999999995</c:v>
                </c:pt>
                <c:pt idx="4">
                  <c:v>675.08</c:v>
                </c:pt>
              </c:numCache>
            </c:numRef>
          </c:val>
          <c:extLst>
            <c:ext xmlns:c16="http://schemas.microsoft.com/office/drawing/2014/chart" uri="{C3380CC4-5D6E-409C-BE32-E72D297353CC}">
              <c16:uniqueId val="{00000000-55BB-4256-A5F6-2BFD135B40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698.55</c:v>
                </c:pt>
                <c:pt idx="2">
                  <c:v>970.36</c:v>
                </c:pt>
                <c:pt idx="3">
                  <c:v>940.22</c:v>
                </c:pt>
                <c:pt idx="4">
                  <c:v>922.05</c:v>
                </c:pt>
              </c:numCache>
            </c:numRef>
          </c:val>
          <c:smooth val="0"/>
          <c:extLst>
            <c:ext xmlns:c16="http://schemas.microsoft.com/office/drawing/2014/chart" uri="{C3380CC4-5D6E-409C-BE32-E72D297353CC}">
              <c16:uniqueId val="{00000001-55BB-4256-A5F6-2BFD135B40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60.67</c:v>
                </c:pt>
                <c:pt idx="2">
                  <c:v>61.36</c:v>
                </c:pt>
                <c:pt idx="3">
                  <c:v>58.51</c:v>
                </c:pt>
                <c:pt idx="4">
                  <c:v>47.58</c:v>
                </c:pt>
              </c:numCache>
            </c:numRef>
          </c:val>
          <c:extLst>
            <c:ext xmlns:c16="http://schemas.microsoft.com/office/drawing/2014/chart" uri="{C3380CC4-5D6E-409C-BE32-E72D297353CC}">
              <c16:uniqueId val="{00000000-C018-482C-BF90-7310F71520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73.7</c:v>
                </c:pt>
                <c:pt idx="2">
                  <c:v>64.52</c:v>
                </c:pt>
                <c:pt idx="3">
                  <c:v>66.8</c:v>
                </c:pt>
                <c:pt idx="4">
                  <c:v>64.39</c:v>
                </c:pt>
              </c:numCache>
            </c:numRef>
          </c:val>
          <c:smooth val="0"/>
          <c:extLst>
            <c:ext xmlns:c16="http://schemas.microsoft.com/office/drawing/2014/chart" uri="{C3380CC4-5D6E-409C-BE32-E72D297353CC}">
              <c16:uniqueId val="{00000001-C018-482C-BF90-7310F71520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237.6</c:v>
                </c:pt>
                <c:pt idx="2">
                  <c:v>235.94</c:v>
                </c:pt>
                <c:pt idx="3">
                  <c:v>248.5</c:v>
                </c:pt>
                <c:pt idx="4">
                  <c:v>254.33</c:v>
                </c:pt>
              </c:numCache>
            </c:numRef>
          </c:val>
          <c:extLst>
            <c:ext xmlns:c16="http://schemas.microsoft.com/office/drawing/2014/chart" uri="{C3380CC4-5D6E-409C-BE32-E72D297353CC}">
              <c16:uniqueId val="{00000000-35F0-4F6C-A269-08069C6155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261.02</c:v>
                </c:pt>
                <c:pt idx="2">
                  <c:v>270.68</c:v>
                </c:pt>
                <c:pt idx="3">
                  <c:v>268.88</c:v>
                </c:pt>
                <c:pt idx="4">
                  <c:v>258.89999999999998</c:v>
                </c:pt>
              </c:numCache>
            </c:numRef>
          </c:val>
          <c:smooth val="0"/>
          <c:extLst>
            <c:ext xmlns:c16="http://schemas.microsoft.com/office/drawing/2014/chart" uri="{C3380CC4-5D6E-409C-BE32-E72D297353CC}">
              <c16:uniqueId val="{00000001-35F0-4F6C-A269-08069C6155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【104.96】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【30.67】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【195.24】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【1,090.93】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【73.88】</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【52.36】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【274.97】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【58.61】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【39.30】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【18.76】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12" zoomScale="85" zoomScaleNormal="85"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宮崎県　日向市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5" t="s">
        <v>11</v>
      </c>
      <c r="C7" s="56"/>
      <c r="D7" s="56"/>
      <c r="E7" s="56"/>
      <c r="F7" s="56"/>
      <c r="G7" s="56"/>
      <c r="H7" s="56"/>
      <c r="I7" s="55" t="s">
        <v>2</v>
      </c>
      <c r="J7" s="56"/>
      <c r="K7" s="56"/>
      <c r="L7" s="56"/>
      <c r="M7" s="56"/>
      <c r="N7" s="56"/>
      <c r="O7" s="71"/>
      <c r="P7" s="57" t="s">
        <v>10</v>
      </c>
      <c r="Q7" s="57"/>
      <c r="R7" s="57"/>
      <c r="S7" s="57"/>
      <c r="T7" s="57"/>
      <c r="U7" s="57"/>
      <c r="V7" s="57"/>
      <c r="W7" s="57" t="s">
        <v>12</v>
      </c>
      <c r="X7" s="57"/>
      <c r="Y7" s="57"/>
      <c r="Z7" s="57"/>
      <c r="AA7" s="57"/>
      <c r="AB7" s="57"/>
      <c r="AC7" s="57"/>
      <c r="AD7" s="57" t="s">
        <v>7</v>
      </c>
      <c r="AE7" s="57"/>
      <c r="AF7" s="57"/>
      <c r="AG7" s="57"/>
      <c r="AH7" s="57"/>
      <c r="AI7" s="57"/>
      <c r="AJ7" s="57"/>
      <c r="AK7" s="2"/>
      <c r="AL7" s="57" t="s">
        <v>13</v>
      </c>
      <c r="AM7" s="57"/>
      <c r="AN7" s="57"/>
      <c r="AO7" s="57"/>
      <c r="AP7" s="57"/>
      <c r="AQ7" s="57"/>
      <c r="AR7" s="57"/>
      <c r="AS7" s="57"/>
      <c r="AT7" s="55" t="s">
        <v>6</v>
      </c>
      <c r="AU7" s="56"/>
      <c r="AV7" s="56"/>
      <c r="AW7" s="56"/>
      <c r="AX7" s="56"/>
      <c r="AY7" s="56"/>
      <c r="AZ7" s="56"/>
      <c r="BA7" s="56"/>
      <c r="BB7" s="57" t="s">
        <v>16</v>
      </c>
      <c r="BC7" s="57"/>
      <c r="BD7" s="57"/>
      <c r="BE7" s="57"/>
      <c r="BF7" s="57"/>
      <c r="BG7" s="57"/>
      <c r="BH7" s="57"/>
      <c r="BI7" s="57"/>
      <c r="BJ7" s="3"/>
      <c r="BK7" s="3"/>
      <c r="BL7" s="72" t="s">
        <v>18</v>
      </c>
      <c r="BM7" s="73"/>
      <c r="BN7" s="73"/>
      <c r="BO7" s="73"/>
      <c r="BP7" s="73"/>
      <c r="BQ7" s="73"/>
      <c r="BR7" s="73"/>
      <c r="BS7" s="73"/>
      <c r="BT7" s="73"/>
      <c r="BU7" s="73"/>
      <c r="BV7" s="73"/>
      <c r="BW7" s="73"/>
      <c r="BX7" s="73"/>
      <c r="BY7" s="7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簡易水道事業</v>
      </c>
      <c r="Q8" s="78"/>
      <c r="R8" s="78"/>
      <c r="S8" s="78"/>
      <c r="T8" s="78"/>
      <c r="U8" s="78"/>
      <c r="V8" s="78"/>
      <c r="W8" s="78" t="str">
        <f>データ!$L$6</f>
        <v>C3</v>
      </c>
      <c r="X8" s="78"/>
      <c r="Y8" s="78"/>
      <c r="Z8" s="78"/>
      <c r="AA8" s="78"/>
      <c r="AB8" s="78"/>
      <c r="AC8" s="78"/>
      <c r="AD8" s="78" t="str">
        <f>データ!$M$6</f>
        <v>非設置</v>
      </c>
      <c r="AE8" s="78"/>
      <c r="AF8" s="78"/>
      <c r="AG8" s="78"/>
      <c r="AH8" s="78"/>
      <c r="AI8" s="78"/>
      <c r="AJ8" s="78"/>
      <c r="AK8" s="2"/>
      <c r="AL8" s="66">
        <f>データ!$R$6</f>
        <v>59390</v>
      </c>
      <c r="AM8" s="66"/>
      <c r="AN8" s="66"/>
      <c r="AO8" s="66"/>
      <c r="AP8" s="66"/>
      <c r="AQ8" s="66"/>
      <c r="AR8" s="66"/>
      <c r="AS8" s="66"/>
      <c r="AT8" s="62">
        <f>データ!$S$6</f>
        <v>336.89</v>
      </c>
      <c r="AU8" s="63"/>
      <c r="AV8" s="63"/>
      <c r="AW8" s="63"/>
      <c r="AX8" s="63"/>
      <c r="AY8" s="63"/>
      <c r="AZ8" s="63"/>
      <c r="BA8" s="63"/>
      <c r="BB8" s="65">
        <f>データ!$T$6</f>
        <v>176.29</v>
      </c>
      <c r="BC8" s="65"/>
      <c r="BD8" s="65"/>
      <c r="BE8" s="65"/>
      <c r="BF8" s="65"/>
      <c r="BG8" s="65"/>
      <c r="BH8" s="65"/>
      <c r="BI8" s="65"/>
      <c r="BJ8" s="3"/>
      <c r="BK8" s="3"/>
      <c r="BL8" s="79" t="s">
        <v>1</v>
      </c>
      <c r="BM8" s="80"/>
      <c r="BN8" s="81" t="s">
        <v>20</v>
      </c>
      <c r="BO8" s="81"/>
      <c r="BP8" s="81"/>
      <c r="BQ8" s="81"/>
      <c r="BR8" s="81"/>
      <c r="BS8" s="81"/>
      <c r="BT8" s="81"/>
      <c r="BU8" s="81"/>
      <c r="BV8" s="81"/>
      <c r="BW8" s="81"/>
      <c r="BX8" s="81"/>
      <c r="BY8" s="82"/>
    </row>
    <row r="9" spans="1:78" ht="18.75" customHeight="1" x14ac:dyDescent="0.2">
      <c r="A9" s="2"/>
      <c r="B9" s="55" t="s">
        <v>21</v>
      </c>
      <c r="C9" s="56"/>
      <c r="D9" s="56"/>
      <c r="E9" s="56"/>
      <c r="F9" s="56"/>
      <c r="G9" s="56"/>
      <c r="H9" s="56"/>
      <c r="I9" s="55" t="s">
        <v>24</v>
      </c>
      <c r="J9" s="56"/>
      <c r="K9" s="56"/>
      <c r="L9" s="56"/>
      <c r="M9" s="56"/>
      <c r="N9" s="56"/>
      <c r="O9" s="71"/>
      <c r="P9" s="57" t="s">
        <v>25</v>
      </c>
      <c r="Q9" s="57"/>
      <c r="R9" s="57"/>
      <c r="S9" s="57"/>
      <c r="T9" s="57"/>
      <c r="U9" s="57"/>
      <c r="V9" s="57"/>
      <c r="W9" s="57" t="s">
        <v>22</v>
      </c>
      <c r="X9" s="57"/>
      <c r="Y9" s="57"/>
      <c r="Z9" s="57"/>
      <c r="AA9" s="57"/>
      <c r="AB9" s="57"/>
      <c r="AC9" s="57"/>
      <c r="AD9" s="2"/>
      <c r="AE9" s="2"/>
      <c r="AF9" s="2"/>
      <c r="AG9" s="2"/>
      <c r="AH9" s="2"/>
      <c r="AI9" s="2"/>
      <c r="AJ9" s="2"/>
      <c r="AK9" s="2"/>
      <c r="AL9" s="57" t="s">
        <v>28</v>
      </c>
      <c r="AM9" s="57"/>
      <c r="AN9" s="57"/>
      <c r="AO9" s="57"/>
      <c r="AP9" s="57"/>
      <c r="AQ9" s="57"/>
      <c r="AR9" s="57"/>
      <c r="AS9" s="57"/>
      <c r="AT9" s="55" t="s">
        <v>30</v>
      </c>
      <c r="AU9" s="56"/>
      <c r="AV9" s="56"/>
      <c r="AW9" s="56"/>
      <c r="AX9" s="56"/>
      <c r="AY9" s="56"/>
      <c r="AZ9" s="56"/>
      <c r="BA9" s="56"/>
      <c r="BB9" s="57" t="s">
        <v>15</v>
      </c>
      <c r="BC9" s="57"/>
      <c r="BD9" s="57"/>
      <c r="BE9" s="57"/>
      <c r="BF9" s="57"/>
      <c r="BG9" s="57"/>
      <c r="BH9" s="57"/>
      <c r="BI9" s="57"/>
      <c r="BJ9" s="3"/>
      <c r="BK9" s="3"/>
      <c r="BL9" s="58" t="s">
        <v>32</v>
      </c>
      <c r="BM9" s="59"/>
      <c r="BN9" s="60" t="s">
        <v>33</v>
      </c>
      <c r="BO9" s="60"/>
      <c r="BP9" s="60"/>
      <c r="BQ9" s="60"/>
      <c r="BR9" s="60"/>
      <c r="BS9" s="60"/>
      <c r="BT9" s="60"/>
      <c r="BU9" s="60"/>
      <c r="BV9" s="60"/>
      <c r="BW9" s="60"/>
      <c r="BX9" s="60"/>
      <c r="BY9" s="61"/>
    </row>
    <row r="10" spans="1:78" ht="18.75" customHeight="1" x14ac:dyDescent="0.2">
      <c r="A10" s="2"/>
      <c r="B10" s="62" t="str">
        <f>データ!$N$6</f>
        <v>-</v>
      </c>
      <c r="C10" s="63"/>
      <c r="D10" s="63"/>
      <c r="E10" s="63"/>
      <c r="F10" s="63"/>
      <c r="G10" s="63"/>
      <c r="H10" s="63"/>
      <c r="I10" s="62">
        <f>データ!$O$6</f>
        <v>66.78</v>
      </c>
      <c r="J10" s="63"/>
      <c r="K10" s="63"/>
      <c r="L10" s="63"/>
      <c r="M10" s="63"/>
      <c r="N10" s="63"/>
      <c r="O10" s="64"/>
      <c r="P10" s="65">
        <f>データ!$P$6</f>
        <v>4.5199999999999996</v>
      </c>
      <c r="Q10" s="65"/>
      <c r="R10" s="65"/>
      <c r="S10" s="65"/>
      <c r="T10" s="65"/>
      <c r="U10" s="65"/>
      <c r="V10" s="65"/>
      <c r="W10" s="66">
        <f>データ!$Q$6</f>
        <v>2750</v>
      </c>
      <c r="X10" s="66"/>
      <c r="Y10" s="66"/>
      <c r="Z10" s="66"/>
      <c r="AA10" s="66"/>
      <c r="AB10" s="66"/>
      <c r="AC10" s="66"/>
      <c r="AD10" s="2"/>
      <c r="AE10" s="2"/>
      <c r="AF10" s="2"/>
      <c r="AG10" s="2"/>
      <c r="AH10" s="2"/>
      <c r="AI10" s="2"/>
      <c r="AJ10" s="2"/>
      <c r="AK10" s="2"/>
      <c r="AL10" s="66">
        <f>データ!$U$6</f>
        <v>2666</v>
      </c>
      <c r="AM10" s="66"/>
      <c r="AN10" s="66"/>
      <c r="AO10" s="66"/>
      <c r="AP10" s="66"/>
      <c r="AQ10" s="66"/>
      <c r="AR10" s="66"/>
      <c r="AS10" s="66"/>
      <c r="AT10" s="62">
        <f>データ!$V$6</f>
        <v>16.87</v>
      </c>
      <c r="AU10" s="63"/>
      <c r="AV10" s="63"/>
      <c r="AW10" s="63"/>
      <c r="AX10" s="63"/>
      <c r="AY10" s="63"/>
      <c r="AZ10" s="63"/>
      <c r="BA10" s="63"/>
      <c r="BB10" s="65">
        <f>データ!$W$6</f>
        <v>158.03</v>
      </c>
      <c r="BC10" s="65"/>
      <c r="BD10" s="65"/>
      <c r="BE10" s="65"/>
      <c r="BF10" s="65"/>
      <c r="BG10" s="65"/>
      <c r="BH10" s="65"/>
      <c r="BI10" s="65"/>
      <c r="BJ10" s="2"/>
      <c r="BK10" s="2"/>
      <c r="BL10" s="67" t="s">
        <v>35</v>
      </c>
      <c r="BM10" s="68"/>
      <c r="BN10" s="69" t="s">
        <v>17</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37</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38</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4" t="s">
        <v>40</v>
      </c>
      <c r="BM14" s="35"/>
      <c r="BN14" s="35"/>
      <c r="BO14" s="35"/>
      <c r="BP14" s="35"/>
      <c r="BQ14" s="35"/>
      <c r="BR14" s="35"/>
      <c r="BS14" s="35"/>
      <c r="BT14" s="35"/>
      <c r="BU14" s="35"/>
      <c r="BV14" s="35"/>
      <c r="BW14" s="35"/>
      <c r="BX14" s="35"/>
      <c r="BY14" s="35"/>
      <c r="BZ14" s="36"/>
    </row>
    <row r="15" spans="1:78" ht="13.5" customHeight="1" x14ac:dyDescent="0.2">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93" t="s">
        <v>111</v>
      </c>
      <c r="BM16" s="94"/>
      <c r="BN16" s="94"/>
      <c r="BO16" s="94"/>
      <c r="BP16" s="94"/>
      <c r="BQ16" s="94"/>
      <c r="BR16" s="94"/>
      <c r="BS16" s="94"/>
      <c r="BT16" s="94"/>
      <c r="BU16" s="94"/>
      <c r="BV16" s="94"/>
      <c r="BW16" s="94"/>
      <c r="BX16" s="94"/>
      <c r="BY16" s="94"/>
      <c r="BZ16" s="9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96"/>
      <c r="BM17" s="94"/>
      <c r="BN17" s="94"/>
      <c r="BO17" s="94"/>
      <c r="BP17" s="94"/>
      <c r="BQ17" s="94"/>
      <c r="BR17" s="94"/>
      <c r="BS17" s="94"/>
      <c r="BT17" s="94"/>
      <c r="BU17" s="94"/>
      <c r="BV17" s="94"/>
      <c r="BW17" s="94"/>
      <c r="BX17" s="94"/>
      <c r="BY17" s="94"/>
      <c r="BZ17" s="9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96"/>
      <c r="BM18" s="94"/>
      <c r="BN18" s="94"/>
      <c r="BO18" s="94"/>
      <c r="BP18" s="94"/>
      <c r="BQ18" s="94"/>
      <c r="BR18" s="94"/>
      <c r="BS18" s="94"/>
      <c r="BT18" s="94"/>
      <c r="BU18" s="94"/>
      <c r="BV18" s="94"/>
      <c r="BW18" s="94"/>
      <c r="BX18" s="94"/>
      <c r="BY18" s="94"/>
      <c r="BZ18" s="9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96"/>
      <c r="BM19" s="94"/>
      <c r="BN19" s="94"/>
      <c r="BO19" s="94"/>
      <c r="BP19" s="94"/>
      <c r="BQ19" s="94"/>
      <c r="BR19" s="94"/>
      <c r="BS19" s="94"/>
      <c r="BT19" s="94"/>
      <c r="BU19" s="94"/>
      <c r="BV19" s="94"/>
      <c r="BW19" s="94"/>
      <c r="BX19" s="94"/>
      <c r="BY19" s="94"/>
      <c r="BZ19" s="9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96"/>
      <c r="BM20" s="94"/>
      <c r="BN20" s="94"/>
      <c r="BO20" s="94"/>
      <c r="BP20" s="94"/>
      <c r="BQ20" s="94"/>
      <c r="BR20" s="94"/>
      <c r="BS20" s="94"/>
      <c r="BT20" s="94"/>
      <c r="BU20" s="94"/>
      <c r="BV20" s="94"/>
      <c r="BW20" s="94"/>
      <c r="BX20" s="94"/>
      <c r="BY20" s="94"/>
      <c r="BZ20" s="9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96"/>
      <c r="BM21" s="94"/>
      <c r="BN21" s="94"/>
      <c r="BO21" s="94"/>
      <c r="BP21" s="94"/>
      <c r="BQ21" s="94"/>
      <c r="BR21" s="94"/>
      <c r="BS21" s="94"/>
      <c r="BT21" s="94"/>
      <c r="BU21" s="94"/>
      <c r="BV21" s="94"/>
      <c r="BW21" s="94"/>
      <c r="BX21" s="94"/>
      <c r="BY21" s="94"/>
      <c r="BZ21" s="9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96"/>
      <c r="BM22" s="94"/>
      <c r="BN22" s="94"/>
      <c r="BO22" s="94"/>
      <c r="BP22" s="94"/>
      <c r="BQ22" s="94"/>
      <c r="BR22" s="94"/>
      <c r="BS22" s="94"/>
      <c r="BT22" s="94"/>
      <c r="BU22" s="94"/>
      <c r="BV22" s="94"/>
      <c r="BW22" s="94"/>
      <c r="BX22" s="94"/>
      <c r="BY22" s="94"/>
      <c r="BZ22" s="9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96"/>
      <c r="BM23" s="94"/>
      <c r="BN23" s="94"/>
      <c r="BO23" s="94"/>
      <c r="BP23" s="94"/>
      <c r="BQ23" s="94"/>
      <c r="BR23" s="94"/>
      <c r="BS23" s="94"/>
      <c r="BT23" s="94"/>
      <c r="BU23" s="94"/>
      <c r="BV23" s="94"/>
      <c r="BW23" s="94"/>
      <c r="BX23" s="94"/>
      <c r="BY23" s="94"/>
      <c r="BZ23" s="9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96"/>
      <c r="BM24" s="94"/>
      <c r="BN24" s="94"/>
      <c r="BO24" s="94"/>
      <c r="BP24" s="94"/>
      <c r="BQ24" s="94"/>
      <c r="BR24" s="94"/>
      <c r="BS24" s="94"/>
      <c r="BT24" s="94"/>
      <c r="BU24" s="94"/>
      <c r="BV24" s="94"/>
      <c r="BW24" s="94"/>
      <c r="BX24" s="94"/>
      <c r="BY24" s="94"/>
      <c r="BZ24" s="9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96"/>
      <c r="BM25" s="94"/>
      <c r="BN25" s="94"/>
      <c r="BO25" s="94"/>
      <c r="BP25" s="94"/>
      <c r="BQ25" s="94"/>
      <c r="BR25" s="94"/>
      <c r="BS25" s="94"/>
      <c r="BT25" s="94"/>
      <c r="BU25" s="94"/>
      <c r="BV25" s="94"/>
      <c r="BW25" s="94"/>
      <c r="BX25" s="94"/>
      <c r="BY25" s="94"/>
      <c r="BZ25" s="9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96"/>
      <c r="BM26" s="94"/>
      <c r="BN26" s="94"/>
      <c r="BO26" s="94"/>
      <c r="BP26" s="94"/>
      <c r="BQ26" s="94"/>
      <c r="BR26" s="94"/>
      <c r="BS26" s="94"/>
      <c r="BT26" s="94"/>
      <c r="BU26" s="94"/>
      <c r="BV26" s="94"/>
      <c r="BW26" s="94"/>
      <c r="BX26" s="94"/>
      <c r="BY26" s="94"/>
      <c r="BZ26" s="9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96"/>
      <c r="BM27" s="94"/>
      <c r="BN27" s="94"/>
      <c r="BO27" s="94"/>
      <c r="BP27" s="94"/>
      <c r="BQ27" s="94"/>
      <c r="BR27" s="94"/>
      <c r="BS27" s="94"/>
      <c r="BT27" s="94"/>
      <c r="BU27" s="94"/>
      <c r="BV27" s="94"/>
      <c r="BW27" s="94"/>
      <c r="BX27" s="94"/>
      <c r="BY27" s="94"/>
      <c r="BZ27" s="9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96"/>
      <c r="BM28" s="94"/>
      <c r="BN28" s="94"/>
      <c r="BO28" s="94"/>
      <c r="BP28" s="94"/>
      <c r="BQ28" s="94"/>
      <c r="BR28" s="94"/>
      <c r="BS28" s="94"/>
      <c r="BT28" s="94"/>
      <c r="BU28" s="94"/>
      <c r="BV28" s="94"/>
      <c r="BW28" s="94"/>
      <c r="BX28" s="94"/>
      <c r="BY28" s="94"/>
      <c r="BZ28" s="9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96"/>
      <c r="BM29" s="94"/>
      <c r="BN29" s="94"/>
      <c r="BO29" s="94"/>
      <c r="BP29" s="94"/>
      <c r="BQ29" s="94"/>
      <c r="BR29" s="94"/>
      <c r="BS29" s="94"/>
      <c r="BT29" s="94"/>
      <c r="BU29" s="94"/>
      <c r="BV29" s="94"/>
      <c r="BW29" s="94"/>
      <c r="BX29" s="94"/>
      <c r="BY29" s="94"/>
      <c r="BZ29" s="9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96"/>
      <c r="BM30" s="94"/>
      <c r="BN30" s="94"/>
      <c r="BO30" s="94"/>
      <c r="BP30" s="94"/>
      <c r="BQ30" s="94"/>
      <c r="BR30" s="94"/>
      <c r="BS30" s="94"/>
      <c r="BT30" s="94"/>
      <c r="BU30" s="94"/>
      <c r="BV30" s="94"/>
      <c r="BW30" s="94"/>
      <c r="BX30" s="94"/>
      <c r="BY30" s="94"/>
      <c r="BZ30" s="9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96"/>
      <c r="BM31" s="94"/>
      <c r="BN31" s="94"/>
      <c r="BO31" s="94"/>
      <c r="BP31" s="94"/>
      <c r="BQ31" s="94"/>
      <c r="BR31" s="94"/>
      <c r="BS31" s="94"/>
      <c r="BT31" s="94"/>
      <c r="BU31" s="94"/>
      <c r="BV31" s="94"/>
      <c r="BW31" s="94"/>
      <c r="BX31" s="94"/>
      <c r="BY31" s="94"/>
      <c r="BZ31" s="9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96"/>
      <c r="BM32" s="94"/>
      <c r="BN32" s="94"/>
      <c r="BO32" s="94"/>
      <c r="BP32" s="94"/>
      <c r="BQ32" s="94"/>
      <c r="BR32" s="94"/>
      <c r="BS32" s="94"/>
      <c r="BT32" s="94"/>
      <c r="BU32" s="94"/>
      <c r="BV32" s="94"/>
      <c r="BW32" s="94"/>
      <c r="BX32" s="94"/>
      <c r="BY32" s="94"/>
      <c r="BZ32" s="9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96"/>
      <c r="BM33" s="94"/>
      <c r="BN33" s="94"/>
      <c r="BO33" s="94"/>
      <c r="BP33" s="94"/>
      <c r="BQ33" s="94"/>
      <c r="BR33" s="94"/>
      <c r="BS33" s="94"/>
      <c r="BT33" s="94"/>
      <c r="BU33" s="94"/>
      <c r="BV33" s="94"/>
      <c r="BW33" s="94"/>
      <c r="BX33" s="94"/>
      <c r="BY33" s="94"/>
      <c r="BZ33" s="95"/>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96"/>
      <c r="BM34" s="94"/>
      <c r="BN34" s="94"/>
      <c r="BO34" s="94"/>
      <c r="BP34" s="94"/>
      <c r="BQ34" s="94"/>
      <c r="BR34" s="94"/>
      <c r="BS34" s="94"/>
      <c r="BT34" s="94"/>
      <c r="BU34" s="94"/>
      <c r="BV34" s="94"/>
      <c r="BW34" s="94"/>
      <c r="BX34" s="94"/>
      <c r="BY34" s="94"/>
      <c r="BZ34" s="95"/>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96"/>
      <c r="BM35" s="94"/>
      <c r="BN35" s="94"/>
      <c r="BO35" s="94"/>
      <c r="BP35" s="94"/>
      <c r="BQ35" s="94"/>
      <c r="BR35" s="94"/>
      <c r="BS35" s="94"/>
      <c r="BT35" s="94"/>
      <c r="BU35" s="94"/>
      <c r="BV35" s="94"/>
      <c r="BW35" s="94"/>
      <c r="BX35" s="94"/>
      <c r="BY35" s="94"/>
      <c r="BZ35" s="9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96"/>
      <c r="BM36" s="94"/>
      <c r="BN36" s="94"/>
      <c r="BO36" s="94"/>
      <c r="BP36" s="94"/>
      <c r="BQ36" s="94"/>
      <c r="BR36" s="94"/>
      <c r="BS36" s="94"/>
      <c r="BT36" s="94"/>
      <c r="BU36" s="94"/>
      <c r="BV36" s="94"/>
      <c r="BW36" s="94"/>
      <c r="BX36" s="94"/>
      <c r="BY36" s="94"/>
      <c r="BZ36" s="9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96"/>
      <c r="BM37" s="94"/>
      <c r="BN37" s="94"/>
      <c r="BO37" s="94"/>
      <c r="BP37" s="94"/>
      <c r="BQ37" s="94"/>
      <c r="BR37" s="94"/>
      <c r="BS37" s="94"/>
      <c r="BT37" s="94"/>
      <c r="BU37" s="94"/>
      <c r="BV37" s="94"/>
      <c r="BW37" s="94"/>
      <c r="BX37" s="94"/>
      <c r="BY37" s="94"/>
      <c r="BZ37" s="9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96"/>
      <c r="BM38" s="94"/>
      <c r="BN38" s="94"/>
      <c r="BO38" s="94"/>
      <c r="BP38" s="94"/>
      <c r="BQ38" s="94"/>
      <c r="BR38" s="94"/>
      <c r="BS38" s="94"/>
      <c r="BT38" s="94"/>
      <c r="BU38" s="94"/>
      <c r="BV38" s="94"/>
      <c r="BW38" s="94"/>
      <c r="BX38" s="94"/>
      <c r="BY38" s="94"/>
      <c r="BZ38" s="9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96"/>
      <c r="BM39" s="94"/>
      <c r="BN39" s="94"/>
      <c r="BO39" s="94"/>
      <c r="BP39" s="94"/>
      <c r="BQ39" s="94"/>
      <c r="BR39" s="94"/>
      <c r="BS39" s="94"/>
      <c r="BT39" s="94"/>
      <c r="BU39" s="94"/>
      <c r="BV39" s="94"/>
      <c r="BW39" s="94"/>
      <c r="BX39" s="94"/>
      <c r="BY39" s="94"/>
      <c r="BZ39" s="9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96"/>
      <c r="BM40" s="94"/>
      <c r="BN40" s="94"/>
      <c r="BO40" s="94"/>
      <c r="BP40" s="94"/>
      <c r="BQ40" s="94"/>
      <c r="BR40" s="94"/>
      <c r="BS40" s="94"/>
      <c r="BT40" s="94"/>
      <c r="BU40" s="94"/>
      <c r="BV40" s="94"/>
      <c r="BW40" s="94"/>
      <c r="BX40" s="94"/>
      <c r="BY40" s="94"/>
      <c r="BZ40" s="9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96"/>
      <c r="BM41" s="94"/>
      <c r="BN41" s="94"/>
      <c r="BO41" s="94"/>
      <c r="BP41" s="94"/>
      <c r="BQ41" s="94"/>
      <c r="BR41" s="94"/>
      <c r="BS41" s="94"/>
      <c r="BT41" s="94"/>
      <c r="BU41" s="94"/>
      <c r="BV41" s="94"/>
      <c r="BW41" s="94"/>
      <c r="BX41" s="94"/>
      <c r="BY41" s="94"/>
      <c r="BZ41" s="9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96"/>
      <c r="BM42" s="94"/>
      <c r="BN42" s="94"/>
      <c r="BO42" s="94"/>
      <c r="BP42" s="94"/>
      <c r="BQ42" s="94"/>
      <c r="BR42" s="94"/>
      <c r="BS42" s="94"/>
      <c r="BT42" s="94"/>
      <c r="BU42" s="94"/>
      <c r="BV42" s="94"/>
      <c r="BW42" s="94"/>
      <c r="BX42" s="94"/>
      <c r="BY42" s="94"/>
      <c r="BZ42" s="9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96"/>
      <c r="BM43" s="94"/>
      <c r="BN43" s="94"/>
      <c r="BO43" s="94"/>
      <c r="BP43" s="94"/>
      <c r="BQ43" s="94"/>
      <c r="BR43" s="94"/>
      <c r="BS43" s="94"/>
      <c r="BT43" s="94"/>
      <c r="BU43" s="94"/>
      <c r="BV43" s="94"/>
      <c r="BW43" s="94"/>
      <c r="BX43" s="94"/>
      <c r="BY43" s="94"/>
      <c r="BZ43" s="9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96"/>
      <c r="BM44" s="94"/>
      <c r="BN44" s="94"/>
      <c r="BO44" s="94"/>
      <c r="BP44" s="94"/>
      <c r="BQ44" s="94"/>
      <c r="BR44" s="94"/>
      <c r="BS44" s="94"/>
      <c r="BT44" s="94"/>
      <c r="BU44" s="94"/>
      <c r="BV44" s="94"/>
      <c r="BW44" s="94"/>
      <c r="BX44" s="94"/>
      <c r="BY44" s="94"/>
      <c r="BZ44" s="9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110</v>
      </c>
      <c r="BM47" s="41"/>
      <c r="BN47" s="41"/>
      <c r="BO47" s="41"/>
      <c r="BP47" s="41"/>
      <c r="BQ47" s="41"/>
      <c r="BR47" s="41"/>
      <c r="BS47" s="41"/>
      <c r="BT47" s="41"/>
      <c r="BU47" s="41"/>
      <c r="BV47" s="41"/>
      <c r="BW47" s="41"/>
      <c r="BX47" s="41"/>
      <c r="BY47" s="41"/>
      <c r="BZ47" s="4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2">
      <c r="A60" s="2"/>
      <c r="B60" s="31" t="s">
        <v>5</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4</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3" t="s">
        <v>109</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3"/>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3"/>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3"/>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3"/>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3"/>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3"/>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3"/>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3"/>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3"/>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3"/>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3"/>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3"/>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3"/>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3"/>
      <c r="BM80" s="44"/>
      <c r="BN80" s="44"/>
      <c r="BO80" s="44"/>
      <c r="BP80" s="44"/>
      <c r="BQ80" s="44"/>
      <c r="BR80" s="44"/>
      <c r="BS80" s="44"/>
      <c r="BT80" s="44"/>
      <c r="BU80" s="44"/>
      <c r="BV80" s="44"/>
      <c r="BW80" s="44"/>
      <c r="BX80" s="44"/>
      <c r="BY80" s="44"/>
      <c r="BZ80" s="45"/>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3"/>
      <c r="BM81" s="44"/>
      <c r="BN81" s="44"/>
      <c r="BO81" s="44"/>
      <c r="BP81" s="44"/>
      <c r="BQ81" s="44"/>
      <c r="BR81" s="44"/>
      <c r="BS81" s="44"/>
      <c r="BT81" s="44"/>
      <c r="BU81" s="44"/>
      <c r="BV81" s="44"/>
      <c r="BW81" s="44"/>
      <c r="BX81" s="44"/>
      <c r="BY81" s="44"/>
      <c r="BZ81" s="45"/>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6"/>
      <c r="BM82" s="47"/>
      <c r="BN82" s="47"/>
      <c r="BO82" s="47"/>
      <c r="BP82" s="47"/>
      <c r="BQ82" s="47"/>
      <c r="BR82" s="47"/>
      <c r="BS82" s="47"/>
      <c r="BT82" s="47"/>
      <c r="BU82" s="47"/>
      <c r="BV82" s="47"/>
      <c r="BW82" s="47"/>
      <c r="BX82" s="47"/>
      <c r="BY82" s="47"/>
      <c r="BZ82" s="48"/>
    </row>
    <row r="83" spans="1:78" x14ac:dyDescent="0.2">
      <c r="C83" s="10"/>
    </row>
    <row r="84" spans="1:78" hidden="1" x14ac:dyDescent="0.2">
      <c r="B84" s="6" t="s">
        <v>43</v>
      </c>
      <c r="C84" s="6"/>
      <c r="D84" s="6"/>
      <c r="E84" s="6" t="s">
        <v>44</v>
      </c>
      <c r="F84" s="6" t="s">
        <v>46</v>
      </c>
      <c r="G84" s="6" t="s">
        <v>48</v>
      </c>
      <c r="H84" s="6" t="s">
        <v>42</v>
      </c>
      <c r="I84" s="6" t="s">
        <v>3</v>
      </c>
      <c r="J84" s="6" t="s">
        <v>27</v>
      </c>
      <c r="K84" s="6" t="s">
        <v>49</v>
      </c>
      <c r="L84" s="6" t="s">
        <v>50</v>
      </c>
      <c r="M84" s="6" t="s">
        <v>34</v>
      </c>
      <c r="N84" s="6" t="s">
        <v>52</v>
      </c>
      <c r="O84" s="6" t="s">
        <v>54</v>
      </c>
    </row>
    <row r="85" spans="1:78" hidden="1" x14ac:dyDescent="0.2">
      <c r="B85" s="6"/>
      <c r="C85" s="6"/>
      <c r="D85" s="6"/>
      <c r="E85" s="6" t="str">
        <f>データ!AH6</f>
        <v>【104.96】</v>
      </c>
      <c r="F85" s="6" t="str">
        <f>データ!AS6</f>
        <v>【30.67】</v>
      </c>
      <c r="G85" s="6" t="str">
        <f>データ!BD6</f>
        <v>【195.24】</v>
      </c>
      <c r="H85" s="6" t="str">
        <f>データ!BO6</f>
        <v>【1,090.93】</v>
      </c>
      <c r="I85" s="6" t="str">
        <f>データ!BZ6</f>
        <v>【58.61】</v>
      </c>
      <c r="J85" s="6" t="str">
        <f>データ!CK6</f>
        <v>【274.97】</v>
      </c>
      <c r="K85" s="6" t="str">
        <f>データ!CV6</f>
        <v>【52.36】</v>
      </c>
      <c r="L85" s="6" t="str">
        <f>データ!DG6</f>
        <v>【73.88】</v>
      </c>
      <c r="M85" s="6" t="str">
        <f>データ!DR6</f>
        <v>【39.30】</v>
      </c>
      <c r="N85" s="6" t="str">
        <f>データ!EC6</f>
        <v>【18.76】</v>
      </c>
      <c r="O85" s="6" t="str">
        <f>データ!EN6</f>
        <v>【0.65】</v>
      </c>
    </row>
  </sheetData>
  <sheetProtection algorithmName="SHA-512" hashValue="yVgY9mqOsOkU5InCgOhXYZ8Ki5Yrl0iEzEdmz4joAoBASg9nZUxNpL8F1ESN6AKVqu6gpdx895idh5OXEiseTw==" saltValue="1pHQ4OAUIM0peiSltreht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51</v>
      </c>
      <c r="C3" s="17" t="s">
        <v>58</v>
      </c>
      <c r="D3" s="17" t="s">
        <v>59</v>
      </c>
      <c r="E3" s="17" t="s">
        <v>9</v>
      </c>
      <c r="F3" s="17" t="s">
        <v>8</v>
      </c>
      <c r="G3" s="17" t="s">
        <v>26</v>
      </c>
      <c r="H3" s="85" t="s">
        <v>31</v>
      </c>
      <c r="I3" s="86"/>
      <c r="J3" s="86"/>
      <c r="K3" s="86"/>
      <c r="L3" s="86"/>
      <c r="M3" s="86"/>
      <c r="N3" s="86"/>
      <c r="O3" s="86"/>
      <c r="P3" s="86"/>
      <c r="Q3" s="86"/>
      <c r="R3" s="86"/>
      <c r="S3" s="86"/>
      <c r="T3" s="86"/>
      <c r="U3" s="86"/>
      <c r="V3" s="86"/>
      <c r="W3" s="87"/>
      <c r="X3" s="91" t="s">
        <v>55</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
      <c r="A4" s="15" t="s">
        <v>60</v>
      </c>
      <c r="B4" s="18"/>
      <c r="C4" s="18"/>
      <c r="D4" s="18"/>
      <c r="E4" s="18"/>
      <c r="F4" s="18"/>
      <c r="G4" s="18"/>
      <c r="H4" s="88"/>
      <c r="I4" s="89"/>
      <c r="J4" s="89"/>
      <c r="K4" s="89"/>
      <c r="L4" s="89"/>
      <c r="M4" s="89"/>
      <c r="N4" s="89"/>
      <c r="O4" s="89"/>
      <c r="P4" s="89"/>
      <c r="Q4" s="89"/>
      <c r="R4" s="89"/>
      <c r="S4" s="89"/>
      <c r="T4" s="89"/>
      <c r="U4" s="89"/>
      <c r="V4" s="89"/>
      <c r="W4" s="90"/>
      <c r="X4" s="92" t="s">
        <v>53</v>
      </c>
      <c r="Y4" s="92"/>
      <c r="Z4" s="92"/>
      <c r="AA4" s="92"/>
      <c r="AB4" s="92"/>
      <c r="AC4" s="92"/>
      <c r="AD4" s="92"/>
      <c r="AE4" s="92"/>
      <c r="AF4" s="92"/>
      <c r="AG4" s="92"/>
      <c r="AH4" s="92"/>
      <c r="AI4" s="92" t="s">
        <v>45</v>
      </c>
      <c r="AJ4" s="92"/>
      <c r="AK4" s="92"/>
      <c r="AL4" s="92"/>
      <c r="AM4" s="92"/>
      <c r="AN4" s="92"/>
      <c r="AO4" s="92"/>
      <c r="AP4" s="92"/>
      <c r="AQ4" s="92"/>
      <c r="AR4" s="92"/>
      <c r="AS4" s="92"/>
      <c r="AT4" s="92" t="s">
        <v>39</v>
      </c>
      <c r="AU4" s="92"/>
      <c r="AV4" s="92"/>
      <c r="AW4" s="92"/>
      <c r="AX4" s="92"/>
      <c r="AY4" s="92"/>
      <c r="AZ4" s="92"/>
      <c r="BA4" s="92"/>
      <c r="BB4" s="92"/>
      <c r="BC4" s="92"/>
      <c r="BD4" s="92"/>
      <c r="BE4" s="92" t="s">
        <v>61</v>
      </c>
      <c r="BF4" s="92"/>
      <c r="BG4" s="92"/>
      <c r="BH4" s="92"/>
      <c r="BI4" s="92"/>
      <c r="BJ4" s="92"/>
      <c r="BK4" s="92"/>
      <c r="BL4" s="92"/>
      <c r="BM4" s="92"/>
      <c r="BN4" s="92"/>
      <c r="BO4" s="92"/>
      <c r="BP4" s="92" t="s">
        <v>36</v>
      </c>
      <c r="BQ4" s="92"/>
      <c r="BR4" s="92"/>
      <c r="BS4" s="92"/>
      <c r="BT4" s="92"/>
      <c r="BU4" s="92"/>
      <c r="BV4" s="92"/>
      <c r="BW4" s="92"/>
      <c r="BX4" s="92"/>
      <c r="BY4" s="92"/>
      <c r="BZ4" s="92"/>
      <c r="CA4" s="92" t="s">
        <v>63</v>
      </c>
      <c r="CB4" s="92"/>
      <c r="CC4" s="92"/>
      <c r="CD4" s="92"/>
      <c r="CE4" s="92"/>
      <c r="CF4" s="92"/>
      <c r="CG4" s="92"/>
      <c r="CH4" s="92"/>
      <c r="CI4" s="92"/>
      <c r="CJ4" s="92"/>
      <c r="CK4" s="92"/>
      <c r="CL4" s="92" t="s">
        <v>64</v>
      </c>
      <c r="CM4" s="92"/>
      <c r="CN4" s="92"/>
      <c r="CO4" s="92"/>
      <c r="CP4" s="92"/>
      <c r="CQ4" s="92"/>
      <c r="CR4" s="92"/>
      <c r="CS4" s="92"/>
      <c r="CT4" s="92"/>
      <c r="CU4" s="92"/>
      <c r="CV4" s="92"/>
      <c r="CW4" s="92" t="s">
        <v>66</v>
      </c>
      <c r="CX4" s="92"/>
      <c r="CY4" s="92"/>
      <c r="CZ4" s="92"/>
      <c r="DA4" s="92"/>
      <c r="DB4" s="92"/>
      <c r="DC4" s="92"/>
      <c r="DD4" s="92"/>
      <c r="DE4" s="92"/>
      <c r="DF4" s="92"/>
      <c r="DG4" s="92"/>
      <c r="DH4" s="92" t="s">
        <v>67</v>
      </c>
      <c r="DI4" s="92"/>
      <c r="DJ4" s="92"/>
      <c r="DK4" s="92"/>
      <c r="DL4" s="92"/>
      <c r="DM4" s="92"/>
      <c r="DN4" s="92"/>
      <c r="DO4" s="92"/>
      <c r="DP4" s="92"/>
      <c r="DQ4" s="92"/>
      <c r="DR4" s="92"/>
      <c r="DS4" s="92" t="s">
        <v>62</v>
      </c>
      <c r="DT4" s="92"/>
      <c r="DU4" s="92"/>
      <c r="DV4" s="92"/>
      <c r="DW4" s="92"/>
      <c r="DX4" s="92"/>
      <c r="DY4" s="92"/>
      <c r="DZ4" s="92"/>
      <c r="EA4" s="92"/>
      <c r="EB4" s="92"/>
      <c r="EC4" s="92"/>
      <c r="ED4" s="92" t="s">
        <v>68</v>
      </c>
      <c r="EE4" s="92"/>
      <c r="EF4" s="92"/>
      <c r="EG4" s="92"/>
      <c r="EH4" s="92"/>
      <c r="EI4" s="92"/>
      <c r="EJ4" s="92"/>
      <c r="EK4" s="92"/>
      <c r="EL4" s="92"/>
      <c r="EM4" s="92"/>
      <c r="EN4" s="92"/>
    </row>
    <row r="5" spans="1:144" x14ac:dyDescent="0.2">
      <c r="A5" s="15" t="s">
        <v>29</v>
      </c>
      <c r="B5" s="19"/>
      <c r="C5" s="19"/>
      <c r="D5" s="19"/>
      <c r="E5" s="19"/>
      <c r="F5" s="19"/>
      <c r="G5" s="19"/>
      <c r="H5" s="25" t="s">
        <v>57</v>
      </c>
      <c r="I5" s="25" t="s">
        <v>69</v>
      </c>
      <c r="J5" s="25" t="s">
        <v>70</v>
      </c>
      <c r="K5" s="25" t="s">
        <v>71</v>
      </c>
      <c r="L5" s="25" t="s">
        <v>72</v>
      </c>
      <c r="M5" s="25" t="s">
        <v>7</v>
      </c>
      <c r="N5" s="25" t="s">
        <v>73</v>
      </c>
      <c r="O5" s="25" t="s">
        <v>74</v>
      </c>
      <c r="P5" s="25" t="s">
        <v>75</v>
      </c>
      <c r="Q5" s="25" t="s">
        <v>76</v>
      </c>
      <c r="R5" s="25" t="s">
        <v>77</v>
      </c>
      <c r="S5" s="25" t="s">
        <v>78</v>
      </c>
      <c r="T5" s="25" t="s">
        <v>65</v>
      </c>
      <c r="U5" s="25" t="s">
        <v>79</v>
      </c>
      <c r="V5" s="25" t="s">
        <v>80</v>
      </c>
      <c r="W5" s="25" t="s">
        <v>81</v>
      </c>
      <c r="X5" s="25" t="s">
        <v>82</v>
      </c>
      <c r="Y5" s="25" t="s">
        <v>83</v>
      </c>
      <c r="Z5" s="25" t="s">
        <v>84</v>
      </c>
      <c r="AA5" s="25" t="s">
        <v>85</v>
      </c>
      <c r="AB5" s="25" t="s">
        <v>86</v>
      </c>
      <c r="AC5" s="25" t="s">
        <v>87</v>
      </c>
      <c r="AD5" s="25" t="s">
        <v>89</v>
      </c>
      <c r="AE5" s="25" t="s">
        <v>90</v>
      </c>
      <c r="AF5" s="25" t="s">
        <v>91</v>
      </c>
      <c r="AG5" s="25" t="s">
        <v>92</v>
      </c>
      <c r="AH5" s="25" t="s">
        <v>43</v>
      </c>
      <c r="AI5" s="25" t="s">
        <v>82</v>
      </c>
      <c r="AJ5" s="25" t="s">
        <v>83</v>
      </c>
      <c r="AK5" s="25" t="s">
        <v>84</v>
      </c>
      <c r="AL5" s="25" t="s">
        <v>85</v>
      </c>
      <c r="AM5" s="25" t="s">
        <v>86</v>
      </c>
      <c r="AN5" s="25" t="s">
        <v>87</v>
      </c>
      <c r="AO5" s="25" t="s">
        <v>89</v>
      </c>
      <c r="AP5" s="25" t="s">
        <v>90</v>
      </c>
      <c r="AQ5" s="25" t="s">
        <v>91</v>
      </c>
      <c r="AR5" s="25" t="s">
        <v>92</v>
      </c>
      <c r="AS5" s="25" t="s">
        <v>88</v>
      </c>
      <c r="AT5" s="25" t="s">
        <v>82</v>
      </c>
      <c r="AU5" s="25" t="s">
        <v>83</v>
      </c>
      <c r="AV5" s="25" t="s">
        <v>84</v>
      </c>
      <c r="AW5" s="25" t="s">
        <v>85</v>
      </c>
      <c r="AX5" s="25" t="s">
        <v>86</v>
      </c>
      <c r="AY5" s="25" t="s">
        <v>87</v>
      </c>
      <c r="AZ5" s="25" t="s">
        <v>89</v>
      </c>
      <c r="BA5" s="25" t="s">
        <v>90</v>
      </c>
      <c r="BB5" s="25" t="s">
        <v>91</v>
      </c>
      <c r="BC5" s="25" t="s">
        <v>92</v>
      </c>
      <c r="BD5" s="25" t="s">
        <v>88</v>
      </c>
      <c r="BE5" s="25" t="s">
        <v>82</v>
      </c>
      <c r="BF5" s="25" t="s">
        <v>83</v>
      </c>
      <c r="BG5" s="25" t="s">
        <v>84</v>
      </c>
      <c r="BH5" s="25" t="s">
        <v>85</v>
      </c>
      <c r="BI5" s="25" t="s">
        <v>86</v>
      </c>
      <c r="BJ5" s="25" t="s">
        <v>87</v>
      </c>
      <c r="BK5" s="25" t="s">
        <v>89</v>
      </c>
      <c r="BL5" s="25" t="s">
        <v>90</v>
      </c>
      <c r="BM5" s="25" t="s">
        <v>91</v>
      </c>
      <c r="BN5" s="25" t="s">
        <v>92</v>
      </c>
      <c r="BO5" s="25" t="s">
        <v>88</v>
      </c>
      <c r="BP5" s="25" t="s">
        <v>82</v>
      </c>
      <c r="BQ5" s="25" t="s">
        <v>83</v>
      </c>
      <c r="BR5" s="25" t="s">
        <v>84</v>
      </c>
      <c r="BS5" s="25" t="s">
        <v>85</v>
      </c>
      <c r="BT5" s="25" t="s">
        <v>86</v>
      </c>
      <c r="BU5" s="25" t="s">
        <v>87</v>
      </c>
      <c r="BV5" s="25" t="s">
        <v>89</v>
      </c>
      <c r="BW5" s="25" t="s">
        <v>90</v>
      </c>
      <c r="BX5" s="25" t="s">
        <v>91</v>
      </c>
      <c r="BY5" s="25" t="s">
        <v>92</v>
      </c>
      <c r="BZ5" s="25" t="s">
        <v>88</v>
      </c>
      <c r="CA5" s="25" t="s">
        <v>82</v>
      </c>
      <c r="CB5" s="25" t="s">
        <v>83</v>
      </c>
      <c r="CC5" s="25" t="s">
        <v>84</v>
      </c>
      <c r="CD5" s="25" t="s">
        <v>85</v>
      </c>
      <c r="CE5" s="25" t="s">
        <v>86</v>
      </c>
      <c r="CF5" s="25" t="s">
        <v>87</v>
      </c>
      <c r="CG5" s="25" t="s">
        <v>89</v>
      </c>
      <c r="CH5" s="25" t="s">
        <v>90</v>
      </c>
      <c r="CI5" s="25" t="s">
        <v>91</v>
      </c>
      <c r="CJ5" s="25" t="s">
        <v>92</v>
      </c>
      <c r="CK5" s="25" t="s">
        <v>88</v>
      </c>
      <c r="CL5" s="25" t="s">
        <v>82</v>
      </c>
      <c r="CM5" s="25" t="s">
        <v>83</v>
      </c>
      <c r="CN5" s="25" t="s">
        <v>84</v>
      </c>
      <c r="CO5" s="25" t="s">
        <v>85</v>
      </c>
      <c r="CP5" s="25" t="s">
        <v>86</v>
      </c>
      <c r="CQ5" s="25" t="s">
        <v>87</v>
      </c>
      <c r="CR5" s="25" t="s">
        <v>89</v>
      </c>
      <c r="CS5" s="25" t="s">
        <v>90</v>
      </c>
      <c r="CT5" s="25" t="s">
        <v>91</v>
      </c>
      <c r="CU5" s="25" t="s">
        <v>92</v>
      </c>
      <c r="CV5" s="25" t="s">
        <v>88</v>
      </c>
      <c r="CW5" s="25" t="s">
        <v>82</v>
      </c>
      <c r="CX5" s="25" t="s">
        <v>83</v>
      </c>
      <c r="CY5" s="25" t="s">
        <v>84</v>
      </c>
      <c r="CZ5" s="25" t="s">
        <v>85</v>
      </c>
      <c r="DA5" s="25" t="s">
        <v>86</v>
      </c>
      <c r="DB5" s="25" t="s">
        <v>87</v>
      </c>
      <c r="DC5" s="25" t="s">
        <v>89</v>
      </c>
      <c r="DD5" s="25" t="s">
        <v>90</v>
      </c>
      <c r="DE5" s="25" t="s">
        <v>91</v>
      </c>
      <c r="DF5" s="25" t="s">
        <v>92</v>
      </c>
      <c r="DG5" s="25" t="s">
        <v>88</v>
      </c>
      <c r="DH5" s="25" t="s">
        <v>82</v>
      </c>
      <c r="DI5" s="25" t="s">
        <v>83</v>
      </c>
      <c r="DJ5" s="25" t="s">
        <v>84</v>
      </c>
      <c r="DK5" s="25" t="s">
        <v>85</v>
      </c>
      <c r="DL5" s="25" t="s">
        <v>86</v>
      </c>
      <c r="DM5" s="25" t="s">
        <v>87</v>
      </c>
      <c r="DN5" s="25" t="s">
        <v>89</v>
      </c>
      <c r="DO5" s="25" t="s">
        <v>90</v>
      </c>
      <c r="DP5" s="25" t="s">
        <v>91</v>
      </c>
      <c r="DQ5" s="25" t="s">
        <v>92</v>
      </c>
      <c r="DR5" s="25" t="s">
        <v>88</v>
      </c>
      <c r="DS5" s="25" t="s">
        <v>82</v>
      </c>
      <c r="DT5" s="25" t="s">
        <v>83</v>
      </c>
      <c r="DU5" s="25" t="s">
        <v>84</v>
      </c>
      <c r="DV5" s="25" t="s">
        <v>85</v>
      </c>
      <c r="DW5" s="25" t="s">
        <v>86</v>
      </c>
      <c r="DX5" s="25" t="s">
        <v>87</v>
      </c>
      <c r="DY5" s="25" t="s">
        <v>89</v>
      </c>
      <c r="DZ5" s="25" t="s">
        <v>90</v>
      </c>
      <c r="EA5" s="25" t="s">
        <v>91</v>
      </c>
      <c r="EB5" s="25" t="s">
        <v>92</v>
      </c>
      <c r="EC5" s="25" t="s">
        <v>88</v>
      </c>
      <c r="ED5" s="25" t="s">
        <v>82</v>
      </c>
      <c r="EE5" s="25" t="s">
        <v>83</v>
      </c>
      <c r="EF5" s="25" t="s">
        <v>84</v>
      </c>
      <c r="EG5" s="25" t="s">
        <v>85</v>
      </c>
      <c r="EH5" s="25" t="s">
        <v>86</v>
      </c>
      <c r="EI5" s="25" t="s">
        <v>87</v>
      </c>
      <c r="EJ5" s="25" t="s">
        <v>89</v>
      </c>
      <c r="EK5" s="25" t="s">
        <v>90</v>
      </c>
      <c r="EL5" s="25" t="s">
        <v>91</v>
      </c>
      <c r="EM5" s="25" t="s">
        <v>92</v>
      </c>
      <c r="EN5" s="25" t="s">
        <v>88</v>
      </c>
    </row>
    <row r="6" spans="1:144" s="14" customFormat="1" x14ac:dyDescent="0.2">
      <c r="A6" s="15" t="s">
        <v>93</v>
      </c>
      <c r="B6" s="20">
        <f t="shared" ref="B6:W6" si="1">B7</f>
        <v>2022</v>
      </c>
      <c r="C6" s="20">
        <f t="shared" si="1"/>
        <v>452068</v>
      </c>
      <c r="D6" s="20">
        <f t="shared" si="1"/>
        <v>46</v>
      </c>
      <c r="E6" s="20">
        <f t="shared" si="1"/>
        <v>1</v>
      </c>
      <c r="F6" s="20">
        <f t="shared" si="1"/>
        <v>0</v>
      </c>
      <c r="G6" s="20">
        <f t="shared" si="1"/>
        <v>5</v>
      </c>
      <c r="H6" s="20" t="str">
        <f t="shared" si="1"/>
        <v>宮崎県　日向市</v>
      </c>
      <c r="I6" s="20" t="str">
        <f t="shared" si="1"/>
        <v>法適用</v>
      </c>
      <c r="J6" s="20" t="str">
        <f t="shared" si="1"/>
        <v>水道事業</v>
      </c>
      <c r="K6" s="20" t="str">
        <f t="shared" si="1"/>
        <v>簡易水道事業</v>
      </c>
      <c r="L6" s="20" t="str">
        <f t="shared" si="1"/>
        <v>C3</v>
      </c>
      <c r="M6" s="20" t="str">
        <f t="shared" si="1"/>
        <v>非設置</v>
      </c>
      <c r="N6" s="26" t="str">
        <f t="shared" si="1"/>
        <v>-</v>
      </c>
      <c r="O6" s="26">
        <f t="shared" si="1"/>
        <v>66.78</v>
      </c>
      <c r="P6" s="26">
        <f t="shared" si="1"/>
        <v>4.5199999999999996</v>
      </c>
      <c r="Q6" s="26">
        <f t="shared" si="1"/>
        <v>2750</v>
      </c>
      <c r="R6" s="26">
        <f t="shared" si="1"/>
        <v>59390</v>
      </c>
      <c r="S6" s="26">
        <f t="shared" si="1"/>
        <v>336.89</v>
      </c>
      <c r="T6" s="26">
        <f t="shared" si="1"/>
        <v>176.29</v>
      </c>
      <c r="U6" s="26">
        <f t="shared" si="1"/>
        <v>2666</v>
      </c>
      <c r="V6" s="26">
        <f t="shared" si="1"/>
        <v>16.87</v>
      </c>
      <c r="W6" s="26">
        <f t="shared" si="1"/>
        <v>158.03</v>
      </c>
      <c r="X6" s="28" t="str">
        <f t="shared" ref="X6:AG6" si="2">IF(X7="",NA(),X7)</f>
        <v>-</v>
      </c>
      <c r="Y6" s="28">
        <f t="shared" si="2"/>
        <v>102.64</v>
      </c>
      <c r="Z6" s="28">
        <f t="shared" si="2"/>
        <v>105.03</v>
      </c>
      <c r="AA6" s="28">
        <f t="shared" si="2"/>
        <v>102.65</v>
      </c>
      <c r="AB6" s="28">
        <f t="shared" si="2"/>
        <v>102.46</v>
      </c>
      <c r="AC6" s="28" t="str">
        <f t="shared" si="2"/>
        <v>-</v>
      </c>
      <c r="AD6" s="28">
        <f t="shared" si="2"/>
        <v>105.45</v>
      </c>
      <c r="AE6" s="28">
        <f t="shared" si="2"/>
        <v>103.82</v>
      </c>
      <c r="AF6" s="28">
        <f t="shared" si="2"/>
        <v>105.75</v>
      </c>
      <c r="AG6" s="28">
        <f t="shared" si="2"/>
        <v>105.52</v>
      </c>
      <c r="AH6" s="26" t="str">
        <f>IF(AH7="","",IF(AH7="-","【-】","【"&amp;SUBSTITUTE(TEXT(AH7,"#,##0.00"),"-","△")&amp;"】"))</f>
        <v>【104.96】</v>
      </c>
      <c r="AI6" s="28" t="str">
        <f t="shared" ref="AI6:AR6" si="3">IF(AI7="",NA(),AI7)</f>
        <v>-</v>
      </c>
      <c r="AJ6" s="26">
        <f t="shared" si="3"/>
        <v>0</v>
      </c>
      <c r="AK6" s="26">
        <f t="shared" si="3"/>
        <v>0</v>
      </c>
      <c r="AL6" s="26">
        <f t="shared" si="3"/>
        <v>0</v>
      </c>
      <c r="AM6" s="26">
        <f t="shared" si="3"/>
        <v>0</v>
      </c>
      <c r="AN6" s="28" t="str">
        <f t="shared" si="3"/>
        <v>-</v>
      </c>
      <c r="AO6" s="28">
        <f t="shared" si="3"/>
        <v>29.38</v>
      </c>
      <c r="AP6" s="28">
        <f t="shared" si="3"/>
        <v>31.54</v>
      </c>
      <c r="AQ6" s="28">
        <f t="shared" si="3"/>
        <v>31.15</v>
      </c>
      <c r="AR6" s="28">
        <f t="shared" si="3"/>
        <v>30.01</v>
      </c>
      <c r="AS6" s="26" t="str">
        <f>IF(AS7="","",IF(AS7="-","【-】","【"&amp;SUBSTITUTE(TEXT(AS7,"#,##0.00"),"-","△")&amp;"】"))</f>
        <v>【30.67】</v>
      </c>
      <c r="AT6" s="28" t="str">
        <f t="shared" ref="AT6:BC6" si="4">IF(AT7="",NA(),AT7)</f>
        <v>-</v>
      </c>
      <c r="AU6" s="28">
        <f t="shared" si="4"/>
        <v>118.48</v>
      </c>
      <c r="AV6" s="28">
        <f t="shared" si="4"/>
        <v>188.22</v>
      </c>
      <c r="AW6" s="28">
        <f t="shared" si="4"/>
        <v>230.9</v>
      </c>
      <c r="AX6" s="28">
        <f t="shared" si="4"/>
        <v>299.38</v>
      </c>
      <c r="AY6" s="28" t="str">
        <f t="shared" si="4"/>
        <v>-</v>
      </c>
      <c r="AZ6" s="28">
        <f t="shared" si="4"/>
        <v>413.82</v>
      </c>
      <c r="BA6" s="28">
        <f t="shared" si="4"/>
        <v>302.22000000000003</v>
      </c>
      <c r="BB6" s="28">
        <f t="shared" si="4"/>
        <v>263.45</v>
      </c>
      <c r="BC6" s="28">
        <f t="shared" si="4"/>
        <v>249.43</v>
      </c>
      <c r="BD6" s="26" t="str">
        <f>IF(BD7="","",IF(BD7="-","【-】","【"&amp;SUBSTITUTE(TEXT(BD7,"#,##0.00"),"-","△")&amp;"】"))</f>
        <v>【195.24】</v>
      </c>
      <c r="BE6" s="28" t="str">
        <f t="shared" ref="BE6:BN6" si="5">IF(BE7="",NA(),BE7)</f>
        <v>-</v>
      </c>
      <c r="BF6" s="28">
        <f t="shared" si="5"/>
        <v>592.14</v>
      </c>
      <c r="BG6" s="28">
        <f t="shared" si="5"/>
        <v>560.09</v>
      </c>
      <c r="BH6" s="28">
        <f t="shared" si="5"/>
        <v>585.04999999999995</v>
      </c>
      <c r="BI6" s="28">
        <f t="shared" si="5"/>
        <v>675.08</v>
      </c>
      <c r="BJ6" s="28" t="str">
        <f t="shared" si="5"/>
        <v>-</v>
      </c>
      <c r="BK6" s="28">
        <f t="shared" si="5"/>
        <v>698.55</v>
      </c>
      <c r="BL6" s="28">
        <f t="shared" si="5"/>
        <v>970.36</v>
      </c>
      <c r="BM6" s="28">
        <f t="shared" si="5"/>
        <v>940.22</v>
      </c>
      <c r="BN6" s="28">
        <f t="shared" si="5"/>
        <v>922.05</v>
      </c>
      <c r="BO6" s="26" t="str">
        <f>IF(BO7="","",IF(BO7="-","【-】","【"&amp;SUBSTITUTE(TEXT(BO7,"#,##0.00"),"-","△")&amp;"】"))</f>
        <v>【1,090.93】</v>
      </c>
      <c r="BP6" s="28" t="str">
        <f t="shared" ref="BP6:BY6" si="6">IF(BP7="",NA(),BP7)</f>
        <v>-</v>
      </c>
      <c r="BQ6" s="28">
        <f t="shared" si="6"/>
        <v>60.67</v>
      </c>
      <c r="BR6" s="28">
        <f t="shared" si="6"/>
        <v>61.36</v>
      </c>
      <c r="BS6" s="28">
        <f t="shared" si="6"/>
        <v>58.51</v>
      </c>
      <c r="BT6" s="28">
        <f t="shared" si="6"/>
        <v>47.58</v>
      </c>
      <c r="BU6" s="28" t="str">
        <f t="shared" si="6"/>
        <v>-</v>
      </c>
      <c r="BV6" s="28">
        <f t="shared" si="6"/>
        <v>73.7</v>
      </c>
      <c r="BW6" s="28">
        <f t="shared" si="6"/>
        <v>64.52</v>
      </c>
      <c r="BX6" s="28">
        <f t="shared" si="6"/>
        <v>66.8</v>
      </c>
      <c r="BY6" s="28">
        <f t="shared" si="6"/>
        <v>64.39</v>
      </c>
      <c r="BZ6" s="26" t="str">
        <f>IF(BZ7="","",IF(BZ7="-","【-】","【"&amp;SUBSTITUTE(TEXT(BZ7,"#,##0.00"),"-","△")&amp;"】"))</f>
        <v>【58.61】</v>
      </c>
      <c r="CA6" s="28" t="str">
        <f t="shared" ref="CA6:CJ6" si="7">IF(CA7="",NA(),CA7)</f>
        <v>-</v>
      </c>
      <c r="CB6" s="28">
        <f t="shared" si="7"/>
        <v>237.6</v>
      </c>
      <c r="CC6" s="28">
        <f t="shared" si="7"/>
        <v>235.94</v>
      </c>
      <c r="CD6" s="28">
        <f t="shared" si="7"/>
        <v>248.5</v>
      </c>
      <c r="CE6" s="28">
        <f t="shared" si="7"/>
        <v>254.33</v>
      </c>
      <c r="CF6" s="28" t="str">
        <f t="shared" si="7"/>
        <v>-</v>
      </c>
      <c r="CG6" s="28">
        <f t="shared" si="7"/>
        <v>261.02</v>
      </c>
      <c r="CH6" s="28">
        <f t="shared" si="7"/>
        <v>270.68</v>
      </c>
      <c r="CI6" s="28">
        <f t="shared" si="7"/>
        <v>268.88</v>
      </c>
      <c r="CJ6" s="28">
        <f t="shared" si="7"/>
        <v>258.89999999999998</v>
      </c>
      <c r="CK6" s="26" t="str">
        <f>IF(CK7="","",IF(CK7="-","【-】","【"&amp;SUBSTITUTE(TEXT(CK7,"#,##0.00"),"-","△")&amp;"】"))</f>
        <v>【274.97】</v>
      </c>
      <c r="CL6" s="28" t="str">
        <f t="shared" ref="CL6:CU6" si="8">IF(CL7="",NA(),CL7)</f>
        <v>-</v>
      </c>
      <c r="CM6" s="28">
        <f t="shared" si="8"/>
        <v>58.57</v>
      </c>
      <c r="CN6" s="28">
        <f t="shared" si="8"/>
        <v>59.51</v>
      </c>
      <c r="CO6" s="28">
        <f t="shared" si="8"/>
        <v>58.26</v>
      </c>
      <c r="CP6" s="28">
        <f t="shared" si="8"/>
        <v>56.28</v>
      </c>
      <c r="CQ6" s="28" t="str">
        <f t="shared" si="8"/>
        <v>-</v>
      </c>
      <c r="CR6" s="28">
        <f t="shared" si="8"/>
        <v>49.01</v>
      </c>
      <c r="CS6" s="28">
        <f t="shared" si="8"/>
        <v>48.86</v>
      </c>
      <c r="CT6" s="28">
        <f t="shared" si="8"/>
        <v>49</v>
      </c>
      <c r="CU6" s="28">
        <f t="shared" si="8"/>
        <v>50.07</v>
      </c>
      <c r="CV6" s="26" t="str">
        <f>IF(CV7="","",IF(CV7="-","【-】","【"&amp;SUBSTITUTE(TEXT(CV7,"#,##0.00"),"-","△")&amp;"】"))</f>
        <v>【52.36】</v>
      </c>
      <c r="CW6" s="28" t="str">
        <f t="shared" ref="CW6:DF6" si="9">IF(CW7="",NA(),CW7)</f>
        <v>-</v>
      </c>
      <c r="CX6" s="28">
        <f t="shared" si="9"/>
        <v>86.2</v>
      </c>
      <c r="CY6" s="28">
        <f t="shared" si="9"/>
        <v>86.19</v>
      </c>
      <c r="CZ6" s="28">
        <f t="shared" si="9"/>
        <v>86.14</v>
      </c>
      <c r="DA6" s="28">
        <f t="shared" si="9"/>
        <v>86.1</v>
      </c>
      <c r="DB6" s="28" t="str">
        <f t="shared" si="9"/>
        <v>-</v>
      </c>
      <c r="DC6" s="28">
        <f t="shared" si="9"/>
        <v>76.569999999999993</v>
      </c>
      <c r="DD6" s="28">
        <f t="shared" si="9"/>
        <v>76.48</v>
      </c>
      <c r="DE6" s="28">
        <f t="shared" si="9"/>
        <v>75.64</v>
      </c>
      <c r="DF6" s="28">
        <f t="shared" si="9"/>
        <v>75.7</v>
      </c>
      <c r="DG6" s="26" t="str">
        <f>IF(DG7="","",IF(DG7="-","【-】","【"&amp;SUBSTITUTE(TEXT(DG7,"#,##0.00"),"-","△")&amp;"】"))</f>
        <v>【73.88】</v>
      </c>
      <c r="DH6" s="28" t="str">
        <f t="shared" ref="DH6:DQ6" si="10">IF(DH7="",NA(),DH7)</f>
        <v>-</v>
      </c>
      <c r="DI6" s="28">
        <f t="shared" si="10"/>
        <v>6.23</v>
      </c>
      <c r="DJ6" s="28">
        <f t="shared" si="10"/>
        <v>12.06</v>
      </c>
      <c r="DK6" s="28">
        <f t="shared" si="10"/>
        <v>15.85</v>
      </c>
      <c r="DL6" s="28">
        <f t="shared" si="10"/>
        <v>20.55</v>
      </c>
      <c r="DM6" s="28" t="str">
        <f t="shared" si="10"/>
        <v>-</v>
      </c>
      <c r="DN6" s="28">
        <f t="shared" si="10"/>
        <v>49.34</v>
      </c>
      <c r="DO6" s="28">
        <f t="shared" si="10"/>
        <v>39.409999999999997</v>
      </c>
      <c r="DP6" s="28">
        <f t="shared" si="10"/>
        <v>41.18</v>
      </c>
      <c r="DQ6" s="28">
        <f t="shared" si="10"/>
        <v>42.98</v>
      </c>
      <c r="DR6" s="26" t="str">
        <f>IF(DR7="","",IF(DR7="-","【-】","【"&amp;SUBSTITUTE(TEXT(DR7,"#,##0.00"),"-","△")&amp;"】"))</f>
        <v>【39.30】</v>
      </c>
      <c r="DS6" s="28" t="str">
        <f t="shared" ref="DS6:EB6" si="11">IF(DS7="",NA(),DS7)</f>
        <v>-</v>
      </c>
      <c r="DT6" s="28">
        <f t="shared" si="11"/>
        <v>2.99</v>
      </c>
      <c r="DU6" s="28">
        <f t="shared" si="11"/>
        <v>2.97</v>
      </c>
      <c r="DV6" s="28">
        <f t="shared" si="11"/>
        <v>2.97</v>
      </c>
      <c r="DW6" s="28">
        <f t="shared" si="11"/>
        <v>2.0499999999999998</v>
      </c>
      <c r="DX6" s="28" t="str">
        <f t="shared" si="11"/>
        <v>-</v>
      </c>
      <c r="DY6" s="28">
        <f t="shared" si="11"/>
        <v>22.75</v>
      </c>
      <c r="DZ6" s="28">
        <f t="shared" si="11"/>
        <v>20.97</v>
      </c>
      <c r="EA6" s="28">
        <f t="shared" si="11"/>
        <v>21.65</v>
      </c>
      <c r="EB6" s="28">
        <f t="shared" si="11"/>
        <v>23.24</v>
      </c>
      <c r="EC6" s="26" t="str">
        <f>IF(EC7="","",IF(EC7="-","【-】","【"&amp;SUBSTITUTE(TEXT(EC7,"#,##0.00"),"-","△")&amp;"】"))</f>
        <v>【18.76】</v>
      </c>
      <c r="ED6" s="28" t="str">
        <f t="shared" ref="ED6:EM6" si="12">IF(ED7="",NA(),ED7)</f>
        <v>-</v>
      </c>
      <c r="EE6" s="26">
        <f t="shared" si="12"/>
        <v>0</v>
      </c>
      <c r="EF6" s="28">
        <f t="shared" si="12"/>
        <v>0.04</v>
      </c>
      <c r="EG6" s="26">
        <f t="shared" si="12"/>
        <v>0</v>
      </c>
      <c r="EH6" s="28">
        <f t="shared" si="12"/>
        <v>0.37</v>
      </c>
      <c r="EI6" s="28" t="str">
        <f t="shared" si="12"/>
        <v>-</v>
      </c>
      <c r="EJ6" s="28">
        <f t="shared" si="12"/>
        <v>0.43</v>
      </c>
      <c r="EK6" s="28">
        <f t="shared" si="12"/>
        <v>1.1499999999999999</v>
      </c>
      <c r="EL6" s="28">
        <f t="shared" si="12"/>
        <v>0.28999999999999998</v>
      </c>
      <c r="EM6" s="28">
        <f t="shared" si="12"/>
        <v>0.39</v>
      </c>
      <c r="EN6" s="26" t="str">
        <f>IF(EN7="","",IF(EN7="-","【-】","【"&amp;SUBSTITUTE(TEXT(EN7,"#,##0.00"),"-","△")&amp;"】"))</f>
        <v>【0.65】</v>
      </c>
    </row>
    <row r="7" spans="1:144" s="14" customFormat="1" x14ac:dyDescent="0.2">
      <c r="A7" s="15"/>
      <c r="B7" s="21">
        <v>2022</v>
      </c>
      <c r="C7" s="21">
        <v>452068</v>
      </c>
      <c r="D7" s="21">
        <v>46</v>
      </c>
      <c r="E7" s="21">
        <v>1</v>
      </c>
      <c r="F7" s="21">
        <v>0</v>
      </c>
      <c r="G7" s="21">
        <v>5</v>
      </c>
      <c r="H7" s="21" t="s">
        <v>94</v>
      </c>
      <c r="I7" s="21" t="s">
        <v>95</v>
      </c>
      <c r="J7" s="21" t="s">
        <v>96</v>
      </c>
      <c r="K7" s="21" t="s">
        <v>97</v>
      </c>
      <c r="L7" s="21" t="s">
        <v>23</v>
      </c>
      <c r="M7" s="21" t="s">
        <v>14</v>
      </c>
      <c r="N7" s="27" t="s">
        <v>98</v>
      </c>
      <c r="O7" s="27">
        <v>66.78</v>
      </c>
      <c r="P7" s="27">
        <v>4.5199999999999996</v>
      </c>
      <c r="Q7" s="27">
        <v>2750</v>
      </c>
      <c r="R7" s="27">
        <v>59390</v>
      </c>
      <c r="S7" s="27">
        <v>336.89</v>
      </c>
      <c r="T7" s="27">
        <v>176.29</v>
      </c>
      <c r="U7" s="27">
        <v>2666</v>
      </c>
      <c r="V7" s="27">
        <v>16.87</v>
      </c>
      <c r="W7" s="27">
        <v>158.03</v>
      </c>
      <c r="X7" s="27" t="s">
        <v>98</v>
      </c>
      <c r="Y7" s="27">
        <v>102.64</v>
      </c>
      <c r="Z7" s="27">
        <v>105.03</v>
      </c>
      <c r="AA7" s="27">
        <v>102.65</v>
      </c>
      <c r="AB7" s="27">
        <v>102.46</v>
      </c>
      <c r="AC7" s="27" t="s">
        <v>98</v>
      </c>
      <c r="AD7" s="27">
        <v>105.45</v>
      </c>
      <c r="AE7" s="27">
        <v>103.82</v>
      </c>
      <c r="AF7" s="27">
        <v>105.75</v>
      </c>
      <c r="AG7" s="27">
        <v>105.52</v>
      </c>
      <c r="AH7" s="27">
        <v>104.96</v>
      </c>
      <c r="AI7" s="27" t="s">
        <v>98</v>
      </c>
      <c r="AJ7" s="27">
        <v>0</v>
      </c>
      <c r="AK7" s="27">
        <v>0</v>
      </c>
      <c r="AL7" s="27">
        <v>0</v>
      </c>
      <c r="AM7" s="27">
        <v>0</v>
      </c>
      <c r="AN7" s="27" t="s">
        <v>98</v>
      </c>
      <c r="AO7" s="27">
        <v>29.38</v>
      </c>
      <c r="AP7" s="27">
        <v>31.54</v>
      </c>
      <c r="AQ7" s="27">
        <v>31.15</v>
      </c>
      <c r="AR7" s="27">
        <v>30.01</v>
      </c>
      <c r="AS7" s="27">
        <v>30.67</v>
      </c>
      <c r="AT7" s="27" t="s">
        <v>98</v>
      </c>
      <c r="AU7" s="27">
        <v>118.48</v>
      </c>
      <c r="AV7" s="27">
        <v>188.22</v>
      </c>
      <c r="AW7" s="27">
        <v>230.9</v>
      </c>
      <c r="AX7" s="27">
        <v>299.38</v>
      </c>
      <c r="AY7" s="27" t="s">
        <v>98</v>
      </c>
      <c r="AZ7" s="27">
        <v>413.82</v>
      </c>
      <c r="BA7" s="27">
        <v>302.22000000000003</v>
      </c>
      <c r="BB7" s="27">
        <v>263.45</v>
      </c>
      <c r="BC7" s="27">
        <v>249.43</v>
      </c>
      <c r="BD7" s="27">
        <v>195.24</v>
      </c>
      <c r="BE7" s="27" t="s">
        <v>98</v>
      </c>
      <c r="BF7" s="27">
        <v>592.14</v>
      </c>
      <c r="BG7" s="27">
        <v>560.09</v>
      </c>
      <c r="BH7" s="27">
        <v>585.04999999999995</v>
      </c>
      <c r="BI7" s="27">
        <v>675.08</v>
      </c>
      <c r="BJ7" s="27" t="s">
        <v>98</v>
      </c>
      <c r="BK7" s="27">
        <v>698.55</v>
      </c>
      <c r="BL7" s="27">
        <v>970.36</v>
      </c>
      <c r="BM7" s="27">
        <v>940.22</v>
      </c>
      <c r="BN7" s="27">
        <v>922.05</v>
      </c>
      <c r="BO7" s="27">
        <v>1090.93</v>
      </c>
      <c r="BP7" s="27" t="s">
        <v>98</v>
      </c>
      <c r="BQ7" s="27">
        <v>60.67</v>
      </c>
      <c r="BR7" s="27">
        <v>61.36</v>
      </c>
      <c r="BS7" s="27">
        <v>58.51</v>
      </c>
      <c r="BT7" s="27">
        <v>47.58</v>
      </c>
      <c r="BU7" s="27" t="s">
        <v>98</v>
      </c>
      <c r="BV7" s="27">
        <v>73.7</v>
      </c>
      <c r="BW7" s="27">
        <v>64.52</v>
      </c>
      <c r="BX7" s="27">
        <v>66.8</v>
      </c>
      <c r="BY7" s="27">
        <v>64.39</v>
      </c>
      <c r="BZ7" s="27">
        <v>58.61</v>
      </c>
      <c r="CA7" s="27" t="s">
        <v>98</v>
      </c>
      <c r="CB7" s="27">
        <v>237.6</v>
      </c>
      <c r="CC7" s="27">
        <v>235.94</v>
      </c>
      <c r="CD7" s="27">
        <v>248.5</v>
      </c>
      <c r="CE7" s="27">
        <v>254.33</v>
      </c>
      <c r="CF7" s="27" t="s">
        <v>98</v>
      </c>
      <c r="CG7" s="27">
        <v>261.02</v>
      </c>
      <c r="CH7" s="27">
        <v>270.68</v>
      </c>
      <c r="CI7" s="27">
        <v>268.88</v>
      </c>
      <c r="CJ7" s="27">
        <v>258.89999999999998</v>
      </c>
      <c r="CK7" s="27">
        <v>274.97000000000003</v>
      </c>
      <c r="CL7" s="27" t="s">
        <v>98</v>
      </c>
      <c r="CM7" s="27">
        <v>58.57</v>
      </c>
      <c r="CN7" s="27">
        <v>59.51</v>
      </c>
      <c r="CO7" s="27">
        <v>58.26</v>
      </c>
      <c r="CP7" s="27">
        <v>56.28</v>
      </c>
      <c r="CQ7" s="27" t="s">
        <v>98</v>
      </c>
      <c r="CR7" s="27">
        <v>49.01</v>
      </c>
      <c r="CS7" s="27">
        <v>48.86</v>
      </c>
      <c r="CT7" s="27">
        <v>49</v>
      </c>
      <c r="CU7" s="27">
        <v>50.07</v>
      </c>
      <c r="CV7" s="27">
        <v>52.36</v>
      </c>
      <c r="CW7" s="27" t="s">
        <v>98</v>
      </c>
      <c r="CX7" s="27">
        <v>86.2</v>
      </c>
      <c r="CY7" s="27">
        <v>86.19</v>
      </c>
      <c r="CZ7" s="27">
        <v>86.14</v>
      </c>
      <c r="DA7" s="27">
        <v>86.1</v>
      </c>
      <c r="DB7" s="27" t="s">
        <v>98</v>
      </c>
      <c r="DC7" s="27">
        <v>76.569999999999993</v>
      </c>
      <c r="DD7" s="27">
        <v>76.48</v>
      </c>
      <c r="DE7" s="27">
        <v>75.64</v>
      </c>
      <c r="DF7" s="27">
        <v>75.7</v>
      </c>
      <c r="DG7" s="27">
        <v>73.88</v>
      </c>
      <c r="DH7" s="27" t="s">
        <v>98</v>
      </c>
      <c r="DI7" s="27">
        <v>6.23</v>
      </c>
      <c r="DJ7" s="27">
        <v>12.06</v>
      </c>
      <c r="DK7" s="27">
        <v>15.85</v>
      </c>
      <c r="DL7" s="27">
        <v>20.55</v>
      </c>
      <c r="DM7" s="27" t="s">
        <v>98</v>
      </c>
      <c r="DN7" s="27">
        <v>49.34</v>
      </c>
      <c r="DO7" s="27">
        <v>39.409999999999997</v>
      </c>
      <c r="DP7" s="27">
        <v>41.18</v>
      </c>
      <c r="DQ7" s="27">
        <v>42.98</v>
      </c>
      <c r="DR7" s="27">
        <v>39.299999999999997</v>
      </c>
      <c r="DS7" s="27" t="s">
        <v>98</v>
      </c>
      <c r="DT7" s="27">
        <v>2.99</v>
      </c>
      <c r="DU7" s="27">
        <v>2.97</v>
      </c>
      <c r="DV7" s="27">
        <v>2.97</v>
      </c>
      <c r="DW7" s="27">
        <v>2.0499999999999998</v>
      </c>
      <c r="DX7" s="27" t="s">
        <v>98</v>
      </c>
      <c r="DY7" s="27">
        <v>22.75</v>
      </c>
      <c r="DZ7" s="27">
        <v>20.97</v>
      </c>
      <c r="EA7" s="27">
        <v>21.65</v>
      </c>
      <c r="EB7" s="27">
        <v>23.24</v>
      </c>
      <c r="EC7" s="27">
        <v>18.760000000000002</v>
      </c>
      <c r="ED7" s="27" t="s">
        <v>98</v>
      </c>
      <c r="EE7" s="27">
        <v>0</v>
      </c>
      <c r="EF7" s="27">
        <v>0.04</v>
      </c>
      <c r="EG7" s="27">
        <v>0</v>
      </c>
      <c r="EH7" s="27">
        <v>0.37</v>
      </c>
      <c r="EI7" s="27" t="s">
        <v>98</v>
      </c>
      <c r="EJ7" s="27">
        <v>0.43</v>
      </c>
      <c r="EK7" s="27">
        <v>1.1499999999999999</v>
      </c>
      <c r="EL7" s="27">
        <v>0.28999999999999998</v>
      </c>
      <c r="EM7" s="27">
        <v>0.39</v>
      </c>
      <c r="EN7" s="27">
        <v>0.65</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51</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益元 佑輔</cp:lastModifiedBy>
  <dcterms:created xsi:type="dcterms:W3CDTF">2023-12-05T01:02:26Z</dcterms:created>
  <dcterms:modified xsi:type="dcterms:W3CDTF">2024-02-22T07:30:37Z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2024-01-29T04:38:18Z</vt:filetime>
  </property>
</Properties>
</file>