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66.231\財政課\財政係\公営企業決算等\R5_県通知・調査関係（準公決算以外）\通知・メール等\★調査回答\済49_【0202〆切】公営企業に係る「経営比較分析表」の分析等について\06_再提出\"/>
    </mc:Choice>
  </mc:AlternateContent>
  <workbookProtection workbookAlgorithmName="SHA-512" workbookHashValue="x8l7YmMjyFgo/fprnswjobkzjh7ARMjF06Qyqe6Ivxk72hHLSm0cigrnhmc79F0lgpES3IrX/jcaJNK5NWFGrg==" workbookSaltValue="MTf5rsOmvX9/7a0HDa7M4Q==" workbookSpinCount="100000" lockStructure="1"/>
  <bookViews>
    <workbookView xWindow="0" yWindow="0" windowWidth="28800" windowHeight="130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I10" i="4"/>
  <c r="AT8" i="4"/>
  <c r="AD8" i="4"/>
  <c r="W8" i="4"/>
  <c r="P8" i="4"/>
  <c r="B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<sst xmlns="http://schemas.openxmlformats.org/spreadsheetml/2006/main" count="231" uniqueCount="115">
  <si>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</si>
  <si>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</si>
  <si>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</si>
  <si>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</si>
  <si>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</si>
  <si>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</si>
  <si>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</si>
  <si>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</si>
  <si>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</si>
  <si>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</si>
  <si>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</si>
  <si>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</si>
  <si>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</si>
  <si>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</si>
  <si>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</si>
  <si>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</si>
  <si>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</si>
  <si>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</si>
  <si>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</si>
  <si>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</si>
  <si>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</si>
  <si>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</si>
  <si>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</si>
  <si>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</si>
  <si>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</si>
  <si>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</si>
  <si>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</si>
  <si>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</si>
  <si>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</si>
  <si>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</si>
  <si>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</si>
  <si>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</si>
  <si>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</si>
  <si>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</si>
  <si>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</si>
  <si>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</si>
  <si>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</si>
  <si>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</si>
  <si>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</si>
  <si>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</si>
  <si>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</si>
  <si>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</si>
  <si>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</si>
  <si>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</si>
  <si>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</si>
  <si>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</si>
  <si>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</si>
  <si>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</si>
  <si>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</si>
  <si>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</si>
  <si>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</si>
  <si>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</si>
  <si>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</si>
  <si>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</si>
  <si>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</si>
  <si>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</si>
  <si>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</si>
  <si>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</si>
  <si>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</si>
  <si>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</si>
  <si>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</si>
  <si>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</si>
  <si>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</si>
  <si>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</si>
  <si>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</si>
  <si>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</si>
  <si>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</si>
  <si>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</si>
  <si>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</si>
  <si>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</si>
  <si>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</si>
  <si>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</si>
  <si>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</si>
  <si>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</si>
  <si>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</si>
  <si>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</si>
  <si>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</si>
  <si>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</si>
  <si>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</si>
  <si>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</si>
  <si>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</si>
  <si>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</si>
  <si>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</si>
  <si>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</si>
  <si>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</si>
  <si>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</si>
  <si>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</si>
  <si>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</si>
  <si>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</si>
  <si>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</si>
  <si>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</si>
  <si>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</si>
  <si>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</si>
  <si>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</si>
  <si>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</si>
  <si>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</si>
  <si>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</si>
  <si>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</si>
  <si>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</si>
  <si>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</si>
  <si>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</si>
  <si>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</si>
  <si>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</si>
  <si>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</si>
  <si>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</si>
  <si>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</si>
  <si>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</si>
  <si>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</si>
  <si>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</si>
  <si>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</si>
  <si>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</si>
  <si>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</si>
  <si>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rFont val="ＭＳ ゴシック"/>
        <family val="3"/>
        <charset val="128"/>
      </rPr>
      <t>経常損益については、「経常収支比率」は100％を上回り、「累積欠損金」は令和４年度に解消され発生していません。
　「流動比率」が類似団体平均値より低く、「経費回収率」も100％を下回っていることから、より一層の水洗化の普及促進と経費の削減により資金確保を行う必要があります。
　「企業債残高対事業規模比率」が類似団体平均値に対し高い状況であるのは、管路施設及び処理施設の更新事業を実施しているためです。企業債残高の逓減を図りつつ事業を進めていく必要があります。
　「汚水処理原価」については、類似団体平均値を下回っていますが、老朽化した処理施設の改修及び修繕費用が数値を押し上げている状況ですので、現在、実施している処理施設の長寿命化事業をさらに推し進め、処理施設修繕費用を低減する必要があります。
　「施設利用率」が低いのは、処理区域の縮小見直しにより既存施設の処理能力と流入する汚水量との差が生じていることや、水洗化率が低いためです。
　「水洗化率」は類似団体平均値に対して低い状況にあります。これは、既存住宅において高齢者世帯の水洗化が進まないことが原因と考えられます。引き続き水洗化率の向上を図る必要があります。</t>
    </r>
    <rPh sb="25" eb="26">
      <t>ウワ</t>
    </rPh>
    <rPh sb="37" eb="39">
      <t>レイワ</t>
    </rPh>
    <rPh sb="40" eb="42">
      <t>ネンド</t>
    </rPh>
    <rPh sb="43" eb="45">
      <t>カイショウ</t>
    </rPh>
    <rPh sb="47" eb="49">
      <t>ハッセイ</t>
    </rPh>
    <rPh sb="69" eb="72">
      <t>ヘイキンチ</t>
    </rPh>
    <rPh sb="175" eb="177">
      <t>カンロ</t>
    </rPh>
    <rPh sb="177" eb="179">
      <t>シセツ</t>
    </rPh>
    <rPh sb="179" eb="180">
      <t>オヨ</t>
    </rPh>
    <rPh sb="255" eb="256">
      <t>シタ</t>
    </rPh>
    <rPh sb="364" eb="368">
      <t>ショリクイキ</t>
    </rPh>
    <rPh sb="369" eb="371">
      <t>シュクショウ</t>
    </rPh>
    <rPh sb="371" eb="373">
      <t>ミナオ</t>
    </rPh>
    <rPh sb="377" eb="379">
      <t>キゾン</t>
    </rPh>
    <rPh sb="382" eb="384">
      <t>ショリ</t>
    </rPh>
    <rPh sb="384" eb="386">
      <t>ノウリョク</t>
    </rPh>
    <rPh sb="387" eb="389">
      <t>リュウニュウ</t>
    </rPh>
    <rPh sb="391" eb="394">
      <t>オスイリョウ</t>
    </rPh>
    <rPh sb="396" eb="397">
      <t>サ</t>
    </rPh>
    <rPh sb="398" eb="399">
      <t>ショウ</t>
    </rPh>
    <phoneticPr fontId="4"/>
  </si>
  <si>
    <t>　各指標において類似団体平均値との比較で優位
な指標は少ない状況であります。
　水洗化率の向上を図ることで料金収入を増やすと
ともに、更なる経費の削減や財源確保を行うこと
で、企業債残高対事業規模比率、経常収支比率及び
経費回収率の改善を行う必要があります。
　また、老朽化した処理施設の長寿命化により投資
費用の低減を図るとともに、今後増加する老朽化し
た管渠の更新を計画的に進める必要があります。
　経営戦略については、平成28年度に策定し、令和３年度に改定を行っています。</t>
    <phoneticPr fontId="4"/>
  </si>
  <si>
    <r>
      <t>　</t>
    </r>
    <r>
      <rPr>
        <sz val="11"/>
        <color rgb="FFFF0000"/>
        <rFont val="ＭＳ ゴシック"/>
        <family val="3"/>
        <charset val="128"/>
      </rPr>
      <t>法定耐用年数を経過した管渠施設は現在ありませんが、今後発生が見込まれます。</t>
    </r>
    <r>
      <rPr>
        <sz val="11"/>
        <color theme="1"/>
        <rFont val="ＭＳ ゴシック"/>
        <family val="3"/>
        <charset val="128"/>
      </rPr>
      <t>「管渠改善率」は類似団体平均値を下回っています。ストックマネジメントに基づき、予算の平準化を図りながら実施していますが、今後も増加する老朽化した管渠の更新を計画的に実施する必要があります。</t>
    </r>
    <rPh sb="8" eb="10">
      <t>ケイカ</t>
    </rPh>
    <rPh sb="14" eb="16">
      <t>シセツ</t>
    </rPh>
    <rPh sb="17" eb="19">
      <t>ゲンザイ</t>
    </rPh>
    <rPh sb="26" eb="28">
      <t>コンゴ</t>
    </rPh>
    <rPh sb="28" eb="30">
      <t>ハッセイ</t>
    </rPh>
    <rPh sb="31" eb="3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</si>
</sst>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0.39</c:v>
                </c:pt>
                <c:pt idx="1">
                  <c:v>0.3</c:v>
                </c:pt>
                <c:pt idx="2">
                  <c:v>0.03</c:v>
                </c:pt>
                <c:pt idx="3" formatCode="#,##0.00;&quot;△&quot;#,##0.00">
                  <c:v>0</c:v>
                </c:pt>
                <c:pt idx="4">
                  <c:v>0.12</c:v>
                </c:pt>
              </c:numCache>
            </c:numRef>
          </c:val>
          <c:extLst xmlns:c16r2="http://schemas.microsoft.com/office/drawing/2015/06/chart">
            <c:ext xmlns:c16="http://schemas.microsoft.com/office/drawing/2014/chart" uri="{C3380CC4-5D6E-409C-BE32-E72D297353CC}">
              <c16:uniqueId val="{00000000-DEE4-4BCB-836A-B08DDBE8958A}"/>
            </c:ext>
          </c:extLst>
        </c:ser>
        <c:dLbls>
          <c:showLegendKey val="0"/>
          <c:showVal val="0"/>
          <c:showCatName val="0"/>
          <c:showSerName val="0"/>
          <c:showPercent val="0"/>
          <c:showBubbleSize val="0"/>
        </c:dLbls>
        <c:gapWidth val="150"/>
        <c:axId val="-607145440"/>
        <c:axId val="-6071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xmlns:c16r2="http://schemas.microsoft.com/office/drawing/2015/06/chart">
            <c:ext xmlns:c16="http://schemas.microsoft.com/office/drawing/2014/chart" uri="{C3380CC4-5D6E-409C-BE32-E72D297353CC}">
              <c16:uniqueId val="{00000001-DEE4-4BCB-836A-B08DDBE8958A}"/>
            </c:ext>
          </c:extLst>
        </c:ser>
        <c:dLbls>
          <c:showLegendKey val="0"/>
          <c:showVal val="0"/>
          <c:showCatName val="0"/>
          <c:showSerName val="0"/>
          <c:showPercent val="0"/>
          <c:showBubbleSize val="0"/>
        </c:dLbls>
        <c:marker val="1"/>
        <c:smooth val="0"/>
        <c:axId val="-607145440"/>
        <c:axId val="-607144896"/>
      </c:lineChart>
      <c:dateAx>
        <c:axId val="-607145440"/>
        <c:scaling>
          <c:orientation val="minMax"/>
        </c:scaling>
        <c:delete val="1"/>
        <c:axPos val="b"/>
        <c:numFmt formatCode="&quot;H&quot;yy" sourceLinked="1"/>
        <c:majorTickMark val="none"/>
        <c:minorTickMark val="none"/>
        <c:tickLblPos val="none"/>
        <c:crossAx val="-607144896"/>
        <c:crosses val="autoZero"/>
        <c:auto val="1"/>
        <c:lblOffset val="100"/>
        <c:baseTimeUnit val="years"/>
      </c:dateAx>
      <c:valAx>
        <c:axId val="-607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1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50.18</c:v>
                </c:pt>
                <c:pt idx="1">
                  <c:v>49.33</c:v>
                </c:pt>
                <c:pt idx="2">
                  <c:v>48.74</c:v>
                </c:pt>
                <c:pt idx="3">
                  <c:v>47.86</c:v>
                </c:pt>
                <c:pt idx="4">
                  <c:v>53.09</c:v>
                </c:pt>
              </c:numCache>
            </c:numRef>
          </c:val>
          <c:extLst xmlns:c16r2="http://schemas.microsoft.com/office/drawing/2015/06/chart">
            <c:ext xmlns:c16="http://schemas.microsoft.com/office/drawing/2014/chart" uri="{C3380CC4-5D6E-409C-BE32-E72D297353CC}">
              <c16:uniqueId val="{00000000-01A8-4D6A-9603-073F3F43E515}"/>
            </c:ext>
          </c:extLst>
        </c:ser>
        <c:dLbls>
          <c:showLegendKey val="0"/>
          <c:showVal val="0"/>
          <c:showCatName val="0"/>
          <c:showSerName val="0"/>
          <c:showPercent val="0"/>
          <c:showBubbleSize val="0"/>
        </c:dLbls>
        <c:gapWidth val="150"/>
        <c:axId val="-480939680"/>
        <c:axId val="-4809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xmlns:c16r2="http://schemas.microsoft.com/office/drawing/2015/06/chart">
            <c:ext xmlns:c16="http://schemas.microsoft.com/office/drawing/2014/chart" uri="{C3380CC4-5D6E-409C-BE32-E72D297353CC}">
              <c16:uniqueId val="{00000001-01A8-4D6A-9603-073F3F43E515}"/>
            </c:ext>
          </c:extLst>
        </c:ser>
        <c:dLbls>
          <c:showLegendKey val="0"/>
          <c:showVal val="0"/>
          <c:showCatName val="0"/>
          <c:showSerName val="0"/>
          <c:showPercent val="0"/>
          <c:showBubbleSize val="0"/>
        </c:dLbls>
        <c:marker val="1"/>
        <c:smooth val="0"/>
        <c:axId val="-480939680"/>
        <c:axId val="-480939136"/>
      </c:lineChart>
      <c:dateAx>
        <c:axId val="-480939680"/>
        <c:scaling>
          <c:orientation val="minMax"/>
        </c:scaling>
        <c:delete val="1"/>
        <c:axPos val="b"/>
        <c:numFmt formatCode="&quot;H&quot;yy" sourceLinked="1"/>
        <c:majorTickMark val="none"/>
        <c:minorTickMark val="none"/>
        <c:tickLblPos val="none"/>
        <c:crossAx val="-480939136"/>
        <c:crosses val="autoZero"/>
        <c:auto val="1"/>
        <c:lblOffset val="100"/>
        <c:baseTimeUnit val="years"/>
      </c:dateAx>
      <c:valAx>
        <c:axId val="-4809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82.16</c:v>
                </c:pt>
                <c:pt idx="1">
                  <c:v>82.56</c:v>
                </c:pt>
                <c:pt idx="2">
                  <c:v>82.74</c:v>
                </c:pt>
                <c:pt idx="3">
                  <c:v>83.35</c:v>
                </c:pt>
                <c:pt idx="4">
                  <c:v>83.53</c:v>
                </c:pt>
              </c:numCache>
            </c:numRef>
          </c:val>
          <c:extLst xmlns:c16r2="http://schemas.microsoft.com/office/drawing/2015/06/chart">
            <c:ext xmlns:c16="http://schemas.microsoft.com/office/drawing/2014/chart" uri="{C3380CC4-5D6E-409C-BE32-E72D297353CC}">
              <c16:uniqueId val="{00000000-82DA-4BBF-9FBA-02EEB2E2E9F1}"/>
            </c:ext>
          </c:extLst>
        </c:ser>
        <c:dLbls>
          <c:showLegendKey val="0"/>
          <c:showVal val="0"/>
          <c:showCatName val="0"/>
          <c:showSerName val="0"/>
          <c:showPercent val="0"/>
          <c:showBubbleSize val="0"/>
        </c:dLbls>
        <c:gapWidth val="150"/>
        <c:axId val="-480929888"/>
        <c:axId val="-4809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xmlns:c16r2="http://schemas.microsoft.com/office/drawing/2015/06/chart">
            <c:ext xmlns:c16="http://schemas.microsoft.com/office/drawing/2014/chart" uri="{C3380CC4-5D6E-409C-BE32-E72D297353CC}">
              <c16:uniqueId val="{00000001-82DA-4BBF-9FBA-02EEB2E2E9F1}"/>
            </c:ext>
          </c:extLst>
        </c:ser>
        <c:dLbls>
          <c:showLegendKey val="0"/>
          <c:showVal val="0"/>
          <c:showCatName val="0"/>
          <c:showSerName val="0"/>
          <c:showPercent val="0"/>
          <c:showBubbleSize val="0"/>
        </c:dLbls>
        <c:marker val="1"/>
        <c:smooth val="0"/>
        <c:axId val="-480929888"/>
        <c:axId val="-480936960"/>
      </c:lineChart>
      <c:dateAx>
        <c:axId val="-480929888"/>
        <c:scaling>
          <c:orientation val="minMax"/>
        </c:scaling>
        <c:delete val="1"/>
        <c:axPos val="b"/>
        <c:numFmt formatCode="&quot;H&quot;yy" sourceLinked="1"/>
        <c:majorTickMark val="none"/>
        <c:minorTickMark val="none"/>
        <c:tickLblPos val="none"/>
        <c:crossAx val="-480936960"/>
        <c:crosses val="autoZero"/>
        <c:auto val="1"/>
        <c:lblOffset val="100"/>
        <c:baseTimeUnit val="years"/>
      </c:dateAx>
      <c:valAx>
        <c:axId val="-4809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101.49</c:v>
                </c:pt>
                <c:pt idx="1">
                  <c:v>99.12</c:v>
                </c:pt>
                <c:pt idx="2">
                  <c:v>101.47</c:v>
                </c:pt>
                <c:pt idx="3">
                  <c:v>99.45</c:v>
                </c:pt>
                <c:pt idx="4">
                  <c:v>100.33</c:v>
                </c:pt>
              </c:numCache>
            </c:numRef>
          </c:val>
          <c:extLst xmlns:c16r2="http://schemas.microsoft.com/office/drawing/2015/06/chart">
            <c:ext xmlns:c16="http://schemas.microsoft.com/office/drawing/2014/chart" uri="{C3380CC4-5D6E-409C-BE32-E72D297353CC}">
              <c16:uniqueId val="{00000000-D26F-43AF-B1D3-6966D56EA942}"/>
            </c:ext>
          </c:extLst>
        </c:ser>
        <c:dLbls>
          <c:showLegendKey val="0"/>
          <c:showVal val="0"/>
          <c:showCatName val="0"/>
          <c:showSerName val="0"/>
          <c:showPercent val="0"/>
          <c:showBubbleSize val="0"/>
        </c:dLbls>
        <c:gapWidth val="150"/>
        <c:axId val="-773174512"/>
        <c:axId val="-7731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xmlns:c16r2="http://schemas.microsoft.com/office/drawing/2015/06/chart">
            <c:ext xmlns:c16="http://schemas.microsoft.com/office/drawing/2014/chart" uri="{C3380CC4-5D6E-409C-BE32-E72D297353CC}">
              <c16:uniqueId val="{00000001-D26F-43AF-B1D3-6966D56EA942}"/>
            </c:ext>
          </c:extLst>
        </c:ser>
        <c:dLbls>
          <c:showLegendKey val="0"/>
          <c:showVal val="0"/>
          <c:showCatName val="0"/>
          <c:showSerName val="0"/>
          <c:showPercent val="0"/>
          <c:showBubbleSize val="0"/>
        </c:dLbls>
        <c:marker val="1"/>
        <c:smooth val="0"/>
        <c:axId val="-773174512"/>
        <c:axId val="-773173968"/>
      </c:lineChart>
      <c:dateAx>
        <c:axId val="-773174512"/>
        <c:scaling>
          <c:orientation val="minMax"/>
        </c:scaling>
        <c:delete val="1"/>
        <c:axPos val="b"/>
        <c:numFmt formatCode="&quot;H&quot;yy" sourceLinked="1"/>
        <c:majorTickMark val="none"/>
        <c:minorTickMark val="none"/>
        <c:tickLblPos val="none"/>
        <c:crossAx val="-773173968"/>
        <c:crosses val="autoZero"/>
        <c:auto val="1"/>
        <c:lblOffset val="100"/>
        <c:baseTimeUnit val="years"/>
      </c:dateAx>
      <c:valAx>
        <c:axId val="-7731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8.15</c:v>
                </c:pt>
                <c:pt idx="1">
                  <c:v>11.64</c:v>
                </c:pt>
                <c:pt idx="2">
                  <c:v>15.16</c:v>
                </c:pt>
                <c:pt idx="3">
                  <c:v>18.309999999999999</c:v>
                </c:pt>
                <c:pt idx="4">
                  <c:v>21.72</c:v>
                </c:pt>
              </c:numCache>
            </c:numRef>
          </c:val>
          <c:extLst xmlns:c16r2="http://schemas.microsoft.com/office/drawing/2015/06/chart">
            <c:ext xmlns:c16="http://schemas.microsoft.com/office/drawing/2014/chart" uri="{C3380CC4-5D6E-409C-BE32-E72D297353CC}">
              <c16:uniqueId val="{00000000-9E64-4226-B611-CA1C979DFDD7}"/>
            </c:ext>
          </c:extLst>
        </c:ser>
        <c:dLbls>
          <c:showLegendKey val="0"/>
          <c:showVal val="0"/>
          <c:showCatName val="0"/>
          <c:showSerName val="0"/>
          <c:showPercent val="0"/>
          <c:showBubbleSize val="0"/>
        </c:dLbls>
        <c:gapWidth val="150"/>
        <c:axId val="-773172880"/>
        <c:axId val="-7728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xmlns:c16r2="http://schemas.microsoft.com/office/drawing/2015/06/chart">
            <c:ext xmlns:c16="http://schemas.microsoft.com/office/drawing/2014/chart" uri="{C3380CC4-5D6E-409C-BE32-E72D297353CC}">
              <c16:uniqueId val="{00000001-9E64-4226-B611-CA1C979DFDD7}"/>
            </c:ext>
          </c:extLst>
        </c:ser>
        <c:dLbls>
          <c:showLegendKey val="0"/>
          <c:showVal val="0"/>
          <c:showCatName val="0"/>
          <c:showSerName val="0"/>
          <c:showPercent val="0"/>
          <c:showBubbleSize val="0"/>
        </c:dLbls>
        <c:marker val="1"/>
        <c:smooth val="0"/>
        <c:axId val="-773172880"/>
        <c:axId val="-772859040"/>
      </c:lineChart>
      <c:dateAx>
        <c:axId val="-773172880"/>
        <c:scaling>
          <c:orientation val="minMax"/>
        </c:scaling>
        <c:delete val="1"/>
        <c:axPos val="b"/>
        <c:numFmt formatCode="&quot;H&quot;yy" sourceLinked="1"/>
        <c:majorTickMark val="none"/>
        <c:minorTickMark val="none"/>
        <c:tickLblPos val="none"/>
        <c:crossAx val="-772859040"/>
        <c:crosses val="autoZero"/>
        <c:auto val="1"/>
        <c:lblOffset val="100"/>
        <c:baseTimeUnit val="years"/>
      </c:dateAx>
      <c:valAx>
        <c:axId val="-7728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7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D6-423D-A36D-A99B4DEE2B86}"/>
            </c:ext>
          </c:extLst>
        </c:ser>
        <c:dLbls>
          <c:showLegendKey val="0"/>
          <c:showVal val="0"/>
          <c:showCatName val="0"/>
          <c:showSerName val="0"/>
          <c:showPercent val="0"/>
          <c:showBubbleSize val="0"/>
        </c:dLbls>
        <c:gapWidth val="150"/>
        <c:axId val="-772852512"/>
        <c:axId val="-4809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xmlns:c16r2="http://schemas.microsoft.com/office/drawing/2015/06/chart">
            <c:ext xmlns:c16="http://schemas.microsoft.com/office/drawing/2014/chart" uri="{C3380CC4-5D6E-409C-BE32-E72D297353CC}">
              <c16:uniqueId val="{00000001-07D6-423D-A36D-A99B4DEE2B86}"/>
            </c:ext>
          </c:extLst>
        </c:ser>
        <c:dLbls>
          <c:showLegendKey val="0"/>
          <c:showVal val="0"/>
          <c:showCatName val="0"/>
          <c:showSerName val="0"/>
          <c:showPercent val="0"/>
          <c:showBubbleSize val="0"/>
        </c:dLbls>
        <c:marker val="1"/>
        <c:smooth val="0"/>
        <c:axId val="-772852512"/>
        <c:axId val="-480926624"/>
      </c:lineChart>
      <c:dateAx>
        <c:axId val="-772852512"/>
        <c:scaling>
          <c:orientation val="minMax"/>
        </c:scaling>
        <c:delete val="1"/>
        <c:axPos val="b"/>
        <c:numFmt formatCode="&quot;H&quot;yy" sourceLinked="1"/>
        <c:majorTickMark val="none"/>
        <c:minorTickMark val="none"/>
        <c:tickLblPos val="none"/>
        <c:crossAx val="-480926624"/>
        <c:crosses val="autoZero"/>
        <c:auto val="1"/>
        <c:lblOffset val="100"/>
        <c:baseTimeUnit val="years"/>
      </c:dateAx>
      <c:valAx>
        <c:axId val="-4809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
                  <c:v>0</c:v>
                </c:pt>
                <c:pt idx="1">
                  <c:v>1.62</c:v>
                </c:pt>
                <c:pt idx="2" formatCode="#,##0.00;&quot;△&quot;#,##0.00">
                  <c:v>0</c:v>
                </c:pt>
                <c:pt idx="3">
                  <c:v>0.4</c:v>
                </c:pt>
                <c:pt idx="4" formatCode="#,##0.00;&quot;△&quot;#,##0.00">
                  <c:v>0</c:v>
                </c:pt>
              </c:numCache>
            </c:numRef>
          </c:val>
          <c:extLst xmlns:c16r2="http://schemas.microsoft.com/office/drawing/2015/06/chart">
            <c:ext xmlns:c16="http://schemas.microsoft.com/office/drawing/2014/chart" uri="{C3380CC4-5D6E-409C-BE32-E72D297353CC}">
              <c16:uniqueId val="{00000000-9071-490A-9410-C5CEB6D9E5C0}"/>
            </c:ext>
          </c:extLst>
        </c:ser>
        <c:dLbls>
          <c:showLegendKey val="0"/>
          <c:showVal val="0"/>
          <c:showCatName val="0"/>
          <c:showSerName val="0"/>
          <c:showPercent val="0"/>
          <c:showBubbleSize val="0"/>
        </c:dLbls>
        <c:gapWidth val="150"/>
        <c:axId val="-480941312"/>
        <c:axId val="-4809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xmlns:c16r2="http://schemas.microsoft.com/office/drawing/2015/06/chart">
            <c:ext xmlns:c16="http://schemas.microsoft.com/office/drawing/2014/chart" uri="{C3380CC4-5D6E-409C-BE32-E72D297353CC}">
              <c16:uniqueId val="{00000001-9071-490A-9410-C5CEB6D9E5C0}"/>
            </c:ext>
          </c:extLst>
        </c:ser>
        <c:dLbls>
          <c:showLegendKey val="0"/>
          <c:showVal val="0"/>
          <c:showCatName val="0"/>
          <c:showSerName val="0"/>
          <c:showPercent val="0"/>
          <c:showBubbleSize val="0"/>
        </c:dLbls>
        <c:marker val="1"/>
        <c:smooth val="0"/>
        <c:axId val="-480941312"/>
        <c:axId val="-480930432"/>
      </c:lineChart>
      <c:dateAx>
        <c:axId val="-480941312"/>
        <c:scaling>
          <c:orientation val="minMax"/>
        </c:scaling>
        <c:delete val="1"/>
        <c:axPos val="b"/>
        <c:numFmt formatCode="&quot;H&quot;yy" sourceLinked="1"/>
        <c:majorTickMark val="none"/>
        <c:minorTickMark val="none"/>
        <c:tickLblPos val="none"/>
        <c:crossAx val="-480930432"/>
        <c:crosses val="autoZero"/>
        <c:auto val="1"/>
        <c:lblOffset val="100"/>
        <c:baseTimeUnit val="years"/>
      </c:dateAx>
      <c:valAx>
        <c:axId val="-480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50.35</c:v>
                </c:pt>
                <c:pt idx="1">
                  <c:v>32.07</c:v>
                </c:pt>
                <c:pt idx="2">
                  <c:v>50.66</c:v>
                </c:pt>
                <c:pt idx="3">
                  <c:v>37.020000000000003</c:v>
                </c:pt>
                <c:pt idx="4">
                  <c:v>40.65</c:v>
                </c:pt>
              </c:numCache>
            </c:numRef>
          </c:val>
          <c:extLst xmlns:c16r2="http://schemas.microsoft.com/office/drawing/2015/06/chart">
            <c:ext xmlns:c16="http://schemas.microsoft.com/office/drawing/2014/chart" uri="{C3380CC4-5D6E-409C-BE32-E72D297353CC}">
              <c16:uniqueId val="{00000000-10D1-4D2F-84CB-1AB9CB474ADD}"/>
            </c:ext>
          </c:extLst>
        </c:ser>
        <c:dLbls>
          <c:showLegendKey val="0"/>
          <c:showVal val="0"/>
          <c:showCatName val="0"/>
          <c:showSerName val="0"/>
          <c:showPercent val="0"/>
          <c:showBubbleSize val="0"/>
        </c:dLbls>
        <c:gapWidth val="150"/>
        <c:axId val="-480934240"/>
        <c:axId val="-4809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xmlns:c16r2="http://schemas.microsoft.com/office/drawing/2015/06/chart">
            <c:ext xmlns:c16="http://schemas.microsoft.com/office/drawing/2014/chart" uri="{C3380CC4-5D6E-409C-BE32-E72D297353CC}">
              <c16:uniqueId val="{00000001-10D1-4D2F-84CB-1AB9CB474ADD}"/>
            </c:ext>
          </c:extLst>
        </c:ser>
        <c:dLbls>
          <c:showLegendKey val="0"/>
          <c:showVal val="0"/>
          <c:showCatName val="0"/>
          <c:showSerName val="0"/>
          <c:showPercent val="0"/>
          <c:showBubbleSize val="0"/>
        </c:dLbls>
        <c:marker val="1"/>
        <c:smooth val="0"/>
        <c:axId val="-480934240"/>
        <c:axId val="-480941856"/>
      </c:lineChart>
      <c:dateAx>
        <c:axId val="-480934240"/>
        <c:scaling>
          <c:orientation val="minMax"/>
        </c:scaling>
        <c:delete val="1"/>
        <c:axPos val="b"/>
        <c:numFmt formatCode="&quot;H&quot;yy" sourceLinked="1"/>
        <c:majorTickMark val="none"/>
        <c:minorTickMark val="none"/>
        <c:tickLblPos val="none"/>
        <c:crossAx val="-480941856"/>
        <c:crosses val="autoZero"/>
        <c:auto val="1"/>
        <c:lblOffset val="100"/>
        <c:baseTimeUnit val="years"/>
      </c:dateAx>
      <c:valAx>
        <c:axId val="-4809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1261.0899999999999</c:v>
                </c:pt>
                <c:pt idx="1">
                  <c:v>1205.08</c:v>
                </c:pt>
                <c:pt idx="2">
                  <c:v>1193.94</c:v>
                </c:pt>
                <c:pt idx="3">
                  <c:v>1164.99</c:v>
                </c:pt>
                <c:pt idx="4">
                  <c:v>1183.3900000000001</c:v>
                </c:pt>
              </c:numCache>
            </c:numRef>
          </c:val>
          <c:extLst xmlns:c16r2="http://schemas.microsoft.com/office/drawing/2015/06/chart">
            <c:ext xmlns:c16="http://schemas.microsoft.com/office/drawing/2014/chart" uri="{C3380CC4-5D6E-409C-BE32-E72D297353CC}">
              <c16:uniqueId val="{00000000-1B95-4445-B37C-0B303067EDBD}"/>
            </c:ext>
          </c:extLst>
        </c:ser>
        <c:dLbls>
          <c:showLegendKey val="0"/>
          <c:showVal val="0"/>
          <c:showCatName val="0"/>
          <c:showSerName val="0"/>
          <c:showPercent val="0"/>
          <c:showBubbleSize val="0"/>
        </c:dLbls>
        <c:gapWidth val="150"/>
        <c:axId val="-480940768"/>
        <c:axId val="-4809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xmlns:c16r2="http://schemas.microsoft.com/office/drawing/2015/06/chart">
            <c:ext xmlns:c16="http://schemas.microsoft.com/office/drawing/2014/chart" uri="{C3380CC4-5D6E-409C-BE32-E72D297353CC}">
              <c16:uniqueId val="{00000001-1B95-4445-B37C-0B303067EDBD}"/>
            </c:ext>
          </c:extLst>
        </c:ser>
        <c:dLbls>
          <c:showLegendKey val="0"/>
          <c:showVal val="0"/>
          <c:showCatName val="0"/>
          <c:showSerName val="0"/>
          <c:showPercent val="0"/>
          <c:showBubbleSize val="0"/>
        </c:dLbls>
        <c:marker val="1"/>
        <c:smooth val="0"/>
        <c:axId val="-480940768"/>
        <c:axId val="-480934784"/>
      </c:lineChart>
      <c:dateAx>
        <c:axId val="-480940768"/>
        <c:scaling>
          <c:orientation val="minMax"/>
        </c:scaling>
        <c:delete val="1"/>
        <c:axPos val="b"/>
        <c:numFmt formatCode="&quot;H&quot;yy" sourceLinked="1"/>
        <c:majorTickMark val="none"/>
        <c:minorTickMark val="none"/>
        <c:tickLblPos val="none"/>
        <c:crossAx val="-480934784"/>
        <c:crosses val="autoZero"/>
        <c:auto val="1"/>
        <c:lblOffset val="100"/>
        <c:baseTimeUnit val="years"/>
      </c:dateAx>
      <c:valAx>
        <c:axId val="-480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97.37</c:v>
                </c:pt>
                <c:pt idx="1">
                  <c:v>98.52</c:v>
                </c:pt>
                <c:pt idx="2">
                  <c:v>98.6</c:v>
                </c:pt>
                <c:pt idx="3">
                  <c:v>97.94</c:v>
                </c:pt>
                <c:pt idx="4">
                  <c:v>98.73</c:v>
                </c:pt>
              </c:numCache>
            </c:numRef>
          </c:val>
          <c:extLst xmlns:c16r2="http://schemas.microsoft.com/office/drawing/2015/06/chart">
            <c:ext xmlns:c16="http://schemas.microsoft.com/office/drawing/2014/chart" uri="{C3380CC4-5D6E-409C-BE32-E72D297353CC}">
              <c16:uniqueId val="{00000000-4700-44D0-8D32-C090D65A260E}"/>
            </c:ext>
          </c:extLst>
        </c:ser>
        <c:dLbls>
          <c:showLegendKey val="0"/>
          <c:showVal val="0"/>
          <c:showCatName val="0"/>
          <c:showSerName val="0"/>
          <c:showPercent val="0"/>
          <c:showBubbleSize val="0"/>
        </c:dLbls>
        <c:gapWidth val="150"/>
        <c:axId val="-480933696"/>
        <c:axId val="-480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xmlns:c16r2="http://schemas.microsoft.com/office/drawing/2015/06/chart">
            <c:ext xmlns:c16="http://schemas.microsoft.com/office/drawing/2014/chart" uri="{C3380CC4-5D6E-409C-BE32-E72D297353CC}">
              <c16:uniqueId val="{00000001-4700-44D0-8D32-C090D65A260E}"/>
            </c:ext>
          </c:extLst>
        </c:ser>
        <c:dLbls>
          <c:showLegendKey val="0"/>
          <c:showVal val="0"/>
          <c:showCatName val="0"/>
          <c:showSerName val="0"/>
          <c:showPercent val="0"/>
          <c:showBubbleSize val="0"/>
        </c:dLbls>
        <c:marker val="1"/>
        <c:smooth val="0"/>
        <c:axId val="-480933696"/>
        <c:axId val="-480927168"/>
      </c:lineChart>
      <c:dateAx>
        <c:axId val="-480933696"/>
        <c:scaling>
          <c:orientation val="minMax"/>
        </c:scaling>
        <c:delete val="1"/>
        <c:axPos val="b"/>
        <c:numFmt formatCode="&quot;H&quot;yy" sourceLinked="1"/>
        <c:majorTickMark val="none"/>
        <c:minorTickMark val="none"/>
        <c:tickLblPos val="none"/>
        <c:crossAx val="-480927168"/>
        <c:crosses val="autoZero"/>
        <c:auto val="1"/>
        <c:lblOffset val="100"/>
        <c:baseTimeUnit val="years"/>
      </c:dateAx>
      <c:valAx>
        <c:axId val="-480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151.41999999999999</c:v>
                </c:pt>
                <c:pt idx="1">
                  <c:v>149.6</c:v>
                </c:pt>
                <c:pt idx="2">
                  <c:v>148.47</c:v>
                </c:pt>
                <c:pt idx="3">
                  <c:v>149.72</c:v>
                </c:pt>
                <c:pt idx="4">
                  <c:v>148.72</c:v>
                </c:pt>
              </c:numCache>
            </c:numRef>
          </c:val>
          <c:extLst xmlns:c16r2="http://schemas.microsoft.com/office/drawing/2015/06/chart">
            <c:ext xmlns:c16="http://schemas.microsoft.com/office/drawing/2014/chart" uri="{C3380CC4-5D6E-409C-BE32-E72D297353CC}">
              <c16:uniqueId val="{00000000-2BB4-4A20-B2C4-A675346371D0}"/>
            </c:ext>
          </c:extLst>
        </c:ser>
        <c:dLbls>
          <c:showLegendKey val="0"/>
          <c:showVal val="0"/>
          <c:showCatName val="0"/>
          <c:showSerName val="0"/>
          <c:showPercent val="0"/>
          <c:showBubbleSize val="0"/>
        </c:dLbls>
        <c:gapWidth val="150"/>
        <c:axId val="-480940224"/>
        <c:axId val="-4809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xmlns:c16r2="http://schemas.microsoft.com/office/drawing/2015/06/chart">
            <c:ext xmlns:c16="http://schemas.microsoft.com/office/drawing/2014/chart" uri="{C3380CC4-5D6E-409C-BE32-E72D297353CC}">
              <c16:uniqueId val="{00000001-2BB4-4A20-B2C4-A675346371D0}"/>
            </c:ext>
          </c:extLst>
        </c:ser>
        <c:dLbls>
          <c:showLegendKey val="0"/>
          <c:showVal val="0"/>
          <c:showCatName val="0"/>
          <c:showSerName val="0"/>
          <c:showPercent val="0"/>
          <c:showBubbleSize val="0"/>
        </c:dLbls>
        <c:marker val="1"/>
        <c:smooth val="0"/>
        <c:axId val="-480940224"/>
        <c:axId val="-480932608"/>
      </c:lineChart>
      <c:dateAx>
        <c:axId val="-480940224"/>
        <c:scaling>
          <c:orientation val="minMax"/>
        </c:scaling>
        <c:delete val="1"/>
        <c:axPos val="b"/>
        <c:numFmt formatCode="&quot;H&quot;yy" sourceLinked="1"/>
        <c:majorTickMark val="none"/>
        <c:minorTickMark val="none"/>
        <c:tickLblPos val="none"/>
        <c:crossAx val="-480932608"/>
        <c:crosses val="autoZero"/>
        <c:auto val="1"/>
        <c:lblOffset val="100"/>
        <c:baseTimeUnit val="years"/>
      </c:dateAx>
      <c:valAx>
        <c:axId val="-4809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宮崎県　都城市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161605</v>
      </c>
      <c r="AM8" s="42"/>
      <c r="AN8" s="42"/>
      <c r="AO8" s="42"/>
      <c r="AP8" s="42"/>
      <c r="AQ8" s="42"/>
      <c r="AR8" s="42"/>
      <c r="AS8" s="42"/>
      <c r="AT8" s="35">
        <f>データ!T6</f>
        <v>653.36</v>
      </c>
      <c r="AU8" s="35"/>
      <c r="AV8" s="35"/>
      <c r="AW8" s="35"/>
      <c r="AX8" s="35"/>
      <c r="AY8" s="35"/>
      <c r="AZ8" s="35"/>
      <c r="BA8" s="35"/>
      <c r="BB8" s="35">
        <f>データ!U6</f>
        <v>247.34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57.69</v>
      </c>
      <c r="J10" s="35"/>
      <c r="K10" s="35"/>
      <c r="L10" s="35"/>
      <c r="M10" s="35"/>
      <c r="N10" s="35"/>
      <c r="O10" s="35"/>
      <c r="P10" s="35">
        <f>データ!P6</f>
        <v>44.41</v>
      </c>
      <c r="Q10" s="35"/>
      <c r="R10" s="35"/>
      <c r="S10" s="35"/>
      <c r="T10" s="35"/>
      <c r="U10" s="35"/>
      <c r="V10" s="35"/>
      <c r="W10" s="35">
        <f>データ!Q6</f>
        <v>88.65</v>
      </c>
      <c r="X10" s="35"/>
      <c r="Y10" s="35"/>
      <c r="Z10" s="35"/>
      <c r="AA10" s="35"/>
      <c r="AB10" s="35"/>
      <c r="AC10" s="35"/>
      <c r="AD10" s="42">
        <f>データ!R6</f>
        <v>2743</v>
      </c>
      <c r="AE10" s="42"/>
      <c r="AF10" s="42"/>
      <c r="AG10" s="42"/>
      <c r="AH10" s="42"/>
      <c r="AI10" s="42"/>
      <c r="AJ10" s="42"/>
      <c r="AK10" s="2"/>
      <c r="AL10" s="42">
        <f>データ!V6</f>
        <v>71311</v>
      </c>
      <c r="AM10" s="42"/>
      <c r="AN10" s="42"/>
      <c r="AO10" s="42"/>
      <c r="AP10" s="42"/>
      <c r="AQ10" s="42"/>
      <c r="AR10" s="42"/>
      <c r="AS10" s="42"/>
      <c r="AT10" s="35">
        <f>データ!W6</f>
        <v>22.38</v>
      </c>
      <c r="AU10" s="35"/>
      <c r="AV10" s="35"/>
      <c r="AW10" s="35"/>
      <c r="AX10" s="35"/>
      <c r="AY10" s="35"/>
      <c r="AZ10" s="35"/>
      <c r="BA10" s="35"/>
      <c r="BB10" s="35">
        <f>データ!X6</f>
        <v>3186.37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GnehKl9ieWlty6ELCx+0/08JbYAMggvC/jouMvTYn6T+k7o2zZX4AvISPpT6a8E6ylENzrQIbaMMtBZ7e4cB4w==" saltValue="1peiEV/fR4SBPlun71pk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452025</v>
      </c>
      <c r="D6" s="19">
        <f t="shared" si="3"/>
        <v>46</v>
      </c>
      <c r="E6" s="19">
        <f t="shared" si="3"/>
        <v>17</v>
      </c>
      <c r="F6" s="19">
        <f t="shared" si="3"/>
        <v>1</v>
      </c>
      <c r="G6" s="19">
        <f t="shared" si="3"/>
        <v>0</v>
      </c>
      <c r="H6" s="19" t="str">
        <f t="shared" si="3"/>
        <v>宮崎県　都城市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57.69</v>
      </c>
      <c r="P6" s="20">
        <f t="shared" si="3"/>
        <v>44.41</v>
      </c>
      <c r="Q6" s="20">
        <f t="shared" si="3"/>
        <v>88.65</v>
      </c>
      <c r="R6" s="20">
        <f t="shared" si="3"/>
        <v>2743</v>
      </c>
      <c r="S6" s="20">
        <f t="shared" si="3"/>
        <v>161605</v>
      </c>
      <c r="T6" s="20">
        <f t="shared" si="3"/>
        <v>653.36</v>
      </c>
      <c r="U6" s="20">
        <f t="shared" si="3"/>
        <v>247.34</v>
      </c>
      <c r="V6" s="20">
        <f t="shared" si="3"/>
        <v>71311</v>
      </c>
      <c r="W6" s="20">
        <f t="shared" si="3"/>
        <v>22.38</v>
      </c>
      <c r="X6" s="20">
        <f t="shared" si="3"/>
        <v>3186.37</v>
      </c>
      <c r="Y6" s="21">
        <f>IF(Y7="",NA(),Y7)</f>
        <v>101.49</v>
      </c>
      <c r="Z6" s="21">
        <f t="shared" ref="Z6:AH6" si="4">IF(Z7="",NA(),Z7)</f>
        <v>99.12</v>
      </c>
      <c r="AA6" s="21">
        <f t="shared" si="4"/>
        <v>101.47</v>
      </c>
      <c r="AB6" s="21">
        <f t="shared" si="4"/>
        <v>99.45</v>
      </c>
      <c r="AC6" s="21">
        <f t="shared" si="4"/>
        <v>100.33</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1">
        <f t="shared" ref="AK6:AS6" si="5">IF(AK7="",NA(),AK7)</f>
        <v>1.62</v>
      </c>
      <c r="AL6" s="20">
        <f t="shared" si="5"/>
        <v>0</v>
      </c>
      <c r="AM6" s="21">
        <f t="shared" si="5"/>
        <v>0.4</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50.35</v>
      </c>
      <c r="AV6" s="21">
        <f t="shared" ref="AV6:BD6" si="6">IF(AV7="",NA(),AV7)</f>
        <v>32.07</v>
      </c>
      <c r="AW6" s="21">
        <f t="shared" si="6"/>
        <v>50.66</v>
      </c>
      <c r="AX6" s="21">
        <f t="shared" si="6"/>
        <v>37.020000000000003</v>
      </c>
      <c r="AY6" s="21">
        <f t="shared" si="6"/>
        <v>40.65</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1261.0899999999999</v>
      </c>
      <c r="BG6" s="21">
        <f t="shared" ref="BG6:BO6" si="7">IF(BG7="",NA(),BG7)</f>
        <v>1205.08</v>
      </c>
      <c r="BH6" s="21">
        <f t="shared" si="7"/>
        <v>1193.94</v>
      </c>
      <c r="BI6" s="21">
        <f t="shared" si="7"/>
        <v>1164.99</v>
      </c>
      <c r="BJ6" s="21">
        <f t="shared" si="7"/>
        <v>1183.3900000000001</v>
      </c>
      <c r="BK6" s="21">
        <f t="shared" si="7"/>
        <v>820.36</v>
      </c>
      <c r="BL6" s="21">
        <f t="shared" si="7"/>
        <v>847.44</v>
      </c>
      <c r="BM6" s="21">
        <f t="shared" si="7"/>
        <v>857.88</v>
      </c>
      <c r="BN6" s="21">
        <f t="shared" si="7"/>
        <v>825.1</v>
      </c>
      <c r="BO6" s="21">
        <f t="shared" si="7"/>
        <v>789.87</v>
      </c>
      <c r="BP6" s="20" t="str">
        <f>IF(BP7="","",IF(BP7="-","【-】","【"&amp;SUBSTITUTE(TEXT(BP7,"#,##0.00"),"-","△")&amp;"】"))</f>
        <v>【652.82】</v>
      </c>
      <c r="BQ6" s="21">
        <f>IF(BQ7="",NA(),BQ7)</f>
        <v>97.37</v>
      </c>
      <c r="BR6" s="21">
        <f t="shared" ref="BR6:BZ6" si="8">IF(BR7="",NA(),BR7)</f>
        <v>98.52</v>
      </c>
      <c r="BS6" s="21">
        <f t="shared" si="8"/>
        <v>98.6</v>
      </c>
      <c r="BT6" s="21">
        <f t="shared" si="8"/>
        <v>97.94</v>
      </c>
      <c r="BU6" s="21">
        <f t="shared" si="8"/>
        <v>98.73</v>
      </c>
      <c r="BV6" s="21">
        <f t="shared" si="8"/>
        <v>95.4</v>
      </c>
      <c r="BW6" s="21">
        <f t="shared" si="8"/>
        <v>94.69</v>
      </c>
      <c r="BX6" s="21">
        <f t="shared" si="8"/>
        <v>94.97</v>
      </c>
      <c r="BY6" s="21">
        <f t="shared" si="8"/>
        <v>97.07</v>
      </c>
      <c r="BZ6" s="21">
        <f t="shared" si="8"/>
        <v>98.06</v>
      </c>
      <c r="CA6" s="20" t="str">
        <f>IF(CA7="","",IF(CA7="-","【-】","【"&amp;SUBSTITUTE(TEXT(CA7,"#,##0.00"),"-","△")&amp;"】"))</f>
        <v>【97.61】</v>
      </c>
      <c r="CB6" s="21">
        <f>IF(CB7="",NA(),CB7)</f>
        <v>151.41999999999999</v>
      </c>
      <c r="CC6" s="21">
        <f t="shared" ref="CC6:CK6" si="9">IF(CC7="",NA(),CC7)</f>
        <v>149.6</v>
      </c>
      <c r="CD6" s="21">
        <f t="shared" si="9"/>
        <v>148.47</v>
      </c>
      <c r="CE6" s="21">
        <f t="shared" si="9"/>
        <v>149.72</v>
      </c>
      <c r="CF6" s="21">
        <f t="shared" si="9"/>
        <v>148.72</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50.18</v>
      </c>
      <c r="CN6" s="21">
        <f t="shared" ref="CN6:CV6" si="10">IF(CN7="",NA(),CN7)</f>
        <v>49.33</v>
      </c>
      <c r="CO6" s="21">
        <f t="shared" si="10"/>
        <v>48.74</v>
      </c>
      <c r="CP6" s="21">
        <f t="shared" si="10"/>
        <v>47.86</v>
      </c>
      <c r="CQ6" s="21">
        <f t="shared" si="10"/>
        <v>53.09</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82.16</v>
      </c>
      <c r="CY6" s="21">
        <f t="shared" ref="CY6:DG6" si="11">IF(CY7="",NA(),CY7)</f>
        <v>82.56</v>
      </c>
      <c r="CZ6" s="21">
        <f t="shared" si="11"/>
        <v>82.74</v>
      </c>
      <c r="DA6" s="21">
        <f t="shared" si="11"/>
        <v>83.35</v>
      </c>
      <c r="DB6" s="21">
        <f t="shared" si="11"/>
        <v>83.53</v>
      </c>
      <c r="DC6" s="21">
        <f t="shared" si="11"/>
        <v>92.55</v>
      </c>
      <c r="DD6" s="21">
        <f t="shared" si="11"/>
        <v>92.62</v>
      </c>
      <c r="DE6" s="21">
        <f t="shared" si="11"/>
        <v>92.72</v>
      </c>
      <c r="DF6" s="21">
        <f t="shared" si="11"/>
        <v>92.88</v>
      </c>
      <c r="DG6" s="21">
        <f t="shared" si="11"/>
        <v>92.9</v>
      </c>
      <c r="DH6" s="20" t="str">
        <f>IF(DH7="","",IF(DH7="-","【-】","【"&amp;SUBSTITUTE(TEXT(DH7,"#,##0.00"),"-","△")&amp;"】"))</f>
        <v>【95.82】</v>
      </c>
      <c r="DI6" s="21">
        <f>IF(DI7="",NA(),DI7)</f>
        <v>8.15</v>
      </c>
      <c r="DJ6" s="21">
        <f t="shared" ref="DJ6:DR6" si="12">IF(DJ7="",NA(),DJ7)</f>
        <v>11.64</v>
      </c>
      <c r="DK6" s="21">
        <f t="shared" si="12"/>
        <v>15.16</v>
      </c>
      <c r="DL6" s="21">
        <f t="shared" si="12"/>
        <v>18.309999999999999</v>
      </c>
      <c r="DM6" s="21">
        <f t="shared" si="12"/>
        <v>21.72</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0.39</v>
      </c>
      <c r="EF6" s="21">
        <f t="shared" ref="EF6:EN6" si="14">IF(EF7="",NA(),EF7)</f>
        <v>0.3</v>
      </c>
      <c r="EG6" s="21">
        <f t="shared" si="14"/>
        <v>0.03</v>
      </c>
      <c r="EH6" s="20">
        <f t="shared" si="14"/>
        <v>0</v>
      </c>
      <c r="EI6" s="21">
        <f t="shared" si="14"/>
        <v>0.12</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452025</v>
      </c>
      <c r="D7" s="23">
        <v>46</v>
      </c>
      <c r="E7" s="23">
        <v>17</v>
      </c>
      <c r="F7" s="23">
        <v>1</v>
      </c>
      <c r="G7" s="23">
        <v>0</v>
      </c>
      <c r="H7" s="23" t="s">
        <v>95</v>
      </c>
      <c r="I7" s="23" t="s">
        <v>96</v>
      </c>
      <c r="J7" s="23" t="s">
        <v>97</v>
      </c>
      <c r="K7" s="23" t="s">
        <v>98</v>
      </c>
      <c r="L7" s="23" t="s">
        <v>99</v>
      </c>
      <c r="M7" s="23" t="s">
        <v>100</v>
      </c>
      <c r="N7" s="24" t="s">
        <v>101</v>
      </c>
      <c r="O7" s="24">
        <v>57.69</v>
      </c>
      <c r="P7" s="24">
        <v>44.41</v>
      </c>
      <c r="Q7" s="24">
        <v>88.65</v>
      </c>
      <c r="R7" s="24">
        <v>2743</v>
      </c>
      <c r="S7" s="24">
        <v>161605</v>
      </c>
      <c r="T7" s="24">
        <v>653.36</v>
      </c>
      <c r="U7" s="24">
        <v>247.34</v>
      </c>
      <c r="V7" s="24">
        <v>71311</v>
      </c>
      <c r="W7" s="24">
        <v>22.38</v>
      </c>
      <c r="X7" s="24">
        <v>3186.37</v>
      </c>
      <c r="Y7" s="24">
        <v>101.49</v>
      </c>
      <c r="Z7" s="24">
        <v>99.12</v>
      </c>
      <c r="AA7" s="24">
        <v>101.47</v>
      </c>
      <c r="AB7" s="24">
        <v>99.45</v>
      </c>
      <c r="AC7" s="24">
        <v>100.33</v>
      </c>
      <c r="AD7" s="24">
        <v>106.9</v>
      </c>
      <c r="AE7" s="24">
        <v>106.99</v>
      </c>
      <c r="AF7" s="24">
        <v>107.85</v>
      </c>
      <c r="AG7" s="24">
        <v>108.04</v>
      </c>
      <c r="AH7" s="24">
        <v>107.49</v>
      </c>
      <c r="AI7" s="24">
        <v>106.11</v>
      </c>
      <c r="AJ7" s="24">
        <v>0</v>
      </c>
      <c r="AK7" s="24">
        <v>1.62</v>
      </c>
      <c r="AL7" s="24">
        <v>0</v>
      </c>
      <c r="AM7" s="24">
        <v>0.4</v>
      </c>
      <c r="AN7" s="24">
        <v>0</v>
      </c>
      <c r="AO7" s="24">
        <v>9.06</v>
      </c>
      <c r="AP7" s="24">
        <v>7.42</v>
      </c>
      <c r="AQ7" s="24">
        <v>4.72</v>
      </c>
      <c r="AR7" s="24">
        <v>4.49</v>
      </c>
      <c r="AS7" s="24">
        <v>5.41</v>
      </c>
      <c r="AT7" s="24">
        <v>3.15</v>
      </c>
      <c r="AU7" s="24">
        <v>50.35</v>
      </c>
      <c r="AV7" s="24">
        <v>32.07</v>
      </c>
      <c r="AW7" s="24">
        <v>50.66</v>
      </c>
      <c r="AX7" s="24">
        <v>37.020000000000003</v>
      </c>
      <c r="AY7" s="24">
        <v>40.65</v>
      </c>
      <c r="AZ7" s="24">
        <v>76.31</v>
      </c>
      <c r="BA7" s="24">
        <v>68.180000000000007</v>
      </c>
      <c r="BB7" s="24">
        <v>67.930000000000007</v>
      </c>
      <c r="BC7" s="24">
        <v>68.53</v>
      </c>
      <c r="BD7" s="24">
        <v>69.180000000000007</v>
      </c>
      <c r="BE7" s="24">
        <v>73.44</v>
      </c>
      <c r="BF7" s="24">
        <v>1261.0899999999999</v>
      </c>
      <c r="BG7" s="24">
        <v>1205.08</v>
      </c>
      <c r="BH7" s="24">
        <v>1193.94</v>
      </c>
      <c r="BI7" s="24">
        <v>1164.99</v>
      </c>
      <c r="BJ7" s="24">
        <v>1183.3900000000001</v>
      </c>
      <c r="BK7" s="24">
        <v>820.36</v>
      </c>
      <c r="BL7" s="24">
        <v>847.44</v>
      </c>
      <c r="BM7" s="24">
        <v>857.88</v>
      </c>
      <c r="BN7" s="24">
        <v>825.1</v>
      </c>
      <c r="BO7" s="24">
        <v>789.87</v>
      </c>
      <c r="BP7" s="24">
        <v>652.82000000000005</v>
      </c>
      <c r="BQ7" s="24">
        <v>97.37</v>
      </c>
      <c r="BR7" s="24">
        <v>98.52</v>
      </c>
      <c r="BS7" s="24">
        <v>98.6</v>
      </c>
      <c r="BT7" s="24">
        <v>97.94</v>
      </c>
      <c r="BU7" s="24">
        <v>98.73</v>
      </c>
      <c r="BV7" s="24">
        <v>95.4</v>
      </c>
      <c r="BW7" s="24">
        <v>94.69</v>
      </c>
      <c r="BX7" s="24">
        <v>94.97</v>
      </c>
      <c r="BY7" s="24">
        <v>97.07</v>
      </c>
      <c r="BZ7" s="24">
        <v>98.06</v>
      </c>
      <c r="CA7" s="24">
        <v>97.61</v>
      </c>
      <c r="CB7" s="24">
        <v>151.41999999999999</v>
      </c>
      <c r="CC7" s="24">
        <v>149.6</v>
      </c>
      <c r="CD7" s="24">
        <v>148.47</v>
      </c>
      <c r="CE7" s="24">
        <v>149.72</v>
      </c>
      <c r="CF7" s="24">
        <v>148.72</v>
      </c>
      <c r="CG7" s="24">
        <v>163.19999999999999</v>
      </c>
      <c r="CH7" s="24">
        <v>159.78</v>
      </c>
      <c r="CI7" s="24">
        <v>159.49</v>
      </c>
      <c r="CJ7" s="24">
        <v>157.81</v>
      </c>
      <c r="CK7" s="24">
        <v>157.37</v>
      </c>
      <c r="CL7" s="24">
        <v>138.29</v>
      </c>
      <c r="CM7" s="24">
        <v>50.18</v>
      </c>
      <c r="CN7" s="24">
        <v>49.33</v>
      </c>
      <c r="CO7" s="24">
        <v>48.74</v>
      </c>
      <c r="CP7" s="24">
        <v>47.86</v>
      </c>
      <c r="CQ7" s="24">
        <v>53.09</v>
      </c>
      <c r="CR7" s="24">
        <v>65.040000000000006</v>
      </c>
      <c r="CS7" s="24">
        <v>68.31</v>
      </c>
      <c r="CT7" s="24">
        <v>65.28</v>
      </c>
      <c r="CU7" s="24">
        <v>64.92</v>
      </c>
      <c r="CV7" s="24">
        <v>64.14</v>
      </c>
      <c r="CW7" s="24">
        <v>59.1</v>
      </c>
      <c r="CX7" s="24">
        <v>82.16</v>
      </c>
      <c r="CY7" s="24">
        <v>82.56</v>
      </c>
      <c r="CZ7" s="24">
        <v>82.74</v>
      </c>
      <c r="DA7" s="24">
        <v>83.35</v>
      </c>
      <c r="DB7" s="24">
        <v>83.53</v>
      </c>
      <c r="DC7" s="24">
        <v>92.55</v>
      </c>
      <c r="DD7" s="24">
        <v>92.62</v>
      </c>
      <c r="DE7" s="24">
        <v>92.72</v>
      </c>
      <c r="DF7" s="24">
        <v>92.88</v>
      </c>
      <c r="DG7" s="24">
        <v>92.9</v>
      </c>
      <c r="DH7" s="24">
        <v>95.82</v>
      </c>
      <c r="DI7" s="24">
        <v>8.15</v>
      </c>
      <c r="DJ7" s="24">
        <v>11.64</v>
      </c>
      <c r="DK7" s="24">
        <v>15.16</v>
      </c>
      <c r="DL7" s="24">
        <v>18.309999999999999</v>
      </c>
      <c r="DM7" s="24">
        <v>21.72</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0.39</v>
      </c>
      <c r="EF7" s="24">
        <v>0.3</v>
      </c>
      <c r="EG7" s="24">
        <v>0.03</v>
      </c>
      <c r="EH7" s="24">
        <v>0</v>
      </c>
      <c r="EI7" s="24">
        <v>0.12</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千恵</cp:lastModifiedBy>
  <cp:lastPrinted>2024-01-24T07:28:49Z</cp:lastPrinted>
  <dcterms:created xsi:type="dcterms:W3CDTF">2023-12-12T00:52:15Z</dcterms:created>
  <dcterms:modified xsi:type="dcterms:W3CDTF">2024-02-27T05:00:09Z</dcterms:modified>
  <cp:category/>
</cp:coreProperties>
</file>