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31.1.9\共有\建設課のみ\04 施設管理G\水道事業関係\■ 調査・報告関係\令和5年度\0202〆_経営比較分析表\"/>
    </mc:Choice>
  </mc:AlternateContent>
  <workbookProtection workbookAlgorithmName="SHA-512" workbookHashValue="8I7UGQGGc10yTMnONjG+Tqv8eZ7oh1Jy+IBE25TBs1OgoIN9mfTNqXWFfwH2g2KP4L9qNpY0kbpY8mC0BhXCGw==" workbookSaltValue="nZlcTVGWOwIfWWiSLS0Abw==" workbookSpinCount="100000" lockStructure="1"/>
  <bookViews>
    <workbookView xWindow="0" yWindow="0" windowWidth="28800" windowHeight="12450"/>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AL8" i="4" s="1"/>
  <c r="Q6" i="5"/>
  <c r="W10" i="4" s="1"/>
  <c r="P6" i="5"/>
  <c r="P10" i="4" s="1"/>
  <c r="O6" i="5"/>
  <c r="I10" i="4" s="1"/>
  <c r="N6" i="5"/>
  <c r="B10" i="4" s="1"/>
  <c r="M6" i="5"/>
  <c r="L6" i="5"/>
  <c r="W8" i="4" s="1"/>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BB8" i="4"/>
  <c r="AT8" i="4"/>
  <c r="AD8" i="4"/>
  <c r="P8" i="4"/>
  <c r="B8" i="4"/>
  <c r="B6" i="4"/>
</calcChain>
</file>

<file path=xl/sharedStrings.xml><?xml version="1.0" encoding="utf-8"?>
<sst xmlns="http://schemas.openxmlformats.org/spreadsheetml/2006/main" count="233" uniqueCount="119">
  <si>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</si>
  <si>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</si>
  <si>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</si>
  <si>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</si>
  <si>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</si>
  <si>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</si>
  <si>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</si>
  <si>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</si>
  <si>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</si>
  <si>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</si>
  <si>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</si>
  <si>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</si>
  <si>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</si>
  <si>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</si>
  <si>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</si>
  <si>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</si>
  <si>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</si>
  <si>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</si>
  <si>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</si>
  <si>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</si>
  <si>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</si>
  <si>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</si>
  <si>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</si>
  <si>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</si>
  <si>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</si>
  <si>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</si>
  <si>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</si>
  <si>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</si>
  <si>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</si>
  <si>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</si>
  <si>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</si>
  <si>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</si>
  <si>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</si>
  <si>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</si>
  <si>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</si>
  <si>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</si>
  <si>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</si>
  <si>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</si>
  <si>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</si>
  <si>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</si>
  <si>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</si>
  <si>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</si>
  <si>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</si>
  <si>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</si>
  <si>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</si>
  <si>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</si>
  <si>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</si>
  <si>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</si>
  <si>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</si>
  <si>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</si>
  <si>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</si>
  <si>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</si>
  <si>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</si>
  <si>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</si>
  <si>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</si>
  <si>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</si>
  <si>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</si>
  <si>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</si>
  <si>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</si>
  <si>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</si>
  <si>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</si>
  <si>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</si>
  <si>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</si>
  <si>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</si>
  <si>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</si>
  <si>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</si>
  <si>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</si>
  <si>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</si>
  <si>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</si>
  <si>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</si>
  <si>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</si>
  <si>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</si>
  <si>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</si>
  <si>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</si>
  <si>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</si>
  <si>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</si>
  <si>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</si>
  <si>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</si>
  <si>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</si>
  <si>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</si>
  <si>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</si>
  <si>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</si>
  <si>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</si>
  <si>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</si>
  <si>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</si>
  <si>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</si>
  <si>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</si>
  <si>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</si>
  <si>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</si>
  <si>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</si>
  <si>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</si>
  <si>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</si>
  <si>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</si>
  <si>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</si>
  <si>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</si>
  <si>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</si>
  <si>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</si>
  <si>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椎葉村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</si>
  <si>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</si>
  <si>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</si>
  <si>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</si>
  <si>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</si>
  <si>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</si>
  <si>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</si>
  <si>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</si>
  <si>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</si>
  <si>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</si>
  <si>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</si>
  <si>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</si>
  <si>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</si>
  <si>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</si>
  <si>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</si>
  <si>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</si>
  <si>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</si>
  <si>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</si>
  <si>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</si>
  <si>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椎葉村は面積が広く急な山々に囲まれ集落も点在しているため、水道普及率も低く給水区域拡張は難しい。人口減少もあり水道料金の大幅な収入増加は見込めない。現在は水道料金収入と一般会計からの繰入金により財源を確保していくこととして、水道料金の引き上げはまだ考えていない。今後も電気機械等の老朽化に対応するため、限られた財源の中で計画的な更新を行っていくとともに、将来の給水人口減少を見込んだ施設規模の縮小など徹底した経費削減を行い経営の健全化に努めていく。また、令和５年度より公営企業会計へ移行することにより、アセットマネジメントの実施後経営戦略の策定を予定している。</t>
    <rPh sb="228" eb="230">
      <t>レイワ</t>
    </rPh>
    <rPh sb="231" eb="233">
      <t>ネンド</t>
    </rPh>
    <rPh sb="235" eb="237">
      <t>コウエイ</t>
    </rPh>
    <rPh sb="237" eb="239">
      <t>キギョウ</t>
    </rPh>
    <rPh sb="239" eb="241">
      <t>カイケイ</t>
    </rPh>
    <rPh sb="242" eb="244">
      <t>イコウ</t>
    </rPh>
    <rPh sb="263" eb="265">
      <t>ジッシ</t>
    </rPh>
    <rPh sb="265" eb="266">
      <t>ゴ</t>
    </rPh>
    <rPh sb="266" eb="268">
      <t>ケイエイ</t>
    </rPh>
    <rPh sb="268" eb="270">
      <t>センリャク</t>
    </rPh>
    <rPh sb="271" eb="273">
      <t>サクテイ</t>
    </rPh>
    <rPh sb="274" eb="276">
      <t>ヨテイ</t>
    </rPh>
    <phoneticPr fontId="16"/>
  </si>
  <si>
    <r>
      <t>①収益的収支比率
　１００％を上回っており、経営の健全性が確保されている。今後は水道料金収入の減少が予想される事に加え、公営企業移行による減価償却費の増加、上椎葉浄水場の電気設備更新のため総費用が増加する見込みである。
④企業債残高対給水収益比率
　平成25・26年度に岩屋戸地区水道施設の更新工事を行った。また、平成30年度・令和元年度に本郷地区飲料水供給施設整備事業を行った。平成9～11年に行った上椎葉地区水道更新事業の起債償還が令和11年まであり当分は現状のまま推移する見込みである。
⑤料金回収率
　令和２～３年度にかけ飲料水供給施設の給水区域拡張を行ったため減少傾向にあったが、今後数年は大きな工事の予定はないため、安定すると見込まれる。
⑥給水原価
　類似団体平均より多く推移している。令和４年度においては、大きな施設整備等がなく減少に転じたが、今後有収水量の減少により給水原価は増加すると予想される。
⑦施設利用率
　全国平均並の利用率であるが、今後料金収入の減少が予想されるため、将来的には施設のサイズダウンを検討し、経営の効率性について改善する必要がある。
⑧有収率
　給・配水管の漏水を発見次第修理しているが、令和４年度は台風災害、寒波による漏水等が原因で昨年より減少している。</t>
    </r>
    <r>
      <rPr>
        <sz val="8"/>
        <color theme="1"/>
        <rFont val="ＭＳ ゴシック"/>
        <family val="3"/>
        <charset val="128"/>
      </rPr>
      <t xml:space="preserve">また、設備の老朽化により突発的な漏水も発生しており、日頃からの維持修繕を行っていく。
</t>
    </r>
    <rPh sb="60" eb="62">
      <t>コウエイ</t>
    </rPh>
    <rPh sb="62" eb="64">
      <t>キギョウ</t>
    </rPh>
    <rPh sb="64" eb="66">
      <t>イコウ</t>
    </rPh>
    <rPh sb="69" eb="71">
      <t>ゲンカ</t>
    </rPh>
    <rPh sb="71" eb="74">
      <t>ショウキャクヒ</t>
    </rPh>
    <rPh sb="75" eb="77">
      <t>ゾウカ</t>
    </rPh>
    <rPh sb="157" eb="159">
      <t>ヘイセイ</t>
    </rPh>
    <rPh sb="161" eb="163">
      <t>ネンド</t>
    </rPh>
    <rPh sb="164" eb="166">
      <t>レイワ</t>
    </rPh>
    <rPh sb="166" eb="168">
      <t>ガンネン</t>
    </rPh>
    <rPh sb="168" eb="169">
      <t>ド</t>
    </rPh>
    <rPh sb="170" eb="172">
      <t>ホンゴウ</t>
    </rPh>
    <rPh sb="172" eb="174">
      <t>チク</t>
    </rPh>
    <rPh sb="174" eb="177">
      <t>インリョウスイ</t>
    </rPh>
    <rPh sb="177" eb="179">
      <t>キョウキュウ</t>
    </rPh>
    <rPh sb="179" eb="181">
      <t>シセツ</t>
    </rPh>
    <rPh sb="181" eb="183">
      <t>セイビ</t>
    </rPh>
    <rPh sb="183" eb="185">
      <t>ジギョウ</t>
    </rPh>
    <rPh sb="186" eb="187">
      <t>オコナ</t>
    </rPh>
    <rPh sb="218" eb="220">
      <t>レイワ</t>
    </rPh>
    <rPh sb="255" eb="257">
      <t>レイワ</t>
    </rPh>
    <rPh sb="260" eb="262">
      <t>ネンド</t>
    </rPh>
    <rPh sb="265" eb="268">
      <t>インリョウスイ</t>
    </rPh>
    <rPh sb="268" eb="270">
      <t>キョウキュウ</t>
    </rPh>
    <rPh sb="270" eb="272">
      <t>シセツ</t>
    </rPh>
    <rPh sb="273" eb="275">
      <t>キュウスイ</t>
    </rPh>
    <rPh sb="275" eb="277">
      <t>クイキ</t>
    </rPh>
    <rPh sb="277" eb="279">
      <t>カクチョウ</t>
    </rPh>
    <rPh sb="280" eb="281">
      <t>オコナ</t>
    </rPh>
    <rPh sb="285" eb="287">
      <t>ゲンショウ</t>
    </rPh>
    <rPh sb="287" eb="289">
      <t>ケイコウ</t>
    </rPh>
    <rPh sb="295" eb="297">
      <t>コンゴ</t>
    </rPh>
    <rPh sb="297" eb="299">
      <t>スウネン</t>
    </rPh>
    <rPh sb="300" eb="301">
      <t>オオ</t>
    </rPh>
    <rPh sb="303" eb="305">
      <t>コウジ</t>
    </rPh>
    <rPh sb="306" eb="308">
      <t>ヨテイ</t>
    </rPh>
    <rPh sb="314" eb="316">
      <t>アンテイ</t>
    </rPh>
    <rPh sb="319" eb="321">
      <t>ミコ</t>
    </rPh>
    <rPh sb="341" eb="342">
      <t>オオ</t>
    </rPh>
    <rPh sb="350" eb="352">
      <t>レイワ</t>
    </rPh>
    <rPh sb="353" eb="355">
      <t>ネンド</t>
    </rPh>
    <rPh sb="361" eb="362">
      <t>オオ</t>
    </rPh>
    <rPh sb="364" eb="366">
      <t>シセツ</t>
    </rPh>
    <rPh sb="366" eb="368">
      <t>セイビ</t>
    </rPh>
    <rPh sb="368" eb="369">
      <t>トウ</t>
    </rPh>
    <rPh sb="372" eb="374">
      <t>ゲンショウ</t>
    </rPh>
    <rPh sb="375" eb="376">
      <t>テン</t>
    </rPh>
    <rPh sb="417" eb="419">
      <t>ゼンコク</t>
    </rPh>
    <rPh sb="419" eb="421">
      <t>ヘイキン</t>
    </rPh>
    <rPh sb="421" eb="422">
      <t>ナミ</t>
    </rPh>
    <rPh sb="423" eb="426">
      <t>リヨウリツ</t>
    </rPh>
    <rPh sb="431" eb="433">
      <t>コンゴ</t>
    </rPh>
    <rPh sb="433" eb="435">
      <t>リョウキン</t>
    </rPh>
    <rPh sb="435" eb="437">
      <t>シュウニュウ</t>
    </rPh>
    <rPh sb="438" eb="440">
      <t>ゲンショウ</t>
    </rPh>
    <rPh sb="441" eb="443">
      <t>ヨソウ</t>
    </rPh>
    <rPh sb="506" eb="508">
      <t>シダイ</t>
    </rPh>
    <rPh sb="516" eb="518">
      <t>レイワ</t>
    </rPh>
    <rPh sb="522" eb="524">
      <t>タイフウ</t>
    </rPh>
    <rPh sb="524" eb="526">
      <t>サイガイ</t>
    </rPh>
    <rPh sb="527" eb="529">
      <t>カンパ</t>
    </rPh>
    <rPh sb="532" eb="534">
      <t>ロウスイ</t>
    </rPh>
    <rPh sb="534" eb="535">
      <t>トウ</t>
    </rPh>
    <rPh sb="536" eb="538">
      <t>ゲンイン</t>
    </rPh>
    <rPh sb="539" eb="541">
      <t>サクネン</t>
    </rPh>
    <rPh sb="543" eb="545">
      <t>ゲンショウ</t>
    </rPh>
    <rPh sb="553" eb="555">
      <t>セツビ</t>
    </rPh>
    <rPh sb="556" eb="559">
      <t>ロウキュウカ</t>
    </rPh>
    <rPh sb="562" eb="565">
      <t>トッパツテキ</t>
    </rPh>
    <rPh sb="566" eb="568">
      <t>ロウスイ</t>
    </rPh>
    <rPh sb="569" eb="571">
      <t>ハッセイ</t>
    </rPh>
    <rPh sb="576" eb="578">
      <t>ヒゴロ</t>
    </rPh>
    <rPh sb="581" eb="583">
      <t>イジ</t>
    </rPh>
    <rPh sb="583" eb="585">
      <t>シュウゼン</t>
    </rPh>
    <rPh sb="586" eb="587">
      <t>オコナ</t>
    </rPh>
    <phoneticPr fontId="16"/>
  </si>
  <si>
    <t>　椎葉村は１つの簡易水道（浄水場は２か所）と３つの飲料水供給施設を運営している。上椎葉地区水道施設は竣工から２３年経っており、管路の老朽化はまだ無いが電気機器においては約１０年毎に更新の必要があり随時更新改修を行っている。
　岩屋戸地区水道施設は竣工から４０年経っていたため平成２５・２６年度に更新工事を行い、施設、管路の老朽化は現在のところ解消されている。</t>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</si>
</sst>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sz val="10"/>
      <color theme="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18" fillId="0" borderId="6" xfId="2" applyFont="1" applyBorder="1" applyAlignment="1" applyProtection="1">
      <alignment horizontal="left" vertical="top" wrapText="1"/>
      <protection locked="0"/>
    </xf>
    <xf numFmtId="0" fontId="18" fillId="0" borderId="0" xfId="2" applyFont="1" applyAlignment="1" applyProtection="1">
      <alignment horizontal="left" vertical="top" wrapText="1"/>
      <protection locked="0"/>
    </xf>
    <xf numFmtId="0" fontId="18" fillId="0" borderId="7" xfId="2" applyFont="1" applyBorder="1" applyAlignment="1" applyProtection="1">
      <alignment horizontal="left" vertical="top" wrapText="1"/>
      <protection locked="0"/>
    </xf>
    <xf numFmtId="0" fontId="18" fillId="0" borderId="8" xfId="2" applyFont="1" applyBorder="1" applyAlignment="1" applyProtection="1">
      <alignment horizontal="left" vertical="top" wrapText="1"/>
      <protection locked="0"/>
    </xf>
    <xf numFmtId="0" fontId="18" fillId="0" borderId="1" xfId="2" applyFont="1" applyBorder="1" applyAlignment="1" applyProtection="1">
      <alignment horizontal="left" vertical="top" wrapText="1"/>
      <protection locked="0"/>
    </xf>
    <xf numFmtId="0" fontId="18" fillId="0" borderId="9" xfId="2" applyFont="1" applyBorder="1" applyAlignment="1" applyProtection="1">
      <alignment horizontal="left" vertical="top" wrapText="1"/>
      <protection locked="0"/>
    </xf>
    <xf numFmtId="0" fontId="17" fillId="0" borderId="6" xfId="2" applyFont="1" applyBorder="1" applyAlignment="1" applyProtection="1">
      <alignment horizontal="left" vertical="top" wrapText="1"/>
      <protection locked="0"/>
    </xf>
    <xf numFmtId="0" fontId="17" fillId="0" borderId="0" xfId="2" applyFont="1" applyAlignment="1" applyProtection="1">
      <alignment horizontal="left" vertical="top" wrapText="1"/>
      <protection locked="0"/>
    </xf>
    <xf numFmtId="0" fontId="17" fillId="0" borderId="7" xfId="2" applyFont="1" applyBorder="1" applyAlignment="1" applyProtection="1">
      <alignment horizontal="left" vertical="top" wrapText="1"/>
      <protection locked="0"/>
    </xf>
    <xf numFmtId="0" fontId="17" fillId="0" borderId="8" xfId="2" applyFont="1" applyBorder="1" applyAlignment="1" applyProtection="1">
      <alignment horizontal="left" vertical="top" wrapText="1"/>
      <protection locked="0"/>
    </xf>
    <xf numFmtId="0" fontId="17" fillId="0" borderId="1" xfId="2" applyFont="1" applyBorder="1" applyAlignment="1" applyProtection="1">
      <alignment horizontal="left" vertical="top" wrapText="1"/>
      <protection locked="0"/>
    </xf>
    <xf numFmtId="0" fontId="17"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F55-4265-BDD6-405DF81FFFB2}"/>
            </c:ext>
          </c:extLst>
        </c:ser>
        <c:dLbls>
          <c:showLegendKey val="0"/>
          <c:showVal val="0"/>
          <c:showCatName val="0"/>
          <c:showSerName val="0"/>
          <c:showPercent val="0"/>
          <c:showBubbleSize val="0"/>
        </c:dLbls>
        <c:gapWidth val="150"/>
        <c:axId val="447280944"/>
        <c:axId val="231290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0.39</c:v>
                </c:pt>
                <c:pt idx="2">
                  <c:v>0.61</c:v>
                </c:pt>
                <c:pt idx="3">
                  <c:v>0.4</c:v>
                </c:pt>
                <c:pt idx="4">
                  <c:v>0.59</c:v>
                </c:pt>
              </c:numCache>
            </c:numRef>
          </c:val>
          <c:smooth val="0"/>
          <c:extLst xmlns:c16r2="http://schemas.microsoft.com/office/drawing/2015/06/chart">
            <c:ext xmlns:c16="http://schemas.microsoft.com/office/drawing/2014/chart" uri="{C3380CC4-5D6E-409C-BE32-E72D297353CC}">
              <c16:uniqueId val="{00000001-BF55-4265-BDD6-405DF81FFFB2}"/>
            </c:ext>
          </c:extLst>
        </c:ser>
        <c:dLbls>
          <c:showLegendKey val="0"/>
          <c:showVal val="0"/>
          <c:showCatName val="0"/>
          <c:showSerName val="0"/>
          <c:showPercent val="0"/>
          <c:showBubbleSize val="0"/>
        </c:dLbls>
        <c:marker val="1"/>
        <c:smooth val="0"/>
        <c:axId val="447280944"/>
        <c:axId val="231290616"/>
      </c:lineChart>
      <c:dateAx>
        <c:axId val="447280944"/>
        <c:scaling>
          <c:orientation val="minMax"/>
        </c:scaling>
        <c:delete val="1"/>
        <c:axPos val="b"/>
        <c:numFmt formatCode="&quot;H&quot;yy" sourceLinked="1"/>
        <c:majorTickMark val="none"/>
        <c:minorTickMark val="none"/>
        <c:tickLblPos val="none"/>
        <c:crossAx val="231290616"/>
        <c:crosses val="autoZero"/>
        <c:auto val="1"/>
        <c:lblOffset val="100"/>
        <c:baseTimeUnit val="years"/>
      </c:dateAx>
      <c:valAx>
        <c:axId val="231290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28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57.74</c:v>
                </c:pt>
                <c:pt idx="1">
                  <c:v>51.63</c:v>
                </c:pt>
                <c:pt idx="2">
                  <c:v>48.28</c:v>
                </c:pt>
                <c:pt idx="3">
                  <c:v>48.04</c:v>
                </c:pt>
                <c:pt idx="4">
                  <c:v>52.54</c:v>
                </c:pt>
              </c:numCache>
            </c:numRef>
          </c:val>
          <c:extLst xmlns:c16r2="http://schemas.microsoft.com/office/drawing/2015/06/chart">
            <c:ext xmlns:c16="http://schemas.microsoft.com/office/drawing/2014/chart" uri="{C3380CC4-5D6E-409C-BE32-E72D297353CC}">
              <c16:uniqueId val="{00000000-C4F9-42E8-B2D1-1A81ADDA644F}"/>
            </c:ext>
          </c:extLst>
        </c:ser>
        <c:dLbls>
          <c:showLegendKey val="0"/>
          <c:showVal val="0"/>
          <c:showCatName val="0"/>
          <c:showSerName val="0"/>
          <c:showPercent val="0"/>
          <c:showBubbleSize val="0"/>
        </c:dLbls>
        <c:gapWidth val="150"/>
        <c:axId val="446892736"/>
        <c:axId val="447835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48.26</c:v>
                </c:pt>
                <c:pt idx="1">
                  <c:v>48.01</c:v>
                </c:pt>
                <c:pt idx="2">
                  <c:v>49.08</c:v>
                </c:pt>
                <c:pt idx="3">
                  <c:v>51.46</c:v>
                </c:pt>
                <c:pt idx="4">
                  <c:v>51.84</c:v>
                </c:pt>
              </c:numCache>
            </c:numRef>
          </c:val>
          <c:smooth val="0"/>
          <c:extLst xmlns:c16r2="http://schemas.microsoft.com/office/drawing/2015/06/chart">
            <c:ext xmlns:c16="http://schemas.microsoft.com/office/drawing/2014/chart" uri="{C3380CC4-5D6E-409C-BE32-E72D297353CC}">
              <c16:uniqueId val="{00000001-C4F9-42E8-B2D1-1A81ADDA644F}"/>
            </c:ext>
          </c:extLst>
        </c:ser>
        <c:dLbls>
          <c:showLegendKey val="0"/>
          <c:showVal val="0"/>
          <c:showCatName val="0"/>
          <c:showSerName val="0"/>
          <c:showPercent val="0"/>
          <c:showBubbleSize val="0"/>
        </c:dLbls>
        <c:marker val="1"/>
        <c:smooth val="0"/>
        <c:axId val="446892736"/>
        <c:axId val="447835320"/>
      </c:lineChart>
      <c:dateAx>
        <c:axId val="446892736"/>
        <c:scaling>
          <c:orientation val="minMax"/>
        </c:scaling>
        <c:delete val="1"/>
        <c:axPos val="b"/>
        <c:numFmt formatCode="&quot;H&quot;yy" sourceLinked="1"/>
        <c:majorTickMark val="none"/>
        <c:minorTickMark val="none"/>
        <c:tickLblPos val="none"/>
        <c:crossAx val="447835320"/>
        <c:crosses val="autoZero"/>
        <c:auto val="1"/>
        <c:lblOffset val="100"/>
        <c:baseTimeUnit val="years"/>
      </c:dateAx>
      <c:valAx>
        <c:axId val="447835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89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68.92</c:v>
                </c:pt>
                <c:pt idx="1">
                  <c:v>77.739999999999995</c:v>
                </c:pt>
                <c:pt idx="2">
                  <c:v>79.27</c:v>
                </c:pt>
                <c:pt idx="3">
                  <c:v>76.569999999999993</c:v>
                </c:pt>
                <c:pt idx="4">
                  <c:v>74.86</c:v>
                </c:pt>
              </c:numCache>
            </c:numRef>
          </c:val>
          <c:extLst xmlns:c16r2="http://schemas.microsoft.com/office/drawing/2015/06/chart">
            <c:ext xmlns:c16="http://schemas.microsoft.com/office/drawing/2014/chart" uri="{C3380CC4-5D6E-409C-BE32-E72D297353CC}">
              <c16:uniqueId val="{00000000-A457-464F-8541-ADD5EAB293F6}"/>
            </c:ext>
          </c:extLst>
        </c:ser>
        <c:dLbls>
          <c:showLegendKey val="0"/>
          <c:showVal val="0"/>
          <c:showCatName val="0"/>
          <c:showSerName val="0"/>
          <c:showPercent val="0"/>
          <c:showBubbleSize val="0"/>
        </c:dLbls>
        <c:gapWidth val="150"/>
        <c:axId val="447934696"/>
        <c:axId val="447935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72.72</c:v>
                </c:pt>
                <c:pt idx="1">
                  <c:v>72.75</c:v>
                </c:pt>
                <c:pt idx="2">
                  <c:v>71.27</c:v>
                </c:pt>
                <c:pt idx="3">
                  <c:v>68.58</c:v>
                </c:pt>
                <c:pt idx="4">
                  <c:v>67.94</c:v>
                </c:pt>
              </c:numCache>
            </c:numRef>
          </c:val>
          <c:smooth val="0"/>
          <c:extLst xmlns:c16r2="http://schemas.microsoft.com/office/drawing/2015/06/chart">
            <c:ext xmlns:c16="http://schemas.microsoft.com/office/drawing/2014/chart" uri="{C3380CC4-5D6E-409C-BE32-E72D297353CC}">
              <c16:uniqueId val="{00000001-A457-464F-8541-ADD5EAB293F6}"/>
            </c:ext>
          </c:extLst>
        </c:ser>
        <c:dLbls>
          <c:showLegendKey val="0"/>
          <c:showVal val="0"/>
          <c:showCatName val="0"/>
          <c:showSerName val="0"/>
          <c:showPercent val="0"/>
          <c:showBubbleSize val="0"/>
        </c:dLbls>
        <c:marker val="1"/>
        <c:smooth val="0"/>
        <c:axId val="447934696"/>
        <c:axId val="447935088"/>
      </c:lineChart>
      <c:dateAx>
        <c:axId val="447934696"/>
        <c:scaling>
          <c:orientation val="minMax"/>
        </c:scaling>
        <c:delete val="1"/>
        <c:axPos val="b"/>
        <c:numFmt formatCode="&quot;H&quot;yy" sourceLinked="1"/>
        <c:majorTickMark val="none"/>
        <c:minorTickMark val="none"/>
        <c:tickLblPos val="none"/>
        <c:crossAx val="447935088"/>
        <c:crosses val="autoZero"/>
        <c:auto val="1"/>
        <c:lblOffset val="100"/>
        <c:baseTimeUnit val="years"/>
      </c:dateAx>
      <c:valAx>
        <c:axId val="44793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934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145.75</c:v>
                </c:pt>
                <c:pt idx="1">
                  <c:v>125.12</c:v>
                </c:pt>
                <c:pt idx="2">
                  <c:v>87.92</c:v>
                </c:pt>
                <c:pt idx="3">
                  <c:v>100.91</c:v>
                </c:pt>
                <c:pt idx="4">
                  <c:v>103</c:v>
                </c:pt>
              </c:numCache>
            </c:numRef>
          </c:val>
          <c:extLst xmlns:c16r2="http://schemas.microsoft.com/office/drawing/2015/06/chart">
            <c:ext xmlns:c16="http://schemas.microsoft.com/office/drawing/2014/chart" uri="{C3380CC4-5D6E-409C-BE32-E72D297353CC}">
              <c16:uniqueId val="{00000000-7D31-48C2-B638-671D461F24AF}"/>
            </c:ext>
          </c:extLst>
        </c:ser>
        <c:dLbls>
          <c:showLegendKey val="0"/>
          <c:showVal val="0"/>
          <c:showCatName val="0"/>
          <c:showSerName val="0"/>
          <c:showPercent val="0"/>
          <c:showBubbleSize val="0"/>
        </c:dLbls>
        <c:gapWidth val="150"/>
        <c:axId val="447249680"/>
        <c:axId val="231301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73.25</c:v>
                </c:pt>
                <c:pt idx="1">
                  <c:v>75.06</c:v>
                </c:pt>
                <c:pt idx="2">
                  <c:v>73.22</c:v>
                </c:pt>
                <c:pt idx="3">
                  <c:v>69.05</c:v>
                </c:pt>
                <c:pt idx="4">
                  <c:v>67.02</c:v>
                </c:pt>
              </c:numCache>
            </c:numRef>
          </c:val>
          <c:smooth val="0"/>
          <c:extLst xmlns:c16r2="http://schemas.microsoft.com/office/drawing/2015/06/chart">
            <c:ext xmlns:c16="http://schemas.microsoft.com/office/drawing/2014/chart" uri="{C3380CC4-5D6E-409C-BE32-E72D297353CC}">
              <c16:uniqueId val="{00000001-7D31-48C2-B638-671D461F24AF}"/>
            </c:ext>
          </c:extLst>
        </c:ser>
        <c:dLbls>
          <c:showLegendKey val="0"/>
          <c:showVal val="0"/>
          <c:showCatName val="0"/>
          <c:showSerName val="0"/>
          <c:showPercent val="0"/>
          <c:showBubbleSize val="0"/>
        </c:dLbls>
        <c:marker val="1"/>
        <c:smooth val="0"/>
        <c:axId val="447249680"/>
        <c:axId val="231301856"/>
      </c:lineChart>
      <c:dateAx>
        <c:axId val="447249680"/>
        <c:scaling>
          <c:orientation val="minMax"/>
        </c:scaling>
        <c:delete val="1"/>
        <c:axPos val="b"/>
        <c:numFmt formatCode="&quot;H&quot;yy" sourceLinked="1"/>
        <c:majorTickMark val="none"/>
        <c:minorTickMark val="none"/>
        <c:tickLblPos val="none"/>
        <c:crossAx val="231301856"/>
        <c:crosses val="autoZero"/>
        <c:auto val="1"/>
        <c:lblOffset val="100"/>
        <c:baseTimeUnit val="years"/>
      </c:dateAx>
      <c:valAx>
        <c:axId val="23130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24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5D1-4624-AD25-0DE890A18813}"/>
            </c:ext>
          </c:extLst>
        </c:ser>
        <c:dLbls>
          <c:showLegendKey val="0"/>
          <c:showVal val="0"/>
          <c:showCatName val="0"/>
          <c:showSerName val="0"/>
          <c:showPercent val="0"/>
          <c:showBubbleSize val="0"/>
        </c:dLbls>
        <c:gapWidth val="150"/>
        <c:axId val="165576792"/>
        <c:axId val="16557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5D1-4624-AD25-0DE890A18813}"/>
            </c:ext>
          </c:extLst>
        </c:ser>
        <c:dLbls>
          <c:showLegendKey val="0"/>
          <c:showVal val="0"/>
          <c:showCatName val="0"/>
          <c:showSerName val="0"/>
          <c:showPercent val="0"/>
          <c:showBubbleSize val="0"/>
        </c:dLbls>
        <c:marker val="1"/>
        <c:smooth val="0"/>
        <c:axId val="165576792"/>
        <c:axId val="165577184"/>
      </c:lineChart>
      <c:dateAx>
        <c:axId val="165576792"/>
        <c:scaling>
          <c:orientation val="minMax"/>
        </c:scaling>
        <c:delete val="1"/>
        <c:axPos val="b"/>
        <c:numFmt formatCode="&quot;H&quot;yy" sourceLinked="1"/>
        <c:majorTickMark val="none"/>
        <c:minorTickMark val="none"/>
        <c:tickLblPos val="none"/>
        <c:crossAx val="165577184"/>
        <c:crosses val="autoZero"/>
        <c:auto val="1"/>
        <c:lblOffset val="100"/>
        <c:baseTimeUnit val="years"/>
      </c:dateAx>
      <c:valAx>
        <c:axId val="16557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576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0BD-4C0F-8C2D-5E6D49CBD4D3}"/>
            </c:ext>
          </c:extLst>
        </c:ser>
        <c:dLbls>
          <c:showLegendKey val="0"/>
          <c:showVal val="0"/>
          <c:showCatName val="0"/>
          <c:showSerName val="0"/>
          <c:showPercent val="0"/>
          <c:showBubbleSize val="0"/>
        </c:dLbls>
        <c:gapWidth val="150"/>
        <c:axId val="446889992"/>
        <c:axId val="44689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0BD-4C0F-8C2D-5E6D49CBD4D3}"/>
            </c:ext>
          </c:extLst>
        </c:ser>
        <c:dLbls>
          <c:showLegendKey val="0"/>
          <c:showVal val="0"/>
          <c:showCatName val="0"/>
          <c:showSerName val="0"/>
          <c:showPercent val="0"/>
          <c:showBubbleSize val="0"/>
        </c:dLbls>
        <c:marker val="1"/>
        <c:smooth val="0"/>
        <c:axId val="446889992"/>
        <c:axId val="446890384"/>
      </c:lineChart>
      <c:dateAx>
        <c:axId val="446889992"/>
        <c:scaling>
          <c:orientation val="minMax"/>
        </c:scaling>
        <c:delete val="1"/>
        <c:axPos val="b"/>
        <c:numFmt formatCode="&quot;H&quot;yy" sourceLinked="1"/>
        <c:majorTickMark val="none"/>
        <c:minorTickMark val="none"/>
        <c:tickLblPos val="none"/>
        <c:crossAx val="446890384"/>
        <c:crosses val="autoZero"/>
        <c:auto val="1"/>
        <c:lblOffset val="100"/>
        <c:baseTimeUnit val="years"/>
      </c:dateAx>
      <c:valAx>
        <c:axId val="44689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889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9F1-45DA-B941-87455649FA33}"/>
            </c:ext>
          </c:extLst>
        </c:ser>
        <c:dLbls>
          <c:showLegendKey val="0"/>
          <c:showVal val="0"/>
          <c:showCatName val="0"/>
          <c:showSerName val="0"/>
          <c:showPercent val="0"/>
          <c:showBubbleSize val="0"/>
        </c:dLbls>
        <c:gapWidth val="150"/>
        <c:axId val="447040608"/>
        <c:axId val="447041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9F1-45DA-B941-87455649FA33}"/>
            </c:ext>
          </c:extLst>
        </c:ser>
        <c:dLbls>
          <c:showLegendKey val="0"/>
          <c:showVal val="0"/>
          <c:showCatName val="0"/>
          <c:showSerName val="0"/>
          <c:showPercent val="0"/>
          <c:showBubbleSize val="0"/>
        </c:dLbls>
        <c:marker val="1"/>
        <c:smooth val="0"/>
        <c:axId val="447040608"/>
        <c:axId val="447041000"/>
      </c:lineChart>
      <c:dateAx>
        <c:axId val="447040608"/>
        <c:scaling>
          <c:orientation val="minMax"/>
        </c:scaling>
        <c:delete val="1"/>
        <c:axPos val="b"/>
        <c:numFmt formatCode="&quot;H&quot;yy" sourceLinked="1"/>
        <c:majorTickMark val="none"/>
        <c:minorTickMark val="none"/>
        <c:tickLblPos val="none"/>
        <c:crossAx val="447041000"/>
        <c:crosses val="autoZero"/>
        <c:auto val="1"/>
        <c:lblOffset val="100"/>
        <c:baseTimeUnit val="years"/>
      </c:dateAx>
      <c:valAx>
        <c:axId val="447041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04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D12-4D0C-A7CF-2FAC61A5D4AB}"/>
            </c:ext>
          </c:extLst>
        </c:ser>
        <c:dLbls>
          <c:showLegendKey val="0"/>
          <c:showVal val="0"/>
          <c:showCatName val="0"/>
          <c:showSerName val="0"/>
          <c:showPercent val="0"/>
          <c:showBubbleSize val="0"/>
        </c:dLbls>
        <c:gapWidth val="150"/>
        <c:axId val="446892344"/>
        <c:axId val="44689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D12-4D0C-A7CF-2FAC61A5D4AB}"/>
            </c:ext>
          </c:extLst>
        </c:ser>
        <c:dLbls>
          <c:showLegendKey val="0"/>
          <c:showVal val="0"/>
          <c:showCatName val="0"/>
          <c:showSerName val="0"/>
          <c:showPercent val="0"/>
          <c:showBubbleSize val="0"/>
        </c:dLbls>
        <c:marker val="1"/>
        <c:smooth val="0"/>
        <c:axId val="446892344"/>
        <c:axId val="446891952"/>
      </c:lineChart>
      <c:dateAx>
        <c:axId val="446892344"/>
        <c:scaling>
          <c:orientation val="minMax"/>
        </c:scaling>
        <c:delete val="1"/>
        <c:axPos val="b"/>
        <c:numFmt formatCode="&quot;H&quot;yy" sourceLinked="1"/>
        <c:majorTickMark val="none"/>
        <c:minorTickMark val="none"/>
        <c:tickLblPos val="none"/>
        <c:crossAx val="446891952"/>
        <c:crosses val="autoZero"/>
        <c:auto val="1"/>
        <c:lblOffset val="100"/>
        <c:baseTimeUnit val="years"/>
      </c:dateAx>
      <c:valAx>
        <c:axId val="44689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892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2404.92</c:v>
                </c:pt>
                <c:pt idx="1">
                  <c:v>2350.1799999999998</c:v>
                </c:pt>
                <c:pt idx="2">
                  <c:v>2165.06</c:v>
                </c:pt>
                <c:pt idx="3">
                  <c:v>2156.85</c:v>
                </c:pt>
                <c:pt idx="4">
                  <c:v>2084.29</c:v>
                </c:pt>
              </c:numCache>
            </c:numRef>
          </c:val>
          <c:extLst xmlns:c16r2="http://schemas.microsoft.com/office/drawing/2015/06/chart">
            <c:ext xmlns:c16="http://schemas.microsoft.com/office/drawing/2014/chart" uri="{C3380CC4-5D6E-409C-BE32-E72D297353CC}">
              <c16:uniqueId val="{00000000-D331-44C3-9F7F-014A4F076E3B}"/>
            </c:ext>
          </c:extLst>
        </c:ser>
        <c:dLbls>
          <c:showLegendKey val="0"/>
          <c:showVal val="0"/>
          <c:showCatName val="0"/>
          <c:showSerName val="0"/>
          <c:showPercent val="0"/>
          <c:showBubbleSize val="0"/>
        </c:dLbls>
        <c:gapWidth val="150"/>
        <c:axId val="447042568"/>
        <c:axId val="44704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1274.21</c:v>
                </c:pt>
                <c:pt idx="1">
                  <c:v>1183.92</c:v>
                </c:pt>
                <c:pt idx="2">
                  <c:v>1128.72</c:v>
                </c:pt>
                <c:pt idx="3">
                  <c:v>1125.25</c:v>
                </c:pt>
                <c:pt idx="4">
                  <c:v>1157.05</c:v>
                </c:pt>
              </c:numCache>
            </c:numRef>
          </c:val>
          <c:smooth val="0"/>
          <c:extLst xmlns:c16r2="http://schemas.microsoft.com/office/drawing/2015/06/chart">
            <c:ext xmlns:c16="http://schemas.microsoft.com/office/drawing/2014/chart" uri="{C3380CC4-5D6E-409C-BE32-E72D297353CC}">
              <c16:uniqueId val="{00000001-D331-44C3-9F7F-014A4F076E3B}"/>
            </c:ext>
          </c:extLst>
        </c:ser>
        <c:dLbls>
          <c:showLegendKey val="0"/>
          <c:showVal val="0"/>
          <c:showCatName val="0"/>
          <c:showSerName val="0"/>
          <c:showPercent val="0"/>
          <c:showBubbleSize val="0"/>
        </c:dLbls>
        <c:marker val="1"/>
        <c:smooth val="0"/>
        <c:axId val="447042568"/>
        <c:axId val="447042960"/>
      </c:lineChart>
      <c:dateAx>
        <c:axId val="447042568"/>
        <c:scaling>
          <c:orientation val="minMax"/>
        </c:scaling>
        <c:delete val="1"/>
        <c:axPos val="b"/>
        <c:numFmt formatCode="&quot;H&quot;yy" sourceLinked="1"/>
        <c:majorTickMark val="none"/>
        <c:minorTickMark val="none"/>
        <c:tickLblPos val="none"/>
        <c:crossAx val="447042960"/>
        <c:crosses val="autoZero"/>
        <c:auto val="1"/>
        <c:lblOffset val="100"/>
        <c:baseTimeUnit val="years"/>
      </c:dateAx>
      <c:valAx>
        <c:axId val="44704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042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39.06</c:v>
                </c:pt>
                <c:pt idx="1">
                  <c:v>31.21</c:v>
                </c:pt>
                <c:pt idx="2">
                  <c:v>32.630000000000003</c:v>
                </c:pt>
                <c:pt idx="3">
                  <c:v>29.1</c:v>
                </c:pt>
                <c:pt idx="4">
                  <c:v>33.590000000000003</c:v>
                </c:pt>
              </c:numCache>
            </c:numRef>
          </c:val>
          <c:extLst xmlns:c16r2="http://schemas.microsoft.com/office/drawing/2015/06/chart">
            <c:ext xmlns:c16="http://schemas.microsoft.com/office/drawing/2014/chart" uri="{C3380CC4-5D6E-409C-BE32-E72D297353CC}">
              <c16:uniqueId val="{00000000-4934-467A-9F1F-2B40EA0B176B}"/>
            </c:ext>
          </c:extLst>
        </c:ser>
        <c:dLbls>
          <c:showLegendKey val="0"/>
          <c:showVal val="0"/>
          <c:showCatName val="0"/>
          <c:showSerName val="0"/>
          <c:showPercent val="0"/>
          <c:showBubbleSize val="0"/>
        </c:dLbls>
        <c:gapWidth val="150"/>
        <c:axId val="447044136"/>
        <c:axId val="44783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41.25</c:v>
                </c:pt>
                <c:pt idx="1">
                  <c:v>42.5</c:v>
                </c:pt>
                <c:pt idx="2">
                  <c:v>41.84</c:v>
                </c:pt>
                <c:pt idx="3">
                  <c:v>41.44</c:v>
                </c:pt>
                <c:pt idx="4">
                  <c:v>37.65</c:v>
                </c:pt>
              </c:numCache>
            </c:numRef>
          </c:val>
          <c:smooth val="0"/>
          <c:extLst xmlns:c16r2="http://schemas.microsoft.com/office/drawing/2015/06/chart">
            <c:ext xmlns:c16="http://schemas.microsoft.com/office/drawing/2014/chart" uri="{C3380CC4-5D6E-409C-BE32-E72D297353CC}">
              <c16:uniqueId val="{00000001-4934-467A-9F1F-2B40EA0B176B}"/>
            </c:ext>
          </c:extLst>
        </c:ser>
        <c:dLbls>
          <c:showLegendKey val="0"/>
          <c:showVal val="0"/>
          <c:showCatName val="0"/>
          <c:showSerName val="0"/>
          <c:showPercent val="0"/>
          <c:showBubbleSize val="0"/>
        </c:dLbls>
        <c:marker val="1"/>
        <c:smooth val="0"/>
        <c:axId val="447044136"/>
        <c:axId val="447832576"/>
      </c:lineChart>
      <c:dateAx>
        <c:axId val="447044136"/>
        <c:scaling>
          <c:orientation val="minMax"/>
        </c:scaling>
        <c:delete val="1"/>
        <c:axPos val="b"/>
        <c:numFmt formatCode="&quot;H&quot;yy" sourceLinked="1"/>
        <c:majorTickMark val="none"/>
        <c:minorTickMark val="none"/>
        <c:tickLblPos val="none"/>
        <c:crossAx val="447832576"/>
        <c:crosses val="autoZero"/>
        <c:auto val="1"/>
        <c:lblOffset val="100"/>
        <c:baseTimeUnit val="years"/>
      </c:dateAx>
      <c:valAx>
        <c:axId val="44783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044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504.75</c:v>
                </c:pt>
                <c:pt idx="1">
                  <c:v>652.76</c:v>
                </c:pt>
                <c:pt idx="2">
                  <c:v>669.09</c:v>
                </c:pt>
                <c:pt idx="3">
                  <c:v>760.73</c:v>
                </c:pt>
                <c:pt idx="4">
                  <c:v>616.11</c:v>
                </c:pt>
              </c:numCache>
            </c:numRef>
          </c:val>
          <c:extLst xmlns:c16r2="http://schemas.microsoft.com/office/drawing/2015/06/chart">
            <c:ext xmlns:c16="http://schemas.microsoft.com/office/drawing/2014/chart" uri="{C3380CC4-5D6E-409C-BE32-E72D297353CC}">
              <c16:uniqueId val="{00000000-D855-4BE5-8564-A498B49C1F2B}"/>
            </c:ext>
          </c:extLst>
        </c:ser>
        <c:dLbls>
          <c:showLegendKey val="0"/>
          <c:showVal val="0"/>
          <c:showCatName val="0"/>
          <c:showSerName val="0"/>
          <c:showPercent val="0"/>
          <c:showBubbleSize val="0"/>
        </c:dLbls>
        <c:gapWidth val="150"/>
        <c:axId val="447833752"/>
        <c:axId val="447834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383.25</c:v>
                </c:pt>
                <c:pt idx="1">
                  <c:v>377.72</c:v>
                </c:pt>
                <c:pt idx="2">
                  <c:v>390.47</c:v>
                </c:pt>
                <c:pt idx="3">
                  <c:v>403.61</c:v>
                </c:pt>
                <c:pt idx="4">
                  <c:v>442.82</c:v>
                </c:pt>
              </c:numCache>
            </c:numRef>
          </c:val>
          <c:smooth val="0"/>
          <c:extLst xmlns:c16r2="http://schemas.microsoft.com/office/drawing/2015/06/chart">
            <c:ext xmlns:c16="http://schemas.microsoft.com/office/drawing/2014/chart" uri="{C3380CC4-5D6E-409C-BE32-E72D297353CC}">
              <c16:uniqueId val="{00000001-D855-4BE5-8564-A498B49C1F2B}"/>
            </c:ext>
          </c:extLst>
        </c:ser>
        <c:dLbls>
          <c:showLegendKey val="0"/>
          <c:showVal val="0"/>
          <c:showCatName val="0"/>
          <c:showSerName val="0"/>
          <c:showPercent val="0"/>
          <c:showBubbleSize val="0"/>
        </c:dLbls>
        <c:marker val="1"/>
        <c:smooth val="0"/>
        <c:axId val="447833752"/>
        <c:axId val="447834144"/>
      </c:lineChart>
      <c:dateAx>
        <c:axId val="447833752"/>
        <c:scaling>
          <c:orientation val="minMax"/>
        </c:scaling>
        <c:delete val="1"/>
        <c:axPos val="b"/>
        <c:numFmt formatCode="&quot;H&quot;yy" sourceLinked="1"/>
        <c:majorTickMark val="none"/>
        <c:minorTickMark val="none"/>
        <c:tickLblPos val="none"/>
        <c:crossAx val="447834144"/>
        <c:crosses val="autoZero"/>
        <c:auto val="1"/>
        <c:lblOffset val="100"/>
        <c:baseTimeUnit val="years"/>
      </c:dateAx>
      <c:valAx>
        <c:axId val="44783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833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R18"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2" t="s">
        <v>0</v>
      </c>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row>
    <row r="3" spans="1:78" ht="9.75" customHeight="1">
      <c r="A3" s="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row>
    <row r="4" spans="1:78" ht="9.75" customHeight="1">
      <c r="A4" s="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3" t="str">
        <f>データ!H6</f>
        <v>宮崎県　椎葉村</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2" t="s">
        <v>1</v>
      </c>
      <c r="C7" s="52"/>
      <c r="D7" s="52"/>
      <c r="E7" s="52"/>
      <c r="F7" s="52"/>
      <c r="G7" s="52"/>
      <c r="H7" s="52"/>
      <c r="I7" s="52" t="s">
        <v>2</v>
      </c>
      <c r="J7" s="52"/>
      <c r="K7" s="52"/>
      <c r="L7" s="52"/>
      <c r="M7" s="52"/>
      <c r="N7" s="52"/>
      <c r="O7" s="52"/>
      <c r="P7" s="52" t="s">
        <v>3</v>
      </c>
      <c r="Q7" s="52"/>
      <c r="R7" s="52"/>
      <c r="S7" s="52"/>
      <c r="T7" s="52"/>
      <c r="U7" s="52"/>
      <c r="V7" s="52"/>
      <c r="W7" s="52" t="s">
        <v>4</v>
      </c>
      <c r="X7" s="52"/>
      <c r="Y7" s="52"/>
      <c r="Z7" s="52"/>
      <c r="AA7" s="52"/>
      <c r="AB7" s="52"/>
      <c r="AC7" s="52"/>
      <c r="AD7" s="52" t="s">
        <v>5</v>
      </c>
      <c r="AE7" s="52"/>
      <c r="AF7" s="52"/>
      <c r="AG7" s="52"/>
      <c r="AH7" s="52"/>
      <c r="AI7" s="52"/>
      <c r="AJ7" s="52"/>
      <c r="AK7" s="2"/>
      <c r="AL7" s="52" t="s">
        <v>6</v>
      </c>
      <c r="AM7" s="52"/>
      <c r="AN7" s="52"/>
      <c r="AO7" s="52"/>
      <c r="AP7" s="52"/>
      <c r="AQ7" s="52"/>
      <c r="AR7" s="52"/>
      <c r="AS7" s="52"/>
      <c r="AT7" s="52" t="s">
        <v>7</v>
      </c>
      <c r="AU7" s="52"/>
      <c r="AV7" s="52"/>
      <c r="AW7" s="52"/>
      <c r="AX7" s="52"/>
      <c r="AY7" s="52"/>
      <c r="AZ7" s="52"/>
      <c r="BA7" s="52"/>
      <c r="BB7" s="52" t="s">
        <v>8</v>
      </c>
      <c r="BC7" s="52"/>
      <c r="BD7" s="52"/>
      <c r="BE7" s="52"/>
      <c r="BF7" s="52"/>
      <c r="BG7" s="52"/>
      <c r="BH7" s="52"/>
      <c r="BI7" s="52"/>
      <c r="BJ7" s="3"/>
      <c r="BK7" s="3"/>
      <c r="BL7" s="74" t="s">
        <v>9</v>
      </c>
      <c r="BM7" s="75"/>
      <c r="BN7" s="75"/>
      <c r="BO7" s="75"/>
      <c r="BP7" s="75"/>
      <c r="BQ7" s="75"/>
      <c r="BR7" s="75"/>
      <c r="BS7" s="75"/>
      <c r="BT7" s="75"/>
      <c r="BU7" s="75"/>
      <c r="BV7" s="75"/>
      <c r="BW7" s="75"/>
      <c r="BX7" s="75"/>
      <c r="BY7" s="76"/>
    </row>
    <row r="8" spans="1:78" ht="18.75" customHeight="1">
      <c r="A8" s="2"/>
      <c r="B8" s="71" t="str">
        <f>データ!$I$6</f>
        <v>法非適用</v>
      </c>
      <c r="C8" s="71"/>
      <c r="D8" s="71"/>
      <c r="E8" s="71"/>
      <c r="F8" s="71"/>
      <c r="G8" s="71"/>
      <c r="H8" s="71"/>
      <c r="I8" s="71" t="str">
        <f>データ!$J$6</f>
        <v>水道事業</v>
      </c>
      <c r="J8" s="71"/>
      <c r="K8" s="71"/>
      <c r="L8" s="71"/>
      <c r="M8" s="71"/>
      <c r="N8" s="71"/>
      <c r="O8" s="71"/>
      <c r="P8" s="71" t="str">
        <f>データ!$K$6</f>
        <v>簡易水道事業</v>
      </c>
      <c r="Q8" s="71"/>
      <c r="R8" s="71"/>
      <c r="S8" s="71"/>
      <c r="T8" s="71"/>
      <c r="U8" s="71"/>
      <c r="V8" s="71"/>
      <c r="W8" s="71" t="str">
        <f>データ!$L$6</f>
        <v>D4</v>
      </c>
      <c r="X8" s="71"/>
      <c r="Y8" s="71"/>
      <c r="Z8" s="71"/>
      <c r="AA8" s="71"/>
      <c r="AB8" s="71"/>
      <c r="AC8" s="71"/>
      <c r="AD8" s="71" t="str">
        <f>データ!$M$6</f>
        <v>非設置</v>
      </c>
      <c r="AE8" s="71"/>
      <c r="AF8" s="71"/>
      <c r="AG8" s="71"/>
      <c r="AH8" s="71"/>
      <c r="AI8" s="71"/>
      <c r="AJ8" s="71"/>
      <c r="AK8" s="2"/>
      <c r="AL8" s="66">
        <f>データ!$R$6</f>
        <v>2586</v>
      </c>
      <c r="AM8" s="66"/>
      <c r="AN8" s="66"/>
      <c r="AO8" s="66"/>
      <c r="AP8" s="66"/>
      <c r="AQ8" s="66"/>
      <c r="AR8" s="66"/>
      <c r="AS8" s="66"/>
      <c r="AT8" s="36">
        <f>データ!$S$6</f>
        <v>537.29</v>
      </c>
      <c r="AU8" s="36"/>
      <c r="AV8" s="36"/>
      <c r="AW8" s="36"/>
      <c r="AX8" s="36"/>
      <c r="AY8" s="36"/>
      <c r="AZ8" s="36"/>
      <c r="BA8" s="36"/>
      <c r="BB8" s="36">
        <f>データ!$T$6</f>
        <v>4.8099999999999996</v>
      </c>
      <c r="BC8" s="36"/>
      <c r="BD8" s="36"/>
      <c r="BE8" s="36"/>
      <c r="BF8" s="36"/>
      <c r="BG8" s="36"/>
      <c r="BH8" s="36"/>
      <c r="BI8" s="36"/>
      <c r="BJ8" s="3"/>
      <c r="BK8" s="3"/>
      <c r="BL8" s="67" t="s">
        <v>10</v>
      </c>
      <c r="BM8" s="68"/>
      <c r="BN8" s="69" t="s">
        <v>11</v>
      </c>
      <c r="BO8" s="69"/>
      <c r="BP8" s="69"/>
      <c r="BQ8" s="69"/>
      <c r="BR8" s="69"/>
      <c r="BS8" s="69"/>
      <c r="BT8" s="69"/>
      <c r="BU8" s="69"/>
      <c r="BV8" s="69"/>
      <c r="BW8" s="69"/>
      <c r="BX8" s="69"/>
      <c r="BY8" s="70"/>
    </row>
    <row r="9" spans="1:78" ht="18.75" customHeight="1">
      <c r="A9" s="2"/>
      <c r="B9" s="52" t="s">
        <v>12</v>
      </c>
      <c r="C9" s="52"/>
      <c r="D9" s="52"/>
      <c r="E9" s="52"/>
      <c r="F9" s="52"/>
      <c r="G9" s="52"/>
      <c r="H9" s="52"/>
      <c r="I9" s="52" t="s">
        <v>13</v>
      </c>
      <c r="J9" s="52"/>
      <c r="K9" s="52"/>
      <c r="L9" s="52"/>
      <c r="M9" s="52"/>
      <c r="N9" s="52"/>
      <c r="O9" s="52"/>
      <c r="P9" s="52" t="s">
        <v>14</v>
      </c>
      <c r="Q9" s="52"/>
      <c r="R9" s="52"/>
      <c r="S9" s="52"/>
      <c r="T9" s="52"/>
      <c r="U9" s="52"/>
      <c r="V9" s="52"/>
      <c r="W9" s="52" t="s">
        <v>15</v>
      </c>
      <c r="X9" s="52"/>
      <c r="Y9" s="52"/>
      <c r="Z9" s="52"/>
      <c r="AA9" s="52"/>
      <c r="AB9" s="52"/>
      <c r="AC9" s="52"/>
      <c r="AD9" s="2"/>
      <c r="AE9" s="2"/>
      <c r="AF9" s="2"/>
      <c r="AG9" s="2"/>
      <c r="AH9" s="3"/>
      <c r="AI9" s="2"/>
      <c r="AJ9" s="2"/>
      <c r="AK9" s="2"/>
      <c r="AL9" s="52" t="s">
        <v>16</v>
      </c>
      <c r="AM9" s="52"/>
      <c r="AN9" s="52"/>
      <c r="AO9" s="52"/>
      <c r="AP9" s="52"/>
      <c r="AQ9" s="52"/>
      <c r="AR9" s="52"/>
      <c r="AS9" s="52"/>
      <c r="AT9" s="52" t="s">
        <v>17</v>
      </c>
      <c r="AU9" s="52"/>
      <c r="AV9" s="52"/>
      <c r="AW9" s="52"/>
      <c r="AX9" s="52"/>
      <c r="AY9" s="52"/>
      <c r="AZ9" s="52"/>
      <c r="BA9" s="52"/>
      <c r="BB9" s="52" t="s">
        <v>18</v>
      </c>
      <c r="BC9" s="52"/>
      <c r="BD9" s="52"/>
      <c r="BE9" s="52"/>
      <c r="BF9" s="52"/>
      <c r="BG9" s="52"/>
      <c r="BH9" s="52"/>
      <c r="BI9" s="52"/>
      <c r="BJ9" s="3"/>
      <c r="BK9" s="3"/>
      <c r="BL9" s="53" t="s">
        <v>19</v>
      </c>
      <c r="BM9" s="54"/>
      <c r="BN9" s="55" t="s">
        <v>20</v>
      </c>
      <c r="BO9" s="55"/>
      <c r="BP9" s="55"/>
      <c r="BQ9" s="55"/>
      <c r="BR9" s="55"/>
      <c r="BS9" s="55"/>
      <c r="BT9" s="55"/>
      <c r="BU9" s="55"/>
      <c r="BV9" s="55"/>
      <c r="BW9" s="55"/>
      <c r="BX9" s="55"/>
      <c r="BY9" s="56"/>
    </row>
    <row r="10" spans="1:78" ht="18.75" customHeight="1">
      <c r="A10" s="2"/>
      <c r="B10" s="36" t="str">
        <f>データ!$N$6</f>
        <v>-</v>
      </c>
      <c r="C10" s="36"/>
      <c r="D10" s="36"/>
      <c r="E10" s="36"/>
      <c r="F10" s="36"/>
      <c r="G10" s="36"/>
      <c r="H10" s="36"/>
      <c r="I10" s="36" t="str">
        <f>データ!$O$6</f>
        <v>該当数値なし</v>
      </c>
      <c r="J10" s="36"/>
      <c r="K10" s="36"/>
      <c r="L10" s="36"/>
      <c r="M10" s="36"/>
      <c r="N10" s="36"/>
      <c r="O10" s="36"/>
      <c r="P10" s="36">
        <f>データ!$P$6</f>
        <v>31.19</v>
      </c>
      <c r="Q10" s="36"/>
      <c r="R10" s="36"/>
      <c r="S10" s="36"/>
      <c r="T10" s="36"/>
      <c r="U10" s="36"/>
      <c r="V10" s="36"/>
      <c r="W10" s="66">
        <f>データ!$Q$6</f>
        <v>2959</v>
      </c>
      <c r="X10" s="66"/>
      <c r="Y10" s="66"/>
      <c r="Z10" s="66"/>
      <c r="AA10" s="66"/>
      <c r="AB10" s="66"/>
      <c r="AC10" s="66"/>
      <c r="AD10" s="2"/>
      <c r="AE10" s="2"/>
      <c r="AF10" s="2"/>
      <c r="AG10" s="2"/>
      <c r="AH10" s="2"/>
      <c r="AI10" s="2"/>
      <c r="AJ10" s="2"/>
      <c r="AK10" s="2"/>
      <c r="AL10" s="66">
        <f>データ!$U$6</f>
        <v>738</v>
      </c>
      <c r="AM10" s="66"/>
      <c r="AN10" s="66"/>
      <c r="AO10" s="66"/>
      <c r="AP10" s="66"/>
      <c r="AQ10" s="66"/>
      <c r="AR10" s="66"/>
      <c r="AS10" s="66"/>
      <c r="AT10" s="36">
        <f>データ!$V$6</f>
        <v>10</v>
      </c>
      <c r="AU10" s="36"/>
      <c r="AV10" s="36"/>
      <c r="AW10" s="36"/>
      <c r="AX10" s="36"/>
      <c r="AY10" s="36"/>
      <c r="AZ10" s="36"/>
      <c r="BA10" s="36"/>
      <c r="BB10" s="36">
        <f>データ!$W$6</f>
        <v>73.8</v>
      </c>
      <c r="BC10" s="36"/>
      <c r="BD10" s="36"/>
      <c r="BE10" s="36"/>
      <c r="BF10" s="36"/>
      <c r="BG10" s="36"/>
      <c r="BH10" s="36"/>
      <c r="BI10" s="36"/>
      <c r="BJ10" s="2"/>
      <c r="BK10" s="2"/>
      <c r="BL10" s="57" t="s">
        <v>21</v>
      </c>
      <c r="BM10" s="58"/>
      <c r="BN10" s="59" t="s">
        <v>22</v>
      </c>
      <c r="BO10" s="59"/>
      <c r="BP10" s="59"/>
      <c r="BQ10" s="59"/>
      <c r="BR10" s="59"/>
      <c r="BS10" s="59"/>
      <c r="BT10" s="59"/>
      <c r="BU10" s="59"/>
      <c r="BV10" s="59"/>
      <c r="BW10" s="59"/>
      <c r="BX10" s="59"/>
      <c r="BY10" s="6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23</v>
      </c>
      <c r="BM11" s="61"/>
      <c r="BN11" s="61"/>
      <c r="BO11" s="61"/>
      <c r="BP11" s="61"/>
      <c r="BQ11" s="61"/>
      <c r="BR11" s="61"/>
      <c r="BS11" s="61"/>
      <c r="BT11" s="61"/>
      <c r="BU11" s="61"/>
      <c r="BV11" s="61"/>
      <c r="BW11" s="61"/>
      <c r="BX11" s="61"/>
      <c r="BY11" s="61"/>
      <c r="BZ11" s="6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c r="A14" s="2"/>
      <c r="B14" s="63" t="s">
        <v>24</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30" t="s">
        <v>25</v>
      </c>
      <c r="BM14" s="31"/>
      <c r="BN14" s="31"/>
      <c r="BO14" s="31"/>
      <c r="BP14" s="31"/>
      <c r="BQ14" s="31"/>
      <c r="BR14" s="31"/>
      <c r="BS14" s="31"/>
      <c r="BT14" s="31"/>
      <c r="BU14" s="31"/>
      <c r="BV14" s="31"/>
      <c r="BW14" s="31"/>
      <c r="BX14" s="31"/>
      <c r="BY14" s="31"/>
      <c r="BZ14" s="32"/>
    </row>
    <row r="15" spans="1:78" ht="13.5" customHeight="1">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33"/>
      <c r="BM15" s="34"/>
      <c r="BN15" s="34"/>
      <c r="BO15" s="34"/>
      <c r="BP15" s="34"/>
      <c r="BQ15" s="34"/>
      <c r="BR15" s="34"/>
      <c r="BS15" s="34"/>
      <c r="BT15" s="34"/>
      <c r="BU15" s="34"/>
      <c r="BV15" s="34"/>
      <c r="BW15" s="34"/>
      <c r="BX15" s="34"/>
      <c r="BY15" s="34"/>
      <c r="BZ15" s="35"/>
    </row>
    <row r="16" spans="1:78" ht="13.5" customHeight="1">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117</v>
      </c>
      <c r="BM16" s="38"/>
      <c r="BN16" s="38"/>
      <c r="BO16" s="38"/>
      <c r="BP16" s="38"/>
      <c r="BQ16" s="38"/>
      <c r="BR16" s="38"/>
      <c r="BS16" s="38"/>
      <c r="BT16" s="38"/>
      <c r="BU16" s="38"/>
      <c r="BV16" s="38"/>
      <c r="BW16" s="38"/>
      <c r="BX16" s="38"/>
      <c r="BY16" s="38"/>
      <c r="BZ16" s="39"/>
    </row>
    <row r="17" spans="1:78" ht="13.5" customHeight="1">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3" t="s">
        <v>118</v>
      </c>
      <c r="BM47" s="44"/>
      <c r="BN47" s="44"/>
      <c r="BO47" s="44"/>
      <c r="BP47" s="44"/>
      <c r="BQ47" s="44"/>
      <c r="BR47" s="44"/>
      <c r="BS47" s="44"/>
      <c r="BT47" s="44"/>
      <c r="BU47" s="44"/>
      <c r="BV47" s="44"/>
      <c r="BW47" s="44"/>
      <c r="BX47" s="44"/>
      <c r="BY47" s="44"/>
      <c r="BZ47" s="45"/>
    </row>
    <row r="48" spans="1:78" ht="13.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3"/>
      <c r="BM48" s="44"/>
      <c r="BN48" s="44"/>
      <c r="BO48" s="44"/>
      <c r="BP48" s="44"/>
      <c r="BQ48" s="44"/>
      <c r="BR48" s="44"/>
      <c r="BS48" s="44"/>
      <c r="BT48" s="44"/>
      <c r="BU48" s="44"/>
      <c r="BV48" s="44"/>
      <c r="BW48" s="44"/>
      <c r="BX48" s="44"/>
      <c r="BY48" s="44"/>
      <c r="BZ48" s="45"/>
    </row>
    <row r="49" spans="1:78" ht="13.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3"/>
      <c r="BM49" s="44"/>
      <c r="BN49" s="44"/>
      <c r="BO49" s="44"/>
      <c r="BP49" s="44"/>
      <c r="BQ49" s="44"/>
      <c r="BR49" s="44"/>
      <c r="BS49" s="44"/>
      <c r="BT49" s="44"/>
      <c r="BU49" s="44"/>
      <c r="BV49" s="44"/>
      <c r="BW49" s="44"/>
      <c r="BX49" s="44"/>
      <c r="BY49" s="44"/>
      <c r="BZ49" s="45"/>
    </row>
    <row r="50" spans="1:78" ht="13.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3"/>
      <c r="BM50" s="44"/>
      <c r="BN50" s="44"/>
      <c r="BO50" s="44"/>
      <c r="BP50" s="44"/>
      <c r="BQ50" s="44"/>
      <c r="BR50" s="44"/>
      <c r="BS50" s="44"/>
      <c r="BT50" s="44"/>
      <c r="BU50" s="44"/>
      <c r="BV50" s="44"/>
      <c r="BW50" s="44"/>
      <c r="BX50" s="44"/>
      <c r="BY50" s="44"/>
      <c r="BZ50" s="45"/>
    </row>
    <row r="51" spans="1:78" ht="13.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3"/>
      <c r="BM51" s="44"/>
      <c r="BN51" s="44"/>
      <c r="BO51" s="44"/>
      <c r="BP51" s="44"/>
      <c r="BQ51" s="44"/>
      <c r="BR51" s="44"/>
      <c r="BS51" s="44"/>
      <c r="BT51" s="44"/>
      <c r="BU51" s="44"/>
      <c r="BV51" s="44"/>
      <c r="BW51" s="44"/>
      <c r="BX51" s="44"/>
      <c r="BY51" s="44"/>
      <c r="BZ51" s="45"/>
    </row>
    <row r="52" spans="1:78" ht="13.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3"/>
      <c r="BM52" s="44"/>
      <c r="BN52" s="44"/>
      <c r="BO52" s="44"/>
      <c r="BP52" s="44"/>
      <c r="BQ52" s="44"/>
      <c r="BR52" s="44"/>
      <c r="BS52" s="44"/>
      <c r="BT52" s="44"/>
      <c r="BU52" s="44"/>
      <c r="BV52" s="44"/>
      <c r="BW52" s="44"/>
      <c r="BX52" s="44"/>
      <c r="BY52" s="44"/>
      <c r="BZ52" s="45"/>
    </row>
    <row r="53" spans="1:78" ht="13.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3"/>
      <c r="BM53" s="44"/>
      <c r="BN53" s="44"/>
      <c r="BO53" s="44"/>
      <c r="BP53" s="44"/>
      <c r="BQ53" s="44"/>
      <c r="BR53" s="44"/>
      <c r="BS53" s="44"/>
      <c r="BT53" s="44"/>
      <c r="BU53" s="44"/>
      <c r="BV53" s="44"/>
      <c r="BW53" s="44"/>
      <c r="BX53" s="44"/>
      <c r="BY53" s="44"/>
      <c r="BZ53" s="45"/>
    </row>
    <row r="54" spans="1:78" ht="13.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3"/>
      <c r="BM54" s="44"/>
      <c r="BN54" s="44"/>
      <c r="BO54" s="44"/>
      <c r="BP54" s="44"/>
      <c r="BQ54" s="44"/>
      <c r="BR54" s="44"/>
      <c r="BS54" s="44"/>
      <c r="BT54" s="44"/>
      <c r="BU54" s="44"/>
      <c r="BV54" s="44"/>
      <c r="BW54" s="44"/>
      <c r="BX54" s="44"/>
      <c r="BY54" s="44"/>
      <c r="BZ54" s="45"/>
    </row>
    <row r="55" spans="1:78" ht="13.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3"/>
      <c r="BM55" s="44"/>
      <c r="BN55" s="44"/>
      <c r="BO55" s="44"/>
      <c r="BP55" s="44"/>
      <c r="BQ55" s="44"/>
      <c r="BR55" s="44"/>
      <c r="BS55" s="44"/>
      <c r="BT55" s="44"/>
      <c r="BU55" s="44"/>
      <c r="BV55" s="44"/>
      <c r="BW55" s="44"/>
      <c r="BX55" s="44"/>
      <c r="BY55" s="44"/>
      <c r="BZ55" s="45"/>
    </row>
    <row r="56" spans="1:78" ht="13.5" customHeight="1">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3"/>
      <c r="BM56" s="44"/>
      <c r="BN56" s="44"/>
      <c r="BO56" s="44"/>
      <c r="BP56" s="44"/>
      <c r="BQ56" s="44"/>
      <c r="BR56" s="44"/>
      <c r="BS56" s="44"/>
      <c r="BT56" s="44"/>
      <c r="BU56" s="44"/>
      <c r="BV56" s="44"/>
      <c r="BW56" s="44"/>
      <c r="BX56" s="44"/>
      <c r="BY56" s="44"/>
      <c r="BZ56" s="45"/>
    </row>
    <row r="57" spans="1:78" ht="13.5" customHeight="1">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3"/>
      <c r="BM57" s="44"/>
      <c r="BN57" s="44"/>
      <c r="BO57" s="44"/>
      <c r="BP57" s="44"/>
      <c r="BQ57" s="44"/>
      <c r="BR57" s="44"/>
      <c r="BS57" s="44"/>
      <c r="BT57" s="44"/>
      <c r="BU57" s="44"/>
      <c r="BV57" s="44"/>
      <c r="BW57" s="44"/>
      <c r="BX57" s="44"/>
      <c r="BY57" s="44"/>
      <c r="BZ57" s="45"/>
    </row>
    <row r="58" spans="1:78" ht="13.5" customHeight="1">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3"/>
      <c r="BM58" s="44"/>
      <c r="BN58" s="44"/>
      <c r="BO58" s="44"/>
      <c r="BP58" s="44"/>
      <c r="BQ58" s="44"/>
      <c r="BR58" s="44"/>
      <c r="BS58" s="44"/>
      <c r="BT58" s="44"/>
      <c r="BU58" s="44"/>
      <c r="BV58" s="44"/>
      <c r="BW58" s="44"/>
      <c r="BX58" s="44"/>
      <c r="BY58" s="44"/>
      <c r="BZ58" s="45"/>
    </row>
    <row r="59" spans="1:78" ht="13.5" customHeight="1">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3"/>
      <c r="BM59" s="44"/>
      <c r="BN59" s="44"/>
      <c r="BO59" s="44"/>
      <c r="BP59" s="44"/>
      <c r="BQ59" s="44"/>
      <c r="BR59" s="44"/>
      <c r="BS59" s="44"/>
      <c r="BT59" s="44"/>
      <c r="BU59" s="44"/>
      <c r="BV59" s="44"/>
      <c r="BW59" s="44"/>
      <c r="BX59" s="44"/>
      <c r="BY59" s="44"/>
      <c r="BZ59" s="45"/>
    </row>
    <row r="60" spans="1:78" ht="13.5" customHeight="1">
      <c r="A60" s="2"/>
      <c r="B60" s="49" t="s">
        <v>27</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3"/>
      <c r="BM62" s="44"/>
      <c r="BN62" s="44"/>
      <c r="BO62" s="44"/>
      <c r="BP62" s="44"/>
      <c r="BQ62" s="44"/>
      <c r="BR62" s="44"/>
      <c r="BS62" s="44"/>
      <c r="BT62" s="44"/>
      <c r="BU62" s="44"/>
      <c r="BV62" s="44"/>
      <c r="BW62" s="44"/>
      <c r="BX62" s="44"/>
      <c r="BY62" s="44"/>
      <c r="BZ62" s="45"/>
    </row>
    <row r="63" spans="1:78" ht="13.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6"/>
      <c r="BM63" s="47"/>
      <c r="BN63" s="47"/>
      <c r="BO63" s="47"/>
      <c r="BP63" s="47"/>
      <c r="BQ63" s="47"/>
      <c r="BR63" s="47"/>
      <c r="BS63" s="47"/>
      <c r="BT63" s="47"/>
      <c r="BU63" s="47"/>
      <c r="BV63" s="47"/>
      <c r="BW63" s="47"/>
      <c r="BX63" s="47"/>
      <c r="BY63" s="47"/>
      <c r="BZ63" s="48"/>
    </row>
    <row r="64" spans="1:78" ht="13.5" customHeight="1">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3" t="s">
        <v>116</v>
      </c>
      <c r="BM66" s="44"/>
      <c r="BN66" s="44"/>
      <c r="BO66" s="44"/>
      <c r="BP66" s="44"/>
      <c r="BQ66" s="44"/>
      <c r="BR66" s="44"/>
      <c r="BS66" s="44"/>
      <c r="BT66" s="44"/>
      <c r="BU66" s="44"/>
      <c r="BV66" s="44"/>
      <c r="BW66" s="44"/>
      <c r="BX66" s="44"/>
      <c r="BY66" s="44"/>
      <c r="BZ66" s="45"/>
    </row>
    <row r="67" spans="1:78" ht="13.5" customHeight="1">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3"/>
      <c r="BM67" s="44"/>
      <c r="BN67" s="44"/>
      <c r="BO67" s="44"/>
      <c r="BP67" s="44"/>
      <c r="BQ67" s="44"/>
      <c r="BR67" s="44"/>
      <c r="BS67" s="44"/>
      <c r="BT67" s="44"/>
      <c r="BU67" s="44"/>
      <c r="BV67" s="44"/>
      <c r="BW67" s="44"/>
      <c r="BX67" s="44"/>
      <c r="BY67" s="44"/>
      <c r="BZ67" s="45"/>
    </row>
    <row r="68" spans="1:78" ht="13.5" customHeight="1">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3"/>
      <c r="BM68" s="44"/>
      <c r="BN68" s="44"/>
      <c r="BO68" s="44"/>
      <c r="BP68" s="44"/>
      <c r="BQ68" s="44"/>
      <c r="BR68" s="44"/>
      <c r="BS68" s="44"/>
      <c r="BT68" s="44"/>
      <c r="BU68" s="44"/>
      <c r="BV68" s="44"/>
      <c r="BW68" s="44"/>
      <c r="BX68" s="44"/>
      <c r="BY68" s="44"/>
      <c r="BZ68" s="45"/>
    </row>
    <row r="69" spans="1:78" ht="13.5" customHeight="1">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3"/>
      <c r="BM69" s="44"/>
      <c r="BN69" s="44"/>
      <c r="BO69" s="44"/>
      <c r="BP69" s="44"/>
      <c r="BQ69" s="44"/>
      <c r="BR69" s="44"/>
      <c r="BS69" s="44"/>
      <c r="BT69" s="44"/>
      <c r="BU69" s="44"/>
      <c r="BV69" s="44"/>
      <c r="BW69" s="44"/>
      <c r="BX69" s="44"/>
      <c r="BY69" s="44"/>
      <c r="BZ69" s="45"/>
    </row>
    <row r="70" spans="1:78" ht="13.5" customHeight="1">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3"/>
      <c r="BM70" s="44"/>
      <c r="BN70" s="44"/>
      <c r="BO70" s="44"/>
      <c r="BP70" s="44"/>
      <c r="BQ70" s="44"/>
      <c r="BR70" s="44"/>
      <c r="BS70" s="44"/>
      <c r="BT70" s="44"/>
      <c r="BU70" s="44"/>
      <c r="BV70" s="44"/>
      <c r="BW70" s="44"/>
      <c r="BX70" s="44"/>
      <c r="BY70" s="44"/>
      <c r="BZ70" s="45"/>
    </row>
    <row r="71" spans="1:78" ht="13.5" customHeight="1">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3"/>
      <c r="BM71" s="44"/>
      <c r="BN71" s="44"/>
      <c r="BO71" s="44"/>
      <c r="BP71" s="44"/>
      <c r="BQ71" s="44"/>
      <c r="BR71" s="44"/>
      <c r="BS71" s="44"/>
      <c r="BT71" s="44"/>
      <c r="BU71" s="44"/>
      <c r="BV71" s="44"/>
      <c r="BW71" s="44"/>
      <c r="BX71" s="44"/>
      <c r="BY71" s="44"/>
      <c r="BZ71" s="45"/>
    </row>
    <row r="72" spans="1:78" ht="13.5" customHeight="1">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3"/>
      <c r="BM72" s="44"/>
      <c r="BN72" s="44"/>
      <c r="BO72" s="44"/>
      <c r="BP72" s="44"/>
      <c r="BQ72" s="44"/>
      <c r="BR72" s="44"/>
      <c r="BS72" s="44"/>
      <c r="BT72" s="44"/>
      <c r="BU72" s="44"/>
      <c r="BV72" s="44"/>
      <c r="BW72" s="44"/>
      <c r="BX72" s="44"/>
      <c r="BY72" s="44"/>
      <c r="BZ72" s="45"/>
    </row>
    <row r="73" spans="1:78" ht="13.5" customHeight="1">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3"/>
      <c r="BM73" s="44"/>
      <c r="BN73" s="44"/>
      <c r="BO73" s="44"/>
      <c r="BP73" s="44"/>
      <c r="BQ73" s="44"/>
      <c r="BR73" s="44"/>
      <c r="BS73" s="44"/>
      <c r="BT73" s="44"/>
      <c r="BU73" s="44"/>
      <c r="BV73" s="44"/>
      <c r="BW73" s="44"/>
      <c r="BX73" s="44"/>
      <c r="BY73" s="44"/>
      <c r="BZ73" s="45"/>
    </row>
    <row r="74" spans="1:78" ht="13.5" customHeight="1">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3"/>
      <c r="BM74" s="44"/>
      <c r="BN74" s="44"/>
      <c r="BO74" s="44"/>
      <c r="BP74" s="44"/>
      <c r="BQ74" s="44"/>
      <c r="BR74" s="44"/>
      <c r="BS74" s="44"/>
      <c r="BT74" s="44"/>
      <c r="BU74" s="44"/>
      <c r="BV74" s="44"/>
      <c r="BW74" s="44"/>
      <c r="BX74" s="44"/>
      <c r="BY74" s="44"/>
      <c r="BZ74" s="45"/>
    </row>
    <row r="75" spans="1:78" ht="13.5" customHeight="1">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3"/>
      <c r="BM75" s="44"/>
      <c r="BN75" s="44"/>
      <c r="BO75" s="44"/>
      <c r="BP75" s="44"/>
      <c r="BQ75" s="44"/>
      <c r="BR75" s="44"/>
      <c r="BS75" s="44"/>
      <c r="BT75" s="44"/>
      <c r="BU75" s="44"/>
      <c r="BV75" s="44"/>
      <c r="BW75" s="44"/>
      <c r="BX75" s="44"/>
      <c r="BY75" s="44"/>
      <c r="BZ75" s="45"/>
    </row>
    <row r="76" spans="1:78" ht="13.5" customHeight="1">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3"/>
      <c r="BM76" s="44"/>
      <c r="BN76" s="44"/>
      <c r="BO76" s="44"/>
      <c r="BP76" s="44"/>
      <c r="BQ76" s="44"/>
      <c r="BR76" s="44"/>
      <c r="BS76" s="44"/>
      <c r="BT76" s="44"/>
      <c r="BU76" s="44"/>
      <c r="BV76" s="44"/>
      <c r="BW76" s="44"/>
      <c r="BX76" s="44"/>
      <c r="BY76" s="44"/>
      <c r="BZ76" s="45"/>
    </row>
    <row r="77" spans="1:78" ht="13.5" customHeight="1">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3"/>
      <c r="BM77" s="44"/>
      <c r="BN77" s="44"/>
      <c r="BO77" s="44"/>
      <c r="BP77" s="44"/>
      <c r="BQ77" s="44"/>
      <c r="BR77" s="44"/>
      <c r="BS77" s="44"/>
      <c r="BT77" s="44"/>
      <c r="BU77" s="44"/>
      <c r="BV77" s="44"/>
      <c r="BW77" s="44"/>
      <c r="BX77" s="44"/>
      <c r="BY77" s="44"/>
      <c r="BZ77" s="45"/>
    </row>
    <row r="78" spans="1:78" ht="13.5" customHeight="1">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3"/>
      <c r="BM78" s="44"/>
      <c r="BN78" s="44"/>
      <c r="BO78" s="44"/>
      <c r="BP78" s="44"/>
      <c r="BQ78" s="44"/>
      <c r="BR78" s="44"/>
      <c r="BS78" s="44"/>
      <c r="BT78" s="44"/>
      <c r="BU78" s="44"/>
      <c r="BV78" s="44"/>
      <c r="BW78" s="44"/>
      <c r="BX78" s="44"/>
      <c r="BY78" s="44"/>
      <c r="BZ78" s="45"/>
    </row>
    <row r="79" spans="1:78" ht="13.5" customHeight="1">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3"/>
      <c r="BM79" s="44"/>
      <c r="BN79" s="44"/>
      <c r="BO79" s="44"/>
      <c r="BP79" s="44"/>
      <c r="BQ79" s="44"/>
      <c r="BR79" s="44"/>
      <c r="BS79" s="44"/>
      <c r="BT79" s="44"/>
      <c r="BU79" s="44"/>
      <c r="BV79" s="44"/>
      <c r="BW79" s="44"/>
      <c r="BX79" s="44"/>
      <c r="BY79" s="44"/>
      <c r="BZ79" s="45"/>
    </row>
    <row r="80" spans="1:78" ht="13.5" customHeight="1">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3"/>
      <c r="BM80" s="44"/>
      <c r="BN80" s="44"/>
      <c r="BO80" s="44"/>
      <c r="BP80" s="44"/>
      <c r="BQ80" s="44"/>
      <c r="BR80" s="44"/>
      <c r="BS80" s="44"/>
      <c r="BT80" s="44"/>
      <c r="BU80" s="44"/>
      <c r="BV80" s="44"/>
      <c r="BW80" s="44"/>
      <c r="BX80" s="44"/>
      <c r="BY80" s="44"/>
      <c r="BZ80" s="45"/>
    </row>
    <row r="81" spans="1:78" ht="13.5" customHeight="1">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3"/>
      <c r="BM81" s="44"/>
      <c r="BN81" s="44"/>
      <c r="BO81" s="44"/>
      <c r="BP81" s="44"/>
      <c r="BQ81" s="44"/>
      <c r="BR81" s="44"/>
      <c r="BS81" s="44"/>
      <c r="BT81" s="44"/>
      <c r="BU81" s="44"/>
      <c r="BV81" s="44"/>
      <c r="BW81" s="44"/>
      <c r="BX81" s="44"/>
      <c r="BY81" s="44"/>
      <c r="BZ81" s="45"/>
    </row>
    <row r="82" spans="1:78" ht="13.5" customHeight="1">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6"/>
      <c r="BM82" s="47"/>
      <c r="BN82" s="47"/>
      <c r="BO82" s="47"/>
      <c r="BP82" s="47"/>
      <c r="BQ82" s="47"/>
      <c r="BR82" s="47"/>
      <c r="BS82" s="47"/>
      <c r="BT82" s="47"/>
      <c r="BU82" s="47"/>
      <c r="BV82" s="47"/>
      <c r="BW82" s="47"/>
      <c r="BX82" s="47"/>
      <c r="BY82" s="47"/>
      <c r="BZ82" s="48"/>
    </row>
    <row r="83" spans="1:78">
      <c r="C83" s="12"/>
    </row>
    <row r="84" spans="1:78" hidden="1">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c r="B85" s="13"/>
      <c r="C85" s="13"/>
      <c r="D85" s="13"/>
      <c r="E85" s="13" t="str">
        <f>データ!AH6</f>
        <v>【73.00】</v>
      </c>
      <c r="F85" s="13" t="s">
        <v>41</v>
      </c>
      <c r="G85" s="13" t="s">
        <v>42</v>
      </c>
      <c r="H85" s="13" t="str">
        <f>データ!BO6</f>
        <v>【982.48】</v>
      </c>
      <c r="I85" s="13" t="str">
        <f>データ!BZ6</f>
        <v>【50.61】</v>
      </c>
      <c r="J85" s="13" t="str">
        <f>データ!CK6</f>
        <v>【320.83】</v>
      </c>
      <c r="K85" s="13" t="str">
        <f>データ!CV6</f>
        <v>【56.15】</v>
      </c>
      <c r="L85" s="13" t="str">
        <f>データ!DG6</f>
        <v>【70.01】</v>
      </c>
      <c r="M85" s="13" t="s">
        <v>43</v>
      </c>
      <c r="N85" s="13" t="s">
        <v>42</v>
      </c>
      <c r="O85" s="13" t="str">
        <f>データ!EN6</f>
        <v>【0.52】</v>
      </c>
    </row>
  </sheetData>
  <sheetProtection algorithmName="SHA-512" hashValue="4RJhoP/bsbFV3oTs12564IIdpdqCe3T1qbyhCDqws6uCkYtjweKvgLuJobUFi+FWYM8po715gT5d3aYqJidwcg==" saltValue="CbG+IlPiL3p/IPip2ThXv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ols>
    <col min="2" max="144" width="11.875" customWidth="1"/>
  </cols>
  <sheetData>
    <row r="1" spans="1:144">
      <c r="A1" t="s">
        <v>44</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c r="A2" s="15" t="s">
        <v>45</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c r="A3" s="15" t="s">
        <v>46</v>
      </c>
      <c r="B3" s="16" t="s">
        <v>47</v>
      </c>
      <c r="C3" s="16" t="s">
        <v>48</v>
      </c>
      <c r="D3" s="16" t="s">
        <v>49</v>
      </c>
      <c r="E3" s="16" t="s">
        <v>50</v>
      </c>
      <c r="F3" s="16" t="s">
        <v>51</v>
      </c>
      <c r="G3" s="16" t="s">
        <v>52</v>
      </c>
      <c r="H3" s="78" t="s">
        <v>53</v>
      </c>
      <c r="I3" s="79"/>
      <c r="J3" s="79"/>
      <c r="K3" s="79"/>
      <c r="L3" s="79"/>
      <c r="M3" s="79"/>
      <c r="N3" s="79"/>
      <c r="O3" s="79"/>
      <c r="P3" s="79"/>
      <c r="Q3" s="79"/>
      <c r="R3" s="79"/>
      <c r="S3" s="79"/>
      <c r="T3" s="79"/>
      <c r="U3" s="79"/>
      <c r="V3" s="79"/>
      <c r="W3" s="80"/>
      <c r="X3" s="84" t="s">
        <v>54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55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15" t="s">
        <v>56</v>
      </c>
      <c r="B4" s="17"/>
      <c r="C4" s="17"/>
      <c r="D4" s="17"/>
      <c r="E4" s="17"/>
      <c r="F4" s="17"/>
      <c r="G4" s="17"/>
      <c r="H4" s="81"/>
      <c r="I4" s="82"/>
      <c r="J4" s="82"/>
      <c r="K4" s="82"/>
      <c r="L4" s="82"/>
      <c r="M4" s="82"/>
      <c r="N4" s="82"/>
      <c r="O4" s="82"/>
      <c r="P4" s="82"/>
      <c r="Q4" s="82"/>
      <c r="R4" s="82"/>
      <c r="S4" s="82"/>
      <c r="T4" s="82"/>
      <c r="U4" s="82"/>
      <c r="V4" s="82"/>
      <c r="W4" s="83"/>
      <c r="X4" s="77" t="s">
        <v>57</v>
      </c>
      <c r="Y4" s="77"/>
      <c r="Z4" s="77"/>
      <c r="AA4" s="77"/>
      <c r="AB4" s="77"/>
      <c r="AC4" s="77"/>
      <c r="AD4" s="77"/>
      <c r="AE4" s="77"/>
      <c r="AF4" s="77"/>
      <c r="AG4" s="77"/>
      <c r="AH4" s="77"/>
      <c r="AI4" s="77" t="s">
        <v>58</v>
      </c>
      <c r="AJ4" s="77"/>
      <c r="AK4" s="77"/>
      <c r="AL4" s="77"/>
      <c r="AM4" s="77"/>
      <c r="AN4" s="77"/>
      <c r="AO4" s="77"/>
      <c r="AP4" s="77"/>
      <c r="AQ4" s="77"/>
      <c r="AR4" s="77"/>
      <c r="AS4" s="77"/>
      <c r="AT4" s="77" t="s">
        <v>59</v>
      </c>
      <c r="AU4" s="77"/>
      <c r="AV4" s="77"/>
      <c r="AW4" s="77"/>
      <c r="AX4" s="77"/>
      <c r="AY4" s="77"/>
      <c r="AZ4" s="77"/>
      <c r="BA4" s="77"/>
      <c r="BB4" s="77"/>
      <c r="BC4" s="77"/>
      <c r="BD4" s="77"/>
      <c r="BE4" s="77" t="s">
        <v>60</v>
      </c>
      <c r="BF4" s="77"/>
      <c r="BG4" s="77"/>
      <c r="BH4" s="77"/>
      <c r="BI4" s="77"/>
      <c r="BJ4" s="77"/>
      <c r="BK4" s="77"/>
      <c r="BL4" s="77"/>
      <c r="BM4" s="77"/>
      <c r="BN4" s="77"/>
      <c r="BO4" s="77"/>
      <c r="BP4" s="77" t="s">
        <v>61</v>
      </c>
      <c r="BQ4" s="77"/>
      <c r="BR4" s="77"/>
      <c r="BS4" s="77"/>
      <c r="BT4" s="77"/>
      <c r="BU4" s="77"/>
      <c r="BV4" s="77"/>
      <c r="BW4" s="77"/>
      <c r="BX4" s="77"/>
      <c r="BY4" s="77"/>
      <c r="BZ4" s="77"/>
      <c r="CA4" s="77" t="s">
        <v>62</v>
      </c>
      <c r="CB4" s="77"/>
      <c r="CC4" s="77"/>
      <c r="CD4" s="77"/>
      <c r="CE4" s="77"/>
      <c r="CF4" s="77"/>
      <c r="CG4" s="77"/>
      <c r="CH4" s="77"/>
      <c r="CI4" s="77"/>
      <c r="CJ4" s="77"/>
      <c r="CK4" s="77"/>
      <c r="CL4" s="77" t="s">
        <v>63</v>
      </c>
      <c r="CM4" s="77"/>
      <c r="CN4" s="77"/>
      <c r="CO4" s="77"/>
      <c r="CP4" s="77"/>
      <c r="CQ4" s="77"/>
      <c r="CR4" s="77"/>
      <c r="CS4" s="77"/>
      <c r="CT4" s="77"/>
      <c r="CU4" s="77"/>
      <c r="CV4" s="77"/>
      <c r="CW4" s="77" t="s">
        <v>64</v>
      </c>
      <c r="CX4" s="77"/>
      <c r="CY4" s="77"/>
      <c r="CZ4" s="77"/>
      <c r="DA4" s="77"/>
      <c r="DB4" s="77"/>
      <c r="DC4" s="77"/>
      <c r="DD4" s="77"/>
      <c r="DE4" s="77"/>
      <c r="DF4" s="77"/>
      <c r="DG4" s="77"/>
      <c r="DH4" s="77" t="s">
        <v>65</v>
      </c>
      <c r="DI4" s="77"/>
      <c r="DJ4" s="77"/>
      <c r="DK4" s="77"/>
      <c r="DL4" s="77"/>
      <c r="DM4" s="77"/>
      <c r="DN4" s="77"/>
      <c r="DO4" s="77"/>
      <c r="DP4" s="77"/>
      <c r="DQ4" s="77"/>
      <c r="DR4" s="77"/>
      <c r="DS4" s="77" t="s">
        <v>66</v>
      </c>
      <c r="DT4" s="77"/>
      <c r="DU4" s="77"/>
      <c r="DV4" s="77"/>
      <c r="DW4" s="77"/>
      <c r="DX4" s="77"/>
      <c r="DY4" s="77"/>
      <c r="DZ4" s="77"/>
      <c r="EA4" s="77"/>
      <c r="EB4" s="77"/>
      <c r="EC4" s="77"/>
      <c r="ED4" s="77" t="s">
        <v>67</v>
      </c>
      <c r="EE4" s="77"/>
      <c r="EF4" s="77"/>
      <c r="EG4" s="77"/>
      <c r="EH4" s="77"/>
      <c r="EI4" s="77"/>
      <c r="EJ4" s="77"/>
      <c r="EK4" s="77"/>
      <c r="EL4" s="77"/>
      <c r="EM4" s="77"/>
      <c r="EN4" s="77"/>
    </row>
    <row r="5" spans="1:144">
      <c r="A5" s="15" t="s">
        <v>68</v>
      </c>
      <c r="B5" s="18"/>
      <c r="C5" s="18"/>
      <c r="D5" s="18"/>
      <c r="E5" s="18"/>
      <c r="F5" s="18"/>
      <c r="G5" s="18"/>
      <c r="H5" s="19" t="s">
        <v>69</v>
      </c>
      <c r="I5" s="19" t="s">
        <v>70</v>
      </c>
      <c r="J5" s="19" t="s">
        <v>71</v>
      </c>
      <c r="K5" s="19" t="s">
        <v>72</v>
      </c>
      <c r="L5" s="19" t="s">
        <v>73</v>
      </c>
      <c r="M5" s="19" t="s">
        <v>74</v>
      </c>
      <c r="N5" s="19" t="s">
        <v>75</v>
      </c>
      <c r="O5" s="19" t="s">
        <v>76</v>
      </c>
      <c r="P5" s="19" t="s">
        <v>77</v>
      </c>
      <c r="Q5" s="19" t="s">
        <v>78</v>
      </c>
      <c r="R5" s="19" t="s">
        <v>79</v>
      </c>
      <c r="S5" s="19" t="s">
        <v>80</v>
      </c>
      <c r="T5" s="19" t="s">
        <v>81</v>
      </c>
      <c r="U5" s="19" t="s">
        <v>82</v>
      </c>
      <c r="V5" s="19" t="s">
        <v>83</v>
      </c>
      <c r="W5" s="19" t="s">
        <v>84</v>
      </c>
      <c r="X5" s="19" t="s">
        <v>85</v>
      </c>
      <c r="Y5" s="19" t="s">
        <v>86</v>
      </c>
      <c r="Z5" s="19" t="s">
        <v>87</v>
      </c>
      <c r="AA5" s="19" t="s">
        <v>88</v>
      </c>
      <c r="AB5" s="19" t="s">
        <v>89</v>
      </c>
      <c r="AC5" s="19" t="s">
        <v>90</v>
      </c>
      <c r="AD5" s="19" t="s">
        <v>91</v>
      </c>
      <c r="AE5" s="19" t="s">
        <v>92</v>
      </c>
      <c r="AF5" s="19" t="s">
        <v>93</v>
      </c>
      <c r="AG5" s="19" t="s">
        <v>94</v>
      </c>
      <c r="AH5" s="19" t="s">
        <v>29</v>
      </c>
      <c r="AI5" s="19" t="s">
        <v>85</v>
      </c>
      <c r="AJ5" s="19" t="s">
        <v>86</v>
      </c>
      <c r="AK5" s="19" t="s">
        <v>87</v>
      </c>
      <c r="AL5" s="19" t="s">
        <v>88</v>
      </c>
      <c r="AM5" s="19" t="s">
        <v>89</v>
      </c>
      <c r="AN5" s="19" t="s">
        <v>90</v>
      </c>
      <c r="AO5" s="19" t="s">
        <v>91</v>
      </c>
      <c r="AP5" s="19" t="s">
        <v>92</v>
      </c>
      <c r="AQ5" s="19" t="s">
        <v>93</v>
      </c>
      <c r="AR5" s="19" t="s">
        <v>94</v>
      </c>
      <c r="AS5" s="19" t="s">
        <v>95</v>
      </c>
      <c r="AT5" s="19" t="s">
        <v>85</v>
      </c>
      <c r="AU5" s="19" t="s">
        <v>86</v>
      </c>
      <c r="AV5" s="19" t="s">
        <v>87</v>
      </c>
      <c r="AW5" s="19" t="s">
        <v>88</v>
      </c>
      <c r="AX5" s="19" t="s">
        <v>89</v>
      </c>
      <c r="AY5" s="19" t="s">
        <v>90</v>
      </c>
      <c r="AZ5" s="19" t="s">
        <v>91</v>
      </c>
      <c r="BA5" s="19" t="s">
        <v>92</v>
      </c>
      <c r="BB5" s="19" t="s">
        <v>93</v>
      </c>
      <c r="BC5" s="19" t="s">
        <v>94</v>
      </c>
      <c r="BD5" s="19" t="s">
        <v>95</v>
      </c>
      <c r="BE5" s="19" t="s">
        <v>85</v>
      </c>
      <c r="BF5" s="19" t="s">
        <v>86</v>
      </c>
      <c r="BG5" s="19" t="s">
        <v>87</v>
      </c>
      <c r="BH5" s="19" t="s">
        <v>88</v>
      </c>
      <c r="BI5" s="19" t="s">
        <v>89</v>
      </c>
      <c r="BJ5" s="19" t="s">
        <v>90</v>
      </c>
      <c r="BK5" s="19" t="s">
        <v>91</v>
      </c>
      <c r="BL5" s="19" t="s">
        <v>92</v>
      </c>
      <c r="BM5" s="19" t="s">
        <v>93</v>
      </c>
      <c r="BN5" s="19" t="s">
        <v>94</v>
      </c>
      <c r="BO5" s="19" t="s">
        <v>95</v>
      </c>
      <c r="BP5" s="19" t="s">
        <v>85</v>
      </c>
      <c r="BQ5" s="19" t="s">
        <v>86</v>
      </c>
      <c r="BR5" s="19" t="s">
        <v>87</v>
      </c>
      <c r="BS5" s="19" t="s">
        <v>88</v>
      </c>
      <c r="BT5" s="19" t="s">
        <v>89</v>
      </c>
      <c r="BU5" s="19" t="s">
        <v>90</v>
      </c>
      <c r="BV5" s="19" t="s">
        <v>91</v>
      </c>
      <c r="BW5" s="19" t="s">
        <v>92</v>
      </c>
      <c r="BX5" s="19" t="s">
        <v>93</v>
      </c>
      <c r="BY5" s="19" t="s">
        <v>94</v>
      </c>
      <c r="BZ5" s="19" t="s">
        <v>95</v>
      </c>
      <c r="CA5" s="19" t="s">
        <v>85</v>
      </c>
      <c r="CB5" s="19" t="s">
        <v>86</v>
      </c>
      <c r="CC5" s="19" t="s">
        <v>87</v>
      </c>
      <c r="CD5" s="19" t="s">
        <v>88</v>
      </c>
      <c r="CE5" s="19" t="s">
        <v>89</v>
      </c>
      <c r="CF5" s="19" t="s">
        <v>90</v>
      </c>
      <c r="CG5" s="19" t="s">
        <v>91</v>
      </c>
      <c r="CH5" s="19" t="s">
        <v>92</v>
      </c>
      <c r="CI5" s="19" t="s">
        <v>93</v>
      </c>
      <c r="CJ5" s="19" t="s">
        <v>94</v>
      </c>
      <c r="CK5" s="19" t="s">
        <v>95</v>
      </c>
      <c r="CL5" s="19" t="s">
        <v>85</v>
      </c>
      <c r="CM5" s="19" t="s">
        <v>86</v>
      </c>
      <c r="CN5" s="19" t="s">
        <v>87</v>
      </c>
      <c r="CO5" s="19" t="s">
        <v>88</v>
      </c>
      <c r="CP5" s="19" t="s">
        <v>89</v>
      </c>
      <c r="CQ5" s="19" t="s">
        <v>90</v>
      </c>
      <c r="CR5" s="19" t="s">
        <v>91</v>
      </c>
      <c r="CS5" s="19" t="s">
        <v>92</v>
      </c>
      <c r="CT5" s="19" t="s">
        <v>93</v>
      </c>
      <c r="CU5" s="19" t="s">
        <v>94</v>
      </c>
      <c r="CV5" s="19" t="s">
        <v>95</v>
      </c>
      <c r="CW5" s="19" t="s">
        <v>85</v>
      </c>
      <c r="CX5" s="19" t="s">
        <v>86</v>
      </c>
      <c r="CY5" s="19" t="s">
        <v>87</v>
      </c>
      <c r="CZ5" s="19" t="s">
        <v>88</v>
      </c>
      <c r="DA5" s="19" t="s">
        <v>89</v>
      </c>
      <c r="DB5" s="19" t="s">
        <v>90</v>
      </c>
      <c r="DC5" s="19" t="s">
        <v>91</v>
      </c>
      <c r="DD5" s="19" t="s">
        <v>92</v>
      </c>
      <c r="DE5" s="19" t="s">
        <v>93</v>
      </c>
      <c r="DF5" s="19" t="s">
        <v>94</v>
      </c>
      <c r="DG5" s="19" t="s">
        <v>95</v>
      </c>
      <c r="DH5" s="19" t="s">
        <v>85</v>
      </c>
      <c r="DI5" s="19" t="s">
        <v>86</v>
      </c>
      <c r="DJ5" s="19" t="s">
        <v>87</v>
      </c>
      <c r="DK5" s="19" t="s">
        <v>88</v>
      </c>
      <c r="DL5" s="19" t="s">
        <v>89</v>
      </c>
      <c r="DM5" s="19" t="s">
        <v>90</v>
      </c>
      <c r="DN5" s="19" t="s">
        <v>91</v>
      </c>
      <c r="DO5" s="19" t="s">
        <v>92</v>
      </c>
      <c r="DP5" s="19" t="s">
        <v>93</v>
      </c>
      <c r="DQ5" s="19" t="s">
        <v>94</v>
      </c>
      <c r="DR5" s="19" t="s">
        <v>95</v>
      </c>
      <c r="DS5" s="19" t="s">
        <v>85</v>
      </c>
      <c r="DT5" s="19" t="s">
        <v>86</v>
      </c>
      <c r="DU5" s="19" t="s">
        <v>87</v>
      </c>
      <c r="DV5" s="19" t="s">
        <v>88</v>
      </c>
      <c r="DW5" s="19" t="s">
        <v>89</v>
      </c>
      <c r="DX5" s="19" t="s">
        <v>90</v>
      </c>
      <c r="DY5" s="19" t="s">
        <v>91</v>
      </c>
      <c r="DZ5" s="19" t="s">
        <v>92</v>
      </c>
      <c r="EA5" s="19" t="s">
        <v>93</v>
      </c>
      <c r="EB5" s="19" t="s">
        <v>94</v>
      </c>
      <c r="EC5" s="19" t="s">
        <v>95</v>
      </c>
      <c r="ED5" s="19" t="s">
        <v>85</v>
      </c>
      <c r="EE5" s="19" t="s">
        <v>86</v>
      </c>
      <c r="EF5" s="19" t="s">
        <v>87</v>
      </c>
      <c r="EG5" s="19" t="s">
        <v>88</v>
      </c>
      <c r="EH5" s="19" t="s">
        <v>89</v>
      </c>
      <c r="EI5" s="19" t="s">
        <v>90</v>
      </c>
      <c r="EJ5" s="19" t="s">
        <v>91</v>
      </c>
      <c r="EK5" s="19" t="s">
        <v>92</v>
      </c>
      <c r="EL5" s="19" t="s">
        <v>93</v>
      </c>
      <c r="EM5" s="19" t="s">
        <v>94</v>
      </c>
      <c r="EN5" s="19" t="s">
        <v>95</v>
      </c>
    </row>
    <row r="6" spans="1:144" s="23" customFormat="1">
      <c r="A6" s="15" t="s">
        <v>96</v>
      </c>
      <c r="B6" s="20">
        <f>B7</f>
        <v>2022</v>
      </c>
      <c r="C6" s="20">
        <f t="shared" ref="C6:W6" si="3">C7</f>
        <v>454303</v>
      </c>
      <c r="D6" s="20">
        <f t="shared" si="3"/>
        <v>47</v>
      </c>
      <c r="E6" s="20">
        <f t="shared" si="3"/>
        <v>1</v>
      </c>
      <c r="F6" s="20">
        <f t="shared" si="3"/>
        <v>0</v>
      </c>
      <c r="G6" s="20">
        <f t="shared" si="3"/>
        <v>0</v>
      </c>
      <c r="H6" s="20" t="str">
        <f t="shared" si="3"/>
        <v>宮崎県　椎葉村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31.19</v>
      </c>
      <c r="Q6" s="21">
        <f t="shared" si="3"/>
        <v>2959</v>
      </c>
      <c r="R6" s="21">
        <f t="shared" si="3"/>
        <v>2586</v>
      </c>
      <c r="S6" s="21">
        <f t="shared" si="3"/>
        <v>537.29</v>
      </c>
      <c r="T6" s="21">
        <f t="shared" si="3"/>
        <v>4.8099999999999996</v>
      </c>
      <c r="U6" s="21">
        <f t="shared" si="3"/>
        <v>738</v>
      </c>
      <c r="V6" s="21">
        <f t="shared" si="3"/>
        <v>10</v>
      </c>
      <c r="W6" s="21">
        <f t="shared" si="3"/>
        <v>73.8</v>
      </c>
      <c r="X6" s="22">
        <f>IF(X7="",NA(),X7)</f>
        <v>145.75</v>
      </c>
      <c r="Y6" s="22">
        <f t="shared" ref="Y6:AG6" si="4">IF(Y7="",NA(),Y7)</f>
        <v>125.12</v>
      </c>
      <c r="Z6" s="22">
        <f t="shared" si="4"/>
        <v>87.92</v>
      </c>
      <c r="AA6" s="22">
        <f t="shared" si="4"/>
        <v>100.91</v>
      </c>
      <c r="AB6" s="22">
        <f t="shared" si="4"/>
        <v>103</v>
      </c>
      <c r="AC6" s="22">
        <f t="shared" si="4"/>
        <v>73.25</v>
      </c>
      <c r="AD6" s="22">
        <f t="shared" si="4"/>
        <v>75.06</v>
      </c>
      <c r="AE6" s="22">
        <f t="shared" si="4"/>
        <v>73.22</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2404.92</v>
      </c>
      <c r="BF6" s="22">
        <f t="shared" ref="BF6:BN6" si="7">IF(BF7="",NA(),BF7)</f>
        <v>2350.1799999999998</v>
      </c>
      <c r="BG6" s="22">
        <f t="shared" si="7"/>
        <v>2165.06</v>
      </c>
      <c r="BH6" s="22">
        <f t="shared" si="7"/>
        <v>2156.85</v>
      </c>
      <c r="BI6" s="22">
        <f t="shared" si="7"/>
        <v>2084.29</v>
      </c>
      <c r="BJ6" s="22">
        <f t="shared" si="7"/>
        <v>1274.21</v>
      </c>
      <c r="BK6" s="22">
        <f t="shared" si="7"/>
        <v>1183.92</v>
      </c>
      <c r="BL6" s="22">
        <f t="shared" si="7"/>
        <v>1128.72</v>
      </c>
      <c r="BM6" s="22">
        <f t="shared" si="7"/>
        <v>1125.25</v>
      </c>
      <c r="BN6" s="22">
        <f t="shared" si="7"/>
        <v>1157.05</v>
      </c>
      <c r="BO6" s="21" t="str">
        <f>IF(BO7="","",IF(BO7="-","【-】","【"&amp;SUBSTITUTE(TEXT(BO7,"#,##0.00"),"-","△")&amp;"】"))</f>
        <v>【982.48】</v>
      </c>
      <c r="BP6" s="22">
        <f>IF(BP7="",NA(),BP7)</f>
        <v>39.06</v>
      </c>
      <c r="BQ6" s="22">
        <f t="shared" ref="BQ6:BY6" si="8">IF(BQ7="",NA(),BQ7)</f>
        <v>31.21</v>
      </c>
      <c r="BR6" s="22">
        <f t="shared" si="8"/>
        <v>32.630000000000003</v>
      </c>
      <c r="BS6" s="22">
        <f t="shared" si="8"/>
        <v>29.1</v>
      </c>
      <c r="BT6" s="22">
        <f t="shared" si="8"/>
        <v>33.590000000000003</v>
      </c>
      <c r="BU6" s="22">
        <f t="shared" si="8"/>
        <v>41.25</v>
      </c>
      <c r="BV6" s="22">
        <f t="shared" si="8"/>
        <v>42.5</v>
      </c>
      <c r="BW6" s="22">
        <f t="shared" si="8"/>
        <v>41.84</v>
      </c>
      <c r="BX6" s="22">
        <f t="shared" si="8"/>
        <v>41.44</v>
      </c>
      <c r="BY6" s="22">
        <f t="shared" si="8"/>
        <v>37.65</v>
      </c>
      <c r="BZ6" s="21" t="str">
        <f>IF(BZ7="","",IF(BZ7="-","【-】","【"&amp;SUBSTITUTE(TEXT(BZ7,"#,##0.00"),"-","△")&amp;"】"))</f>
        <v>【50.61】</v>
      </c>
      <c r="CA6" s="22">
        <f>IF(CA7="",NA(),CA7)</f>
        <v>504.75</v>
      </c>
      <c r="CB6" s="22">
        <f t="shared" ref="CB6:CJ6" si="9">IF(CB7="",NA(),CB7)</f>
        <v>652.76</v>
      </c>
      <c r="CC6" s="22">
        <f t="shared" si="9"/>
        <v>669.09</v>
      </c>
      <c r="CD6" s="22">
        <f t="shared" si="9"/>
        <v>760.73</v>
      </c>
      <c r="CE6" s="22">
        <f t="shared" si="9"/>
        <v>616.11</v>
      </c>
      <c r="CF6" s="22">
        <f t="shared" si="9"/>
        <v>383.25</v>
      </c>
      <c r="CG6" s="22">
        <f t="shared" si="9"/>
        <v>377.72</v>
      </c>
      <c r="CH6" s="22">
        <f t="shared" si="9"/>
        <v>390.47</v>
      </c>
      <c r="CI6" s="22">
        <f t="shared" si="9"/>
        <v>403.61</v>
      </c>
      <c r="CJ6" s="22">
        <f t="shared" si="9"/>
        <v>442.82</v>
      </c>
      <c r="CK6" s="21" t="str">
        <f>IF(CK7="","",IF(CK7="-","【-】","【"&amp;SUBSTITUTE(TEXT(CK7,"#,##0.00"),"-","△")&amp;"】"))</f>
        <v>【320.83】</v>
      </c>
      <c r="CL6" s="22">
        <f>IF(CL7="",NA(),CL7)</f>
        <v>57.74</v>
      </c>
      <c r="CM6" s="22">
        <f t="shared" ref="CM6:CU6" si="10">IF(CM7="",NA(),CM7)</f>
        <v>51.63</v>
      </c>
      <c r="CN6" s="22">
        <f t="shared" si="10"/>
        <v>48.28</v>
      </c>
      <c r="CO6" s="22">
        <f t="shared" si="10"/>
        <v>48.04</v>
      </c>
      <c r="CP6" s="22">
        <f t="shared" si="10"/>
        <v>52.54</v>
      </c>
      <c r="CQ6" s="22">
        <f t="shared" si="10"/>
        <v>48.26</v>
      </c>
      <c r="CR6" s="22">
        <f t="shared" si="10"/>
        <v>48.01</v>
      </c>
      <c r="CS6" s="22">
        <f t="shared" si="10"/>
        <v>49.08</v>
      </c>
      <c r="CT6" s="22">
        <f t="shared" si="10"/>
        <v>51.46</v>
      </c>
      <c r="CU6" s="22">
        <f t="shared" si="10"/>
        <v>51.84</v>
      </c>
      <c r="CV6" s="21" t="str">
        <f>IF(CV7="","",IF(CV7="-","【-】","【"&amp;SUBSTITUTE(TEXT(CV7,"#,##0.00"),"-","△")&amp;"】"))</f>
        <v>【56.15】</v>
      </c>
      <c r="CW6" s="22">
        <f>IF(CW7="",NA(),CW7)</f>
        <v>68.92</v>
      </c>
      <c r="CX6" s="22">
        <f t="shared" ref="CX6:DF6" si="11">IF(CX7="",NA(),CX7)</f>
        <v>77.739999999999995</v>
      </c>
      <c r="CY6" s="22">
        <f t="shared" si="11"/>
        <v>79.27</v>
      </c>
      <c r="CZ6" s="22">
        <f t="shared" si="11"/>
        <v>76.569999999999993</v>
      </c>
      <c r="DA6" s="22">
        <f t="shared" si="11"/>
        <v>74.86</v>
      </c>
      <c r="DB6" s="22">
        <f t="shared" si="11"/>
        <v>72.72</v>
      </c>
      <c r="DC6" s="22">
        <f t="shared" si="11"/>
        <v>72.75</v>
      </c>
      <c r="DD6" s="22">
        <f t="shared" si="11"/>
        <v>71.27</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0.62</v>
      </c>
      <c r="EJ6" s="22">
        <f t="shared" si="14"/>
        <v>0.39</v>
      </c>
      <c r="EK6" s="22">
        <f t="shared" si="14"/>
        <v>0.61</v>
      </c>
      <c r="EL6" s="22">
        <f t="shared" si="14"/>
        <v>0.4</v>
      </c>
      <c r="EM6" s="22">
        <f t="shared" si="14"/>
        <v>0.59</v>
      </c>
      <c r="EN6" s="21" t="str">
        <f>IF(EN7="","",IF(EN7="-","【-】","【"&amp;SUBSTITUTE(TEXT(EN7,"#,##0.00"),"-","△")&amp;"】"))</f>
        <v>【0.52】</v>
      </c>
    </row>
    <row r="7" spans="1:144" s="23" customFormat="1">
      <c r="A7" s="15"/>
      <c r="B7" s="24">
        <v>2022</v>
      </c>
      <c r="C7" s="24">
        <v>454303</v>
      </c>
      <c r="D7" s="24">
        <v>47</v>
      </c>
      <c r="E7" s="24">
        <v>1</v>
      </c>
      <c r="F7" s="24">
        <v>0</v>
      </c>
      <c r="G7" s="24">
        <v>0</v>
      </c>
      <c r="H7" s="24" t="s">
        <v>97</v>
      </c>
      <c r="I7" s="24" t="s">
        <v>98</v>
      </c>
      <c r="J7" s="24" t="s">
        <v>99</v>
      </c>
      <c r="K7" s="24" t="s">
        <v>100</v>
      </c>
      <c r="L7" s="24" t="s">
        <v>101</v>
      </c>
      <c r="M7" s="24" t="s">
        <v>102</v>
      </c>
      <c r="N7" s="25" t="s">
        <v>103</v>
      </c>
      <c r="O7" s="25" t="s">
        <v>104</v>
      </c>
      <c r="P7" s="25">
        <v>31.19</v>
      </c>
      <c r="Q7" s="25">
        <v>2959</v>
      </c>
      <c r="R7" s="25">
        <v>2586</v>
      </c>
      <c r="S7" s="25">
        <v>537.29</v>
      </c>
      <c r="T7" s="25">
        <v>4.8099999999999996</v>
      </c>
      <c r="U7" s="25">
        <v>738</v>
      </c>
      <c r="V7" s="25">
        <v>10</v>
      </c>
      <c r="W7" s="25">
        <v>73.8</v>
      </c>
      <c r="X7" s="25">
        <v>145.75</v>
      </c>
      <c r="Y7" s="25">
        <v>125.12</v>
      </c>
      <c r="Z7" s="25">
        <v>87.92</v>
      </c>
      <c r="AA7" s="25">
        <v>100.91</v>
      </c>
      <c r="AB7" s="25">
        <v>103</v>
      </c>
      <c r="AC7" s="25">
        <v>73.25</v>
      </c>
      <c r="AD7" s="25">
        <v>75.06</v>
      </c>
      <c r="AE7" s="25">
        <v>73.22</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2404.92</v>
      </c>
      <c r="BF7" s="25">
        <v>2350.1799999999998</v>
      </c>
      <c r="BG7" s="25">
        <v>2165.06</v>
      </c>
      <c r="BH7" s="25">
        <v>2156.85</v>
      </c>
      <c r="BI7" s="25">
        <v>2084.29</v>
      </c>
      <c r="BJ7" s="25">
        <v>1274.21</v>
      </c>
      <c r="BK7" s="25">
        <v>1183.92</v>
      </c>
      <c r="BL7" s="25">
        <v>1128.72</v>
      </c>
      <c r="BM7" s="25">
        <v>1125.25</v>
      </c>
      <c r="BN7" s="25">
        <v>1157.05</v>
      </c>
      <c r="BO7" s="25">
        <v>982.48</v>
      </c>
      <c r="BP7" s="25">
        <v>39.06</v>
      </c>
      <c r="BQ7" s="25">
        <v>31.21</v>
      </c>
      <c r="BR7" s="25">
        <v>32.630000000000003</v>
      </c>
      <c r="BS7" s="25">
        <v>29.1</v>
      </c>
      <c r="BT7" s="25">
        <v>33.590000000000003</v>
      </c>
      <c r="BU7" s="25">
        <v>41.25</v>
      </c>
      <c r="BV7" s="25">
        <v>42.5</v>
      </c>
      <c r="BW7" s="25">
        <v>41.84</v>
      </c>
      <c r="BX7" s="25">
        <v>41.44</v>
      </c>
      <c r="BY7" s="25">
        <v>37.65</v>
      </c>
      <c r="BZ7" s="25">
        <v>50.61</v>
      </c>
      <c r="CA7" s="25">
        <v>504.75</v>
      </c>
      <c r="CB7" s="25">
        <v>652.76</v>
      </c>
      <c r="CC7" s="25">
        <v>669.09</v>
      </c>
      <c r="CD7" s="25">
        <v>760.73</v>
      </c>
      <c r="CE7" s="25">
        <v>616.11</v>
      </c>
      <c r="CF7" s="25">
        <v>383.25</v>
      </c>
      <c r="CG7" s="25">
        <v>377.72</v>
      </c>
      <c r="CH7" s="25">
        <v>390.47</v>
      </c>
      <c r="CI7" s="25">
        <v>403.61</v>
      </c>
      <c r="CJ7" s="25">
        <v>442.82</v>
      </c>
      <c r="CK7" s="25">
        <v>320.83</v>
      </c>
      <c r="CL7" s="25">
        <v>57.74</v>
      </c>
      <c r="CM7" s="25">
        <v>51.63</v>
      </c>
      <c r="CN7" s="25">
        <v>48.28</v>
      </c>
      <c r="CO7" s="25">
        <v>48.04</v>
      </c>
      <c r="CP7" s="25">
        <v>52.54</v>
      </c>
      <c r="CQ7" s="25">
        <v>48.26</v>
      </c>
      <c r="CR7" s="25">
        <v>48.01</v>
      </c>
      <c r="CS7" s="25">
        <v>49.08</v>
      </c>
      <c r="CT7" s="25">
        <v>51.46</v>
      </c>
      <c r="CU7" s="25">
        <v>51.84</v>
      </c>
      <c r="CV7" s="25">
        <v>56.15</v>
      </c>
      <c r="CW7" s="25">
        <v>68.92</v>
      </c>
      <c r="CX7" s="25">
        <v>77.739999999999995</v>
      </c>
      <c r="CY7" s="25">
        <v>79.27</v>
      </c>
      <c r="CZ7" s="25">
        <v>76.569999999999993</v>
      </c>
      <c r="DA7" s="25">
        <v>74.86</v>
      </c>
      <c r="DB7" s="25">
        <v>72.72</v>
      </c>
      <c r="DC7" s="25">
        <v>72.75</v>
      </c>
      <c r="DD7" s="25">
        <v>71.27</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0.62</v>
      </c>
      <c r="EJ7" s="25">
        <v>0.39</v>
      </c>
      <c r="EK7" s="25">
        <v>0.61</v>
      </c>
      <c r="EL7" s="25">
        <v>0.4</v>
      </c>
      <c r="EM7" s="25">
        <v>0.59</v>
      </c>
      <c r="EN7" s="25">
        <v>0.52</v>
      </c>
    </row>
    <row r="8" spans="1:144">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c r="A9" s="27"/>
      <c r="B9" s="27" t="s">
        <v>105</v>
      </c>
      <c r="C9" s="27" t="s">
        <v>106</v>
      </c>
      <c r="D9" s="27" t="s">
        <v>107</v>
      </c>
      <c r="E9" s="27" t="s">
        <v>108</v>
      </c>
      <c r="F9" s="27" t="s">
        <v>109</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c r="A10" s="27" t="s">
        <v>47</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c r="B11">
        <v>4</v>
      </c>
      <c r="C11">
        <v>3</v>
      </c>
      <c r="D11">
        <v>2</v>
      </c>
      <c r="E11">
        <v>1</v>
      </c>
      <c r="F11">
        <v>0</v>
      </c>
      <c r="G11" t="s">
        <v>110</v>
      </c>
    </row>
    <row r="12" spans="1:144">
      <c r="B12">
        <v>1</v>
      </c>
      <c r="C12">
        <v>1</v>
      </c>
      <c r="D12">
        <v>2</v>
      </c>
      <c r="E12">
        <v>3</v>
      </c>
      <c r="F12">
        <v>4</v>
      </c>
      <c r="G12" t="s">
        <v>111</v>
      </c>
    </row>
    <row r="13" spans="1:144">
      <c r="B13" t="s">
        <v>112</v>
      </c>
      <c r="C13" t="s">
        <v>113</v>
      </c>
      <c r="D13" t="s">
        <v>114</v>
      </c>
      <c r="E13" t="s">
        <v>113</v>
      </c>
      <c r="F13" t="s">
        <v>113</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山中　惇司</cp:lastModifiedBy>
  <dcterms:created xsi:type="dcterms:W3CDTF">2023-12-05T01:07:48Z</dcterms:created>
  <dcterms:modified xsi:type="dcterms:W3CDTF">2024-02-15T05:31:10Z</dcterms:modified>
  <cp:category/>
</cp:coreProperties>
</file>