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3電気事業\"/>
    </mc:Choice>
  </mc:AlternateContent>
  <xr:revisionPtr revIDLastSave="0" documentId="8_{6290FBBE-656F-4583-80D9-4FDEFF0A4A34}" xr6:coauthVersionLast="47" xr6:coauthVersionMax="47" xr10:uidLastSave="{00000000-0000-0000-0000-000000000000}"/>
  <workbookProtection workbookAlgorithmName="SHA-512" workbookHashValue="TjujsNpnbV9GyaCDESwWp0/a9Db8blV2dA02obkQ3fi+gfY5yi2jytULmPmWg8vSP4Jvt8qOMkxwIlfswIvYNg==" workbookSaltValue="uIwOKdzwY7GQIh3tfoBXWQ=="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A12" i="5" s="1"/>
  <c r="RL102" i="4" s="1"/>
  <c r="LZ8" i="5"/>
  <c r="LQ8" i="5"/>
  <c r="LP8" i="5"/>
  <c r="LG8" i="5"/>
  <c r="LK12" i="5" s="1"/>
  <c r="LF8" i="5"/>
  <c r="KW8" i="5"/>
  <c r="KV8" i="5"/>
  <c r="KU8" i="5"/>
  <c r="KL8" i="5"/>
  <c r="KN12" i="5" s="1"/>
  <c r="OL118" i="4" s="1"/>
  <c r="KK8" i="5"/>
  <c r="KB8" i="5"/>
  <c r="KE12" i="5" s="1"/>
  <c r="KA8" i="5"/>
  <c r="JR8" i="5"/>
  <c r="JT12" i="5" s="1"/>
  <c r="JQ8" i="5"/>
  <c r="JH8" i="5"/>
  <c r="JL12" i="5" s="1"/>
  <c r="JG8" i="5"/>
  <c r="IX8" i="5"/>
  <c r="IY12" i="5" s="1"/>
  <c r="IW8" i="5"/>
  <c r="IV8" i="5"/>
  <c r="IM8" i="5"/>
  <c r="IO12" i="5" s="1"/>
  <c r="KC118" i="4" s="1"/>
  <c r="IL8" i="5"/>
  <c r="IC8" i="5"/>
  <c r="IB8" i="5"/>
  <c r="HS8" i="5"/>
  <c r="HT12" i="5" s="1"/>
  <c r="HR8" i="5"/>
  <c r="HI8" i="5"/>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PC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OL87" i="4"/>
  <c r="J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72" i="4"/>
  <c r="P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B7" i="4"/>
  <c r="HA5" i="4"/>
  <c r="EJ5" i="4"/>
  <c r="BS5" i="4"/>
  <c r="B5" i="4"/>
  <c r="HA3" i="4"/>
  <c r="EJ3" i="4"/>
  <c r="BS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GP18" i="5"/>
  <c r="GO18" i="5"/>
  <c r="GR18" i="5"/>
  <c r="GN18" i="5"/>
  <c r="GQ18" i="5"/>
  <c r="GO12" i="5"/>
  <c r="FD118" i="4" s="1"/>
  <c r="GQ12" i="5"/>
  <c r="GL118" i="4" s="1"/>
  <c r="GP12" i="5"/>
  <c r="FU118" i="4" s="1"/>
  <c r="GN12" i="5"/>
  <c r="EM118" i="4" s="1"/>
  <c r="GR12" i="5"/>
  <c r="HC118" i="4" s="1"/>
  <c r="HM18" i="5"/>
  <c r="HI18" i="5"/>
  <c r="HL18" i="5"/>
  <c r="HK18" i="5"/>
  <c r="HJ18" i="5"/>
  <c r="HL12" i="5"/>
  <c r="KT72" i="4" s="1"/>
  <c r="IE18" i="5"/>
  <c r="ID18" i="5"/>
  <c r="IG18" i="5"/>
  <c r="IC18" i="5"/>
  <c r="IF18" i="5"/>
  <c r="ID12" i="5"/>
  <c r="JL102" i="4" s="1"/>
  <c r="KZ18" i="5"/>
  <c r="KY18" i="5"/>
  <c r="KX18" i="5"/>
  <c r="LA18" i="5"/>
  <c r="KW18" i="5"/>
  <c r="KY12" i="5"/>
  <c r="ST57" i="4" s="1"/>
  <c r="LR18" i="5"/>
  <c r="LU18" i="5"/>
  <c r="LQ18" i="5"/>
  <c r="LT18" i="5"/>
  <c r="LS18" i="5"/>
  <c r="LU12" i="5"/>
  <c r="UB87" i="4" s="1"/>
  <c r="LQ12" i="5"/>
  <c r="RL87" i="4" s="1"/>
  <c r="MN18" i="5"/>
  <c r="ML12" i="5"/>
  <c r="SC118" i="4" s="1"/>
  <c r="MM18" i="5"/>
  <c r="ML18" i="5"/>
  <c r="MO18" i="5"/>
  <c r="MK18" i="5"/>
  <c r="MM12" i="5"/>
  <c r="ST118" i="4" s="1"/>
  <c r="D10" i="5"/>
  <c r="HI12" i="5"/>
  <c r="IU72" i="4" s="1"/>
  <c r="HS12" i="5"/>
  <c r="IU87" i="4" s="1"/>
  <c r="IC12" i="5"/>
  <c r="IU102" i="4" s="1"/>
  <c r="IN12" i="5"/>
  <c r="JL118" i="4" s="1"/>
  <c r="JI12" i="5"/>
  <c r="NU72" i="4" s="1"/>
  <c r="KD12" i="5"/>
  <c r="OL102" i="4" s="1"/>
  <c r="KZ12" i="5"/>
  <c r="TK57" i="4" s="1"/>
  <c r="LJ12" i="5"/>
  <c r="TK72" i="4" s="1"/>
  <c r="LT12" i="5"/>
  <c r="TK87" i="4" s="1"/>
  <c r="ME12" i="5"/>
  <c r="UB102" i="4" s="1"/>
  <c r="FJ8" i="5"/>
  <c r="GD8" i="5"/>
  <c r="JB18" i="5"/>
  <c r="IX18" i="5"/>
  <c r="JA18" i="5"/>
  <c r="IZ18" i="5"/>
  <c r="IY18" i="5"/>
  <c r="JA12" i="5"/>
  <c r="PC57" i="4" s="1"/>
  <c r="JT18" i="5"/>
  <c r="JS18" i="5"/>
  <c r="JV18" i="5"/>
  <c r="JR18" i="5"/>
  <c r="JU18" i="5"/>
  <c r="JS12" i="5"/>
  <c r="NU87" i="4" s="1"/>
  <c r="KP18" i="5"/>
  <c r="KL18" i="5"/>
  <c r="KO18" i="5"/>
  <c r="KN18" i="5"/>
  <c r="KM18" i="5"/>
  <c r="KO12" i="5"/>
  <c r="PC118" i="4" s="1"/>
  <c r="E10" i="5"/>
  <c r="HJ12" i="5"/>
  <c r="JL72" i="4" s="1"/>
  <c r="IE12" i="5"/>
  <c r="KC102" i="4" s="1"/>
  <c r="IZ12" i="5"/>
  <c r="OL57" i="4" s="1"/>
  <c r="JK12" i="5"/>
  <c r="PC72" i="4" s="1"/>
  <c r="JU12" i="5"/>
  <c r="PC87" i="4" s="1"/>
  <c r="KP12" i="5"/>
  <c r="PT118" i="4" s="1"/>
  <c r="LA12" i="5"/>
  <c r="UB57" i="4" s="1"/>
  <c r="MK12" i="5"/>
  <c r="RL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H18" i="5"/>
  <c r="LK18" i="5"/>
  <c r="LG18" i="5"/>
  <c r="LJ18" i="5"/>
  <c r="LH12" i="5"/>
  <c r="SC72" i="4" s="1"/>
  <c r="ME18" i="5"/>
  <c r="MA18" i="5"/>
  <c r="MD18" i="5"/>
  <c r="MC18" i="5"/>
  <c r="MB18" i="5"/>
  <c r="MD12" i="5"/>
  <c r="TK102" i="4" s="1"/>
  <c r="B10" i="5"/>
  <c r="F10" i="5"/>
  <c r="HA12" i="5"/>
  <c r="KC57" i="4" s="1"/>
  <c r="HK12" i="5"/>
  <c r="KC72" i="4" s="1"/>
  <c r="HV12" i="5"/>
  <c r="KT87" i="4" s="1"/>
  <c r="IF12" i="5"/>
  <c r="KT102" i="4" s="1"/>
  <c r="IP12" i="5"/>
  <c r="KT118" i="4" s="1"/>
  <c r="JB12" i="5"/>
  <c r="PT57" i="4" s="1"/>
  <c r="JV12" i="5"/>
  <c r="PT87" i="4" s="1"/>
  <c r="KL12" i="5"/>
  <c r="ND118" i="4" s="1"/>
  <c r="KW12" i="5"/>
  <c r="RL57" i="4" s="1"/>
  <c r="LG12" i="5"/>
  <c r="RL72" i="4" s="1"/>
  <c r="LR12" i="5"/>
  <c r="SC87" i="4" s="1"/>
  <c r="MB12" i="5"/>
  <c r="SC102" i="4" s="1"/>
  <c r="MN12" i="5"/>
  <c r="TK118" i="4" s="1"/>
  <c r="EZ8" i="5"/>
  <c r="FT8" i="5"/>
  <c r="JK18" i="5"/>
  <c r="JJ18" i="5"/>
  <c r="JI18" i="5"/>
  <c r="JL18" i="5"/>
  <c r="JH18" i="5"/>
  <c r="JJ12" i="5"/>
  <c r="OL72" i="4" s="1"/>
  <c r="KC18" i="5"/>
  <c r="KF18" i="5"/>
  <c r="KB18" i="5"/>
  <c r="KE18" i="5"/>
  <c r="KD18" i="5"/>
  <c r="KF12" i="5"/>
  <c r="PT102" i="4" s="1"/>
  <c r="KB12" i="5"/>
  <c r="ND102" i="4" s="1"/>
  <c r="HB12" i="5"/>
  <c r="KT57" i="4" s="1"/>
  <c r="HM12" i="5"/>
  <c r="LK72" i="4" s="1"/>
  <c r="HW12" i="5"/>
  <c r="LK87" i="4" s="1"/>
  <c r="IG12" i="5"/>
  <c r="LK102" i="4" s="1"/>
  <c r="IX12" i="5"/>
  <c r="ND57" i="4" s="1"/>
  <c r="JH12" i="5"/>
  <c r="ND72" i="4" s="1"/>
  <c r="JR12" i="5"/>
  <c r="ND87" i="4" s="1"/>
  <c r="KC12" i="5"/>
  <c r="NU102" i="4" s="1"/>
  <c r="KM12" i="5"/>
  <c r="NU118" i="4" s="1"/>
  <c r="KX12" i="5"/>
  <c r="SC57" i="4" s="1"/>
  <c r="LI12" i="5"/>
  <c r="ST72" i="4" s="1"/>
  <c r="LS12" i="5"/>
  <c r="ST87" i="4" s="1"/>
  <c r="MC12" i="5"/>
  <c r="ST102" i="4" s="1"/>
  <c r="MO12" i="5"/>
  <c r="UB118" i="4" s="1"/>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FX18" i="5"/>
  <c r="FT18" i="5"/>
  <c r="FW18" i="5"/>
  <c r="FV18" i="5"/>
  <c r="FU18" i="5"/>
  <c r="FX12" i="5"/>
  <c r="HC87" i="4" s="1"/>
  <c r="FT12" i="5"/>
  <c r="EM87" i="4" s="1"/>
  <c r="FW12" i="5"/>
  <c r="GL87" i="4" s="1"/>
  <c r="FV12" i="5"/>
  <c r="FU87" i="4" s="1"/>
  <c r="FU12" i="5"/>
  <c r="FD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GG18" i="5"/>
  <c r="GF18" i="5"/>
  <c r="GE18" i="5"/>
  <c r="GH18" i="5"/>
  <c r="GD18" i="5"/>
  <c r="GG12" i="5"/>
  <c r="GL102" i="4" s="1"/>
  <c r="GF12" i="5"/>
  <c r="FU102" i="4" s="1"/>
  <c r="GE12" i="5"/>
  <c r="FD102" i="4" s="1"/>
  <c r="GH12" i="5"/>
  <c r="HC102" i="4" s="1"/>
  <c r="GD12" i="5"/>
  <c r="EM10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FK18" i="5"/>
  <c r="FN18" i="5"/>
  <c r="FJ18" i="5"/>
  <c r="FM18" i="5"/>
  <c r="FL18" i="5"/>
  <c r="FK12" i="5"/>
  <c r="FD72" i="4" s="1"/>
  <c r="FN12" i="5"/>
  <c r="HC72" i="4" s="1"/>
  <c r="FJ12" i="5"/>
  <c r="EM72" i="4" s="1"/>
  <c r="FM12" i="5"/>
  <c r="GL72" i="4" s="1"/>
  <c r="FL12" i="5"/>
  <c r="FU72" i="4" s="1"/>
  <c r="FB18" i="5"/>
  <c r="FA18" i="5"/>
  <c r="FD18" i="5"/>
  <c r="EZ18" i="5"/>
  <c r="FC18" i="5"/>
  <c r="FB12" i="5"/>
  <c r="FU57" i="4" s="1"/>
  <c r="FA12" i="5"/>
  <c r="FD57" i="4" s="1"/>
  <c r="FD12" i="5"/>
  <c r="HC57" i="4" s="1"/>
  <c r="EZ12" i="5"/>
  <c r="EM57" i="4" s="1"/>
  <c r="FC12" i="5"/>
  <c r="GL57" i="4" s="1"/>
</calcChain>
</file>

<file path=xl/sharedStrings.xml><?xml version="1.0" encoding="utf-8"?>
<sst xmlns="http://schemas.openxmlformats.org/spreadsheetml/2006/main" count="1021" uniqueCount="269">
  <si>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</si>
  <si>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</si>
  <si>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</si>
  <si>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</si>
  <si>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</si>
  <si>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</si>
  <si>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</si>
  <si>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</si>
  <si>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基金への積立の有無…無
一般会計への繰出しの有無…無
その他の有無…無
　次年度への繰越を行っている。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</si>
  <si>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</si>
  <si>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</si>
  <si>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</si>
  <si>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</si>
  <si>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</si>
  <si>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</si>
  <si>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</si>
  <si>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</si>
  <si>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</si>
  <si>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</si>
  <si>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</si>
  <si>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</si>
  <si>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</si>
  <si>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</si>
  <si>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</si>
  <si>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</si>
  <si>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</si>
  <si>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</si>
  <si>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</si>
  <si>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</si>
  <si>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</si>
  <si>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</si>
  <si>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</si>
  <si>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</si>
  <si>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</si>
  <si>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</si>
  <si>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</si>
  <si>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</si>
  <si>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</si>
  <si>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</si>
  <si>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</si>
  <si>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</si>
  <si>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</si>
  <si>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</si>
  <si>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</si>
  <si>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</si>
  <si>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</si>
  <si>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</si>
  <si>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</si>
  <si>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</si>
  <si>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</si>
  <si>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</si>
  <si>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</si>
  <si>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</si>
  <si>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</si>
  <si>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</si>
  <si>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</si>
  <si>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</si>
  <si>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</si>
  <si>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</si>
  <si>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</si>
  <si>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</si>
  <si>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</si>
  <si>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</si>
  <si>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</si>
  <si>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</si>
  <si>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</si>
  <si>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</si>
  <si>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</si>
  <si>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</si>
  <si>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</si>
  <si>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</si>
  <si>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</si>
  <si>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</si>
  <si>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</si>
  <si>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</si>
  <si>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</si>
  <si>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</si>
  <si>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</si>
  <si>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</si>
  <si>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</si>
  <si>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</si>
  <si>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</si>
  <si>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</si>
  <si>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</si>
  <si>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</si>
  <si>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</si>
  <si>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</si>
  <si>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</si>
  <si>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</si>
  <si>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</si>
  <si>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</si>
  <si>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</si>
  <si>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</si>
  <si>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</si>
  <si>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</si>
  <si>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</si>
  <si>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</si>
  <si>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</si>
  <si>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</si>
  <si>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</si>
  <si>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</si>
  <si>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</si>
  <si>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</si>
  <si>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</si>
  <si>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</si>
  <si>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</si>
  <si>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</si>
  <si>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</si>
  <si>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</si>
  <si>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</si>
  <si>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</si>
  <si>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</si>
  <si>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</si>
  <si>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</si>
  <si>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</si>
  <si>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</si>
  <si>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</si>
  <si>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</si>
  <si>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</si>
  <si>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</si>
  <si>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</si>
  <si>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</si>
  <si>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</si>
  <si>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</si>
  <si>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</si>
  <si>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</si>
  <si>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</si>
  <si>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454290</t>
  </si>
  <si>
    <t>47</t>
  </si>
  <si>
    <t>04</t>
  </si>
  <si>
    <t>0</t>
  </si>
  <si>
    <t>000</t>
  </si>
  <si>
    <t>宮崎県　諸塚村</t>
  </si>
  <si>
    <t>法非適用</t>
  </si>
  <si>
    <t>電気事業</t>
  </si>
  <si>
    <t>非設置</t>
  </si>
  <si>
    <t>該当数値なし</t>
  </si>
  <si>
    <t>-</t>
  </si>
  <si>
    <t>水力：令和１９年３月９日、太陽：令和２１年４月１日　水力：諸塚小水力発電所（川の口）、太陽：柳の越地区、井戸地区太陽光発電施設</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</si>
  <si>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</si>
  <si>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</si>
  <si>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</si>
  <si>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</si>
  <si>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</si>
  <si>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</si>
  <si>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</si>
  <si>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</si>
  <si>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</si>
  <si>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</si>
  <si>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</si>
  <si>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</si>
  <si>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</si>
  <si>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</si>
  <si>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</si>
  <si>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</si>
  <si>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</si>
  <si>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</si>
  <si>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</si>
  <si>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</si>
  <si>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</si>
  <si>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</si>
  <si>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</si>
  <si>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</si>
  <si>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</si>
  <si>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</si>
  <si>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</si>
  <si>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</si>
  <si>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</si>
  <si>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</si>
  <si>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</si>
  <si>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</si>
  <si>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</si>
  <si>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</si>
  <si>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</si>
  <si>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</si>
  <si>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</si>
  <si>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</si>
  <si>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</si>
  <si>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</si>
  <si>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</si>
  <si>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</si>
  <si>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</si>
  <si>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</si>
  <si>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</si>
  <si>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</si>
  <si>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</si>
  <si>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</si>
  <si>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</si>
  <si>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</si>
  <si>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</si>
  <si>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</si>
  <si>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</si>
  <si>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</si>
  <si>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</si>
  <si>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</si>
  <si>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</si>
  <si>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</si>
  <si>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</si>
  <si>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</si>
  <si>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</si>
  <si>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</si>
  <si>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</si>
  <si>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</si>
  <si>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</si>
  <si>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</si>
  <si>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</si>
  <si>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</si>
  <si>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</si>
  <si>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</si>
  <si>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</si>
  <si>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</si>
  <si>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</si>
  <si>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</si>
  <si>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</si>
  <si>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</si>
  <si>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</si>
  <si>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</si>
  <si>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</si>
  <si>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</si>
  <si>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</si>
  <si>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</si>
  <si>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</si>
  <si>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</si>
  <si>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</si>
  <si>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</si>
  <si>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</si>
  <si>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</si>
  <si>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</si>
  <si>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</si>
  <si>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</si>
  <si>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</si>
  <si>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</si>
  <si>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</si>
  <si>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</si>
  <si>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</si>
  <si>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</si>
  <si>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</si>
  <si>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</si>
  <si>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</si>
  <si>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</si>
  <si>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</si>
  <si>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</si>
  <si>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</si>
  <si>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</si>
  <si>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</si>
  <si>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</si>
  <si>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</si>
  <si>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</si>
  <si>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</si>
  <si>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</si>
  <si>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</si>
  <si>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</si>
  <si>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</si>
  <si>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</si>
  <si>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</si>
  <si>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</si>
  <si>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</si>
  <si>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</si>
  <si>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</si>
  <si>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</si>
  <si>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</si>
  <si>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</si>
  <si>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</si>
  <si>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</si>
  <si>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</si>
  <si>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</si>
  <si>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これまでには経営をひっ迫させるような大規模な支出は発生してこなかったが、令和4年度決算では収入減と過去に発生しなかった規模の修繕費用があったことから赤字経営という状況であった。
　太陽光発電についてはほぼほぼ変わりなく、安定した運転状況であり経営面でも安定して推移している。一方で小水力発電は収入の減少、支出の増加が重なってしまい、経営圧迫の大きな要因となった。
　経営戦略については令和2年度に策定済みである。</t>
    <rPh sb="37" eb="39">
      <t>レイワ</t>
    </rPh>
    <rPh sb="63" eb="65">
      <t>シュウゼン</t>
    </rPh>
    <phoneticPr fontId="5"/>
  </si>
  <si>
    <t>　設備利用率で小水力発電については設備利用率が平均値を下回っている。台風14号以後に水路への土砂流入が発生しており、その影響で水車本体への細かい粒子の砂塵到達が見受けられ水車メンテナンスが発生した。同時に水源地への水の流入量の変化が大きく、これまで同様の安定した水の確保が難しくなっている。要因として水源地上部の皆伐や台風による影響が発生していると考えられる。今後は水がある時期にしっかりと安定稼働を行えるよう努めていきたい。
　収入割合の全てがFITにおいて発生する収入のみとなっており、小水力については2037年3月、太陽光について2039年4月までの契約期間となる。FIT終了後の買取単価については未確定だが、収入の減少は免れない。現状、支出の大半を占める生コン舗装の原材料費については令和5年度で終了する予定だったが、水源地への災害時におけるルート確保を目的に原材料支給事業の継続が計画されている。昨年度の予定ではその分の余剰金を見込んでいたが、令和7年度までは事業継続が見込まれるため、余剰金の発生はそれ以降になるものと思われる。原材料支給は必要経費であることから、安定した収入の確保が重要となる。
　太陽光発電においては概ね平均値を上回った安定した運営ができている。施設の不具合などによる運転停止がない状態が維持できており、今後も安定運転に努めたい。
　</t>
    <phoneticPr fontId="5"/>
  </si>
  <si>
    <t xml:space="preserve"> 平成29年度からの事業開始以降平成30年を除いて収益的収支比率は100％を超えた経営が続いていた。令和4年度決算については平均及び100％を下回った結果となり、単年度でみると赤字経営となった。要因としては小水力発電施設の運転停止に伴い、売電収入が減少したためであり、事業開始以降、最大の赤字となった。
　修繕費用の増加は台風災害による水源地の復旧や水車のメンテナンス等の費用が発生したことが要因である。
　今後は公会計導入に対する費用の発生も予定されており、厳しい経営が続くものと思われる。
　太陽光発電については安定した経営が継続出来ている。</t>
    <rPh sb="153" eb="155">
      <t>シュウゼン</t>
    </rPh>
    <rPh sb="248" eb="253">
      <t>タイヨウコウハツデン</t>
    </rPh>
    <rPh sb="258" eb="260">
      <t>アンテイ</t>
    </rPh>
    <rPh sb="262" eb="264">
      <t>ケイエイ</t>
    </rPh>
    <rPh sb="265" eb="267">
      <t>ケイゾク</t>
    </rPh>
    <rPh sb="267" eb="269">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</si>
</sst>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
      <sz val="20"/>
      <name val="ＭＳ 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5">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35" fillId="0" borderId="11" xfId="2" applyFont="1" applyBorder="1" applyAlignment="1" applyProtection="1">
      <alignment horizontal="left" vertical="top" wrapText="1"/>
      <protection locked="0"/>
    </xf>
    <xf numFmtId="0" fontId="35" fillId="0" borderId="0" xfId="2" applyFont="1" applyAlignment="1" applyProtection="1">
      <alignment horizontal="left" vertical="top" wrapText="1"/>
      <protection locked="0"/>
    </xf>
    <xf numFmtId="0" fontId="35" fillId="0" borderId="12" xfId="2" applyFont="1" applyBorder="1" applyAlignment="1" applyProtection="1">
      <alignment horizontal="left" vertical="top" wrapText="1"/>
      <protection locked="0"/>
    </xf>
    <xf numFmtId="0" fontId="35" fillId="0" borderId="49" xfId="2" applyFont="1" applyBorder="1" applyAlignment="1" applyProtection="1">
      <alignment horizontal="left" vertical="top" wrapText="1"/>
      <protection locked="0"/>
    </xf>
    <xf numFmtId="0" fontId="35" fillId="0" borderId="1" xfId="2" applyFont="1" applyBorder="1" applyAlignment="1" applyProtection="1">
      <alignment horizontal="left" vertical="top" wrapText="1"/>
      <protection locked="0"/>
    </xf>
    <xf numFmtId="0" fontId="35" fillId="0" borderId="50" xfId="2" applyFont="1" applyBorder="1" applyAlignment="1" applyProtection="1">
      <alignment horizontal="left" vertical="top" wrapText="1"/>
      <protection locked="0"/>
    </xf>
    <xf numFmtId="0" fontId="36" fillId="0" borderId="11" xfId="2" applyFont="1" applyBorder="1" applyAlignment="1" applyProtection="1">
      <alignment horizontal="left" vertical="top" wrapText="1"/>
      <protection locked="0"/>
    </xf>
    <xf numFmtId="0" fontId="36" fillId="0" borderId="0" xfId="2" applyFont="1" applyAlignment="1" applyProtection="1">
      <alignment horizontal="left" vertical="top" wrapText="1"/>
      <protection locked="0"/>
    </xf>
    <xf numFmtId="0" fontId="36" fillId="0" borderId="12" xfId="2" applyFont="1" applyBorder="1" applyAlignment="1" applyProtection="1">
      <alignment horizontal="left" vertical="top" wrapText="1"/>
      <protection locked="0"/>
    </xf>
    <xf numFmtId="0" fontId="36" fillId="0" borderId="32" xfId="2" applyFont="1" applyBorder="1" applyAlignment="1" applyProtection="1">
      <alignment horizontal="left" vertical="top" wrapText="1"/>
      <protection locked="0"/>
    </xf>
    <xf numFmtId="0" fontId="36" fillId="0" borderId="33" xfId="2" applyFont="1" applyBorder="1" applyAlignment="1" applyProtection="1">
      <alignment horizontal="left" vertical="top" wrapText="1"/>
      <protection locked="0"/>
    </xf>
    <xf numFmtId="0" fontId="36"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34" fillId="0" borderId="8" xfId="2" applyFont="1" applyBorder="1" applyAlignment="1" applyProtection="1">
      <alignment horizontal="left" vertical="top" wrapText="1"/>
      <protection locked="0"/>
    </xf>
    <xf numFmtId="0" fontId="34" fillId="0" borderId="9" xfId="2" applyFont="1" applyBorder="1" applyAlignment="1" applyProtection="1">
      <alignment horizontal="left" vertical="top" wrapText="1"/>
      <protection locked="0"/>
    </xf>
    <xf numFmtId="0" fontId="34" fillId="0" borderId="10" xfId="2" applyFont="1" applyBorder="1" applyAlignment="1" applyProtection="1">
      <alignment horizontal="left" vertical="top" wrapText="1"/>
      <protection locked="0"/>
    </xf>
    <xf numFmtId="0" fontId="34" fillId="0" borderId="18" xfId="2" applyFont="1" applyBorder="1" applyAlignment="1" applyProtection="1">
      <alignment horizontal="left" vertical="top" wrapText="1"/>
      <protection locked="0"/>
    </xf>
    <xf numFmtId="0" fontId="34" fillId="0" borderId="19" xfId="2" applyFont="1" applyBorder="1" applyAlignment="1" applyProtection="1">
      <alignment horizontal="left" vertical="top" wrapText="1"/>
      <protection locked="0"/>
    </xf>
    <xf numFmtId="0" fontId="34" fillId="0" borderId="20" xfId="2" applyFont="1" applyBorder="1" applyAlignment="1" applyProtection="1">
      <alignment horizontal="left" vertical="top" wrapText="1"/>
      <protection locked="0"/>
    </xf>
    <xf numFmtId="0" fontId="35" fillId="0" borderId="32" xfId="2" applyFont="1" applyBorder="1" applyAlignment="1" applyProtection="1">
      <alignment horizontal="left" vertical="top" wrapText="1"/>
      <protection locked="0"/>
    </xf>
    <xf numFmtId="0" fontId="35" fillId="0" borderId="33" xfId="2" applyFont="1" applyBorder="1" applyAlignment="1" applyProtection="1">
      <alignment horizontal="left" vertical="top" wrapText="1"/>
      <protection locked="0"/>
    </xf>
    <xf numFmtId="0" fontId="35" fillId="0" borderId="34"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73.599999999999994</c:v>
                </c:pt>
                <c:pt idx="1">
                  <c:v>250.5</c:v>
                </c:pt>
                <c:pt idx="2">
                  <c:v>144.19999999999999</c:v>
                </c:pt>
                <c:pt idx="3">
                  <c:v>146.80000000000001</c:v>
                </c:pt>
                <c:pt idx="4">
                  <c:v>61.5</c:v>
                </c:pt>
              </c:numCache>
            </c:numRef>
          </c:val>
          <c:extLst>
            <c:ext xmlns:c16="http://schemas.microsoft.com/office/drawing/2014/chart" uri="{C3380CC4-5D6E-409C-BE32-E72D297353CC}">
              <c16:uniqueId val="{00000000-E561-45C1-A98B-A4D61F5C52FA}"/>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561-45C1-A98B-A4D61F5C52F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561-45C1-A98B-A4D61F5C52FA}"/>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B5-48AB-B0E2-C6832AF240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96B5-48AB-B0E2-C6832AF240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31.4</c:v>
                </c:pt>
                <c:pt idx="1">
                  <c:v>49.5</c:v>
                </c:pt>
                <c:pt idx="2">
                  <c:v>29.1</c:v>
                </c:pt>
                <c:pt idx="3">
                  <c:v>43.9</c:v>
                </c:pt>
                <c:pt idx="4">
                  <c:v>22.8</c:v>
                </c:pt>
              </c:numCache>
            </c:numRef>
          </c:val>
          <c:extLst>
            <c:ext xmlns:c16="http://schemas.microsoft.com/office/drawing/2014/chart" uri="{C3380CC4-5D6E-409C-BE32-E72D297353CC}">
              <c16:uniqueId val="{00000000-C1EA-4798-BF00-7B91C1CC89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C1EA-4798-BF00-7B91C1CC89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18A-49B8-BFEC-069CBCDF27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918A-49B8-BFEC-069CBCDF27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A33-4630-81ED-7E2128DB9C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4A33-4630-81ED-7E2128DB9C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9-4859-8021-6D333DCF38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9-4859-8021-6D333DCF38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2CD-4798-B908-C4CD52465DD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22CD-4798-B908-C4CD52465DD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F0-4F58-934B-1425C81DBE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F0-4F58-934B-1425C81DBE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6-4D51-A44E-D3FAF94EB26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6-4D51-A44E-D3FAF94EB26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2-4EA3-B033-784129FCBB1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2-4EA3-B033-784129FCBB1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9E-4BB5-95BE-00F90DF3CC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9E-4BB5-95BE-00F90DF3CC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73.599999999999994</c:v>
                </c:pt>
                <c:pt idx="1">
                  <c:v>250.5</c:v>
                </c:pt>
                <c:pt idx="2">
                  <c:v>144.19999999999999</c:v>
                </c:pt>
                <c:pt idx="3">
                  <c:v>146.80000000000001</c:v>
                </c:pt>
                <c:pt idx="4">
                  <c:v>61.5</c:v>
                </c:pt>
              </c:numCache>
            </c:numRef>
          </c:val>
          <c:extLst>
            <c:ext xmlns:c16="http://schemas.microsoft.com/office/drawing/2014/chart" uri="{C3380CC4-5D6E-409C-BE32-E72D297353CC}">
              <c16:uniqueId val="{00000000-B797-4AE1-8ED6-D81B49A2A1F3}"/>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B797-4AE1-8ED6-D81B49A2A1F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797-4AE1-8ED6-D81B49A2A1F3}"/>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B-4ABF-ABEA-6FC80BE35F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B-4ABF-ABEA-6FC80BE35F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2B-428D-B72A-F62A10E738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B-428D-B72A-F62A10E738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99-4AC7-9957-7CA98CAB24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99-4AC7-9957-7CA98CAB24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3-44F5-A9E8-7D78D66667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3-44F5-A9E8-7D78D66667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9-4FD3-ACD4-55315F26C4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9-4FD3-ACD4-55315F26C4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EB-40E5-9E52-04534038DA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EB-40E5-9E52-04534038DA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14.4</c:v>
                </c:pt>
                <c:pt idx="2">
                  <c:v>17.399999999999999</c:v>
                </c:pt>
                <c:pt idx="3">
                  <c:v>16.100000000000001</c:v>
                </c:pt>
                <c:pt idx="4">
                  <c:v>16.100000000000001</c:v>
                </c:pt>
              </c:numCache>
            </c:numRef>
          </c:val>
          <c:extLst>
            <c:ext xmlns:c16="http://schemas.microsoft.com/office/drawing/2014/chart" uri="{C3380CC4-5D6E-409C-BE32-E72D297353CC}">
              <c16:uniqueId val="{00000000-ED35-43EF-AACD-D4BDDA00CC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ED35-43EF-AACD-D4BDDA00CC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7AD3-40BD-A755-7EC32F16737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7AD3-40BD-A755-7EC32F16737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C88F-43BC-88AD-6D7844DB24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C88F-43BC-88AD-6D7844DB24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C4-4EC4-99DD-AE97E723281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C4-4EC4-99DD-AE97E723281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7-4E91-BAF8-3966AC6112F3}"/>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7-4E91-BAF8-3966AC6112F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6C7-4E91-BAF8-3966AC6112F3}"/>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7E10-4C72-8907-9ABAD02E2D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7E10-4C72-8907-9ABAD02E2D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49909.1</c:v>
                </c:pt>
                <c:pt idx="1">
                  <c:v>11009.5</c:v>
                </c:pt>
                <c:pt idx="2">
                  <c:v>17010</c:v>
                </c:pt>
                <c:pt idx="3">
                  <c:v>17855.8</c:v>
                </c:pt>
                <c:pt idx="4">
                  <c:v>38118</c:v>
                </c:pt>
              </c:numCache>
            </c:numRef>
          </c:val>
          <c:extLst>
            <c:ext xmlns:c16="http://schemas.microsoft.com/office/drawing/2014/chart" uri="{C3380CC4-5D6E-409C-BE32-E72D297353CC}">
              <c16:uniqueId val="{00000000-8F9C-4CFD-937C-1769BF466ED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8F9C-4CFD-937C-1769BF466ED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-725</c:v>
                </c:pt>
                <c:pt idx="1">
                  <c:v>3496</c:v>
                </c:pt>
                <c:pt idx="2">
                  <c:v>1502</c:v>
                </c:pt>
                <c:pt idx="3">
                  <c:v>1798</c:v>
                </c:pt>
                <c:pt idx="4">
                  <c:v>-2609</c:v>
                </c:pt>
              </c:numCache>
            </c:numRef>
          </c:val>
          <c:extLst>
            <c:ext xmlns:c16="http://schemas.microsoft.com/office/drawing/2014/chart" uri="{C3380CC4-5D6E-409C-BE32-E72D297353CC}">
              <c16:uniqueId val="{00000000-71E1-43B8-A4C3-9829AC9D9BD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71E1-43B8-A4C3-9829AC9D9BD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31.4</c:v>
                </c:pt>
                <c:pt idx="1">
                  <c:v>20.399999999999999</c:v>
                </c:pt>
                <c:pt idx="2">
                  <c:v>19.3</c:v>
                </c:pt>
                <c:pt idx="3">
                  <c:v>20.8</c:v>
                </c:pt>
                <c:pt idx="4">
                  <c:v>17.2</c:v>
                </c:pt>
              </c:numCache>
            </c:numRef>
          </c:val>
          <c:extLst>
            <c:ext xmlns:c16="http://schemas.microsoft.com/office/drawing/2014/chart" uri="{C3380CC4-5D6E-409C-BE32-E72D297353CC}">
              <c16:uniqueId val="{00000000-EE8B-4667-AD6E-B536375EE5F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EE8B-4667-AD6E-B536375EE5F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A61-461E-8967-524112103F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1A61-461E-8967-524112103F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5E1-40FA-8546-F46A26491A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D5E1-40FA-8546-F46A26491A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80-4660-8DD8-A901CBB9150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0-4660-8DD8-A901CBB9150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6300" y="7384472"/>
          <a:ext cx="4532953" cy="304494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165023" y="7384472"/>
          <a:ext cx="4522698" cy="304494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903277" y="7384472"/>
          <a:ext cx="4529501" cy="304494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656747" y="7384472"/>
          <a:ext cx="4527892" cy="304494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411824" y="7384472"/>
          <a:ext cx="4539026" cy="304494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6084" y="12389425"/>
          <a:ext cx="4527677" cy="289213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6084" y="15385472"/>
          <a:ext cx="4527677" cy="290252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6084" y="18409227"/>
          <a:ext cx="4527677" cy="292331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6084" y="21436447"/>
          <a:ext cx="4527677" cy="2926774"/>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6084" y="24467127"/>
          <a:ext cx="4527677" cy="2888677"/>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562602" y="12389425"/>
          <a:ext cx="4197926" cy="289213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562602" y="15385472"/>
          <a:ext cx="4197926" cy="290252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562602" y="18409227"/>
          <a:ext cx="4197926" cy="292331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562602" y="21436447"/>
          <a:ext cx="4197926" cy="2926774"/>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562602" y="24467127"/>
          <a:ext cx="4197926" cy="2888677"/>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224657" y="12389425"/>
          <a:ext cx="4197926" cy="289213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224657" y="15385472"/>
          <a:ext cx="4197926" cy="290252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224657" y="18409227"/>
          <a:ext cx="4197926" cy="292331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224657" y="21436447"/>
          <a:ext cx="4197926" cy="2926774"/>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224657" y="24467127"/>
          <a:ext cx="4197926" cy="2888677"/>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4914422" y="12389425"/>
          <a:ext cx="4197926" cy="289213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4914422" y="15385472"/>
          <a:ext cx="4197926" cy="290252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4914422" y="18409227"/>
          <a:ext cx="4197926" cy="292331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4914422" y="21436447"/>
          <a:ext cx="4197926" cy="2926774"/>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4914422" y="24467127"/>
          <a:ext cx="4197926" cy="2888677"/>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576476" y="12389425"/>
          <a:ext cx="4197926" cy="289213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576476" y="15385472"/>
          <a:ext cx="4197926" cy="290252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576476" y="18409227"/>
          <a:ext cx="4197926" cy="292331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576476" y="21436447"/>
          <a:ext cx="4197926" cy="2926774"/>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576476" y="24467127"/>
          <a:ext cx="4197926" cy="2888677"/>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DR11" zoomScale="55" zoomScaleNormal="55" workbookViewId="0">
      <selection activeCell="VD3" sqref="VD3:VJ39"/>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75" t="str">
        <f>データ!H6</f>
        <v>宮崎県　諸塚村</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6" t="s">
        <v>0</v>
      </c>
      <c r="HB1" s="176"/>
      <c r="HC1" s="176"/>
      <c r="HD1" s="176"/>
      <c r="HE1" s="176"/>
      <c r="HF1" s="176"/>
      <c r="HG1" s="176"/>
      <c r="HH1" s="176"/>
      <c r="HI1" s="176"/>
      <c r="HJ1" s="176"/>
      <c r="HK1" s="176"/>
      <c r="HL1" s="176"/>
      <c r="HM1" s="176"/>
      <c r="HN1" s="176"/>
      <c r="HO1" s="176"/>
      <c r="HP1" s="176"/>
      <c r="HQ1" s="176"/>
      <c r="HR1" s="176"/>
      <c r="HS1" s="176"/>
      <c r="HT1" s="176"/>
      <c r="HU1" s="176"/>
      <c r="HV1" s="176"/>
      <c r="HW1" s="176"/>
      <c r="HX1" s="176"/>
      <c r="HY1" s="176"/>
      <c r="HZ1" s="176"/>
      <c r="IA1" s="176"/>
      <c r="IB1" s="176"/>
      <c r="IC1" s="176"/>
      <c r="ID1" s="176"/>
      <c r="IE1" s="176"/>
      <c r="IF1" s="176"/>
      <c r="IG1" s="176"/>
      <c r="IH1" s="176"/>
      <c r="II1" s="176"/>
      <c r="IJ1" s="176"/>
      <c r="IK1" s="176"/>
      <c r="IL1" s="176"/>
      <c r="IM1" s="176"/>
      <c r="IN1" s="176"/>
      <c r="IO1" s="176"/>
      <c r="IP1" s="176"/>
      <c r="IQ1" s="176"/>
      <c r="IR1" s="176"/>
      <c r="IS1" s="176"/>
      <c r="IT1" s="176"/>
      <c r="IU1" s="176"/>
      <c r="IV1" s="176"/>
      <c r="IW1" s="176"/>
      <c r="IX1" s="176"/>
      <c r="IY1" s="176"/>
      <c r="IZ1" s="176"/>
      <c r="JA1" s="176"/>
      <c r="JB1" s="176"/>
      <c r="JC1" s="176"/>
      <c r="JD1" s="176"/>
      <c r="JE1" s="176"/>
      <c r="JF1" s="176"/>
      <c r="JG1" s="176"/>
      <c r="JH1" s="176"/>
      <c r="JI1" s="176"/>
      <c r="JJ1" s="176"/>
      <c r="JK1" s="176"/>
      <c r="JL1" s="176"/>
      <c r="JM1" s="176"/>
      <c r="JN1" s="176"/>
      <c r="JO1" s="176"/>
      <c r="JP1" s="176"/>
      <c r="JQ1" s="176"/>
      <c r="JR1" s="176"/>
      <c r="JS1" s="176"/>
      <c r="JT1" s="176"/>
      <c r="JU1" s="176"/>
      <c r="JV1" s="176"/>
      <c r="JW1" s="176"/>
      <c r="JX1" s="176"/>
      <c r="JY1" s="176"/>
      <c r="JZ1" s="176"/>
      <c r="KA1" s="176"/>
      <c r="KB1" s="176"/>
      <c r="KC1" s="176"/>
      <c r="KD1" s="176"/>
      <c r="KE1" s="176"/>
      <c r="KF1" s="176"/>
      <c r="KG1" s="176"/>
      <c r="KH1" s="176"/>
      <c r="KI1" s="176"/>
      <c r="KJ1" s="176"/>
      <c r="KK1" s="176"/>
      <c r="KL1" s="176"/>
      <c r="KM1" s="176"/>
      <c r="KN1" s="176"/>
      <c r="KO1" s="176"/>
      <c r="KP1" s="176"/>
      <c r="KQ1" s="176"/>
      <c r="KR1" s="176"/>
      <c r="KS1" s="176"/>
      <c r="KT1" s="176"/>
      <c r="KU1" s="176"/>
      <c r="KV1" s="176"/>
      <c r="KW1" s="176"/>
      <c r="KX1" s="176"/>
      <c r="KY1" s="176"/>
      <c r="KZ1" s="176"/>
      <c r="LA1" s="176"/>
      <c r="LB1" s="176"/>
      <c r="LC1" s="176"/>
      <c r="LD1" s="176"/>
      <c r="LE1" s="176"/>
      <c r="LF1" s="176"/>
      <c r="LG1" s="176"/>
      <c r="LH1" s="176"/>
      <c r="LI1" s="176"/>
      <c r="LJ1" s="176"/>
      <c r="LK1" s="176"/>
      <c r="LL1" s="176"/>
      <c r="LM1" s="176"/>
      <c r="LN1" s="176"/>
      <c r="LO1" s="176"/>
      <c r="LP1" s="176"/>
      <c r="LQ1" s="176"/>
      <c r="LR1" s="176"/>
      <c r="LS1" s="176"/>
      <c r="LT1" s="176"/>
      <c r="LU1" s="176"/>
      <c r="LV1" s="176"/>
      <c r="LW1" s="176"/>
      <c r="LX1" s="176"/>
      <c r="LY1" s="176"/>
      <c r="LZ1" s="176"/>
      <c r="MA1" s="176"/>
      <c r="MB1" s="176"/>
      <c r="MC1" s="176"/>
      <c r="MD1" s="176"/>
      <c r="ME1" s="176"/>
      <c r="MF1" s="176"/>
      <c r="MG1" s="176"/>
      <c r="MH1" s="176"/>
      <c r="MI1" s="176"/>
      <c r="MJ1" s="176"/>
      <c r="MK1" s="176"/>
      <c r="ML1" s="176"/>
      <c r="MM1" s="176"/>
      <c r="MN1" s="176"/>
      <c r="MO1" s="176"/>
      <c r="MP1" s="176"/>
      <c r="MQ1" s="176"/>
      <c r="MR1" s="176"/>
      <c r="MS1" s="176"/>
      <c r="MT1" s="176"/>
      <c r="MU1" s="176"/>
      <c r="MV1" s="176"/>
      <c r="MW1" s="176"/>
      <c r="MX1" s="176"/>
      <c r="MY1" s="176"/>
      <c r="MZ1" s="176"/>
      <c r="NA1" s="176"/>
      <c r="NB1" s="176"/>
      <c r="NC1" s="176"/>
      <c r="ND1" s="176"/>
      <c r="NE1" s="176"/>
      <c r="NF1" s="176"/>
      <c r="NG1" s="176"/>
      <c r="NH1" s="176"/>
      <c r="NI1" s="176"/>
      <c r="NJ1" s="176"/>
      <c r="NK1" s="176"/>
      <c r="NL1" s="176"/>
      <c r="NM1" s="176"/>
      <c r="NN1" s="176"/>
      <c r="NO1" s="176"/>
      <c r="NP1" s="176"/>
      <c r="NQ1" s="176"/>
      <c r="NR1" s="176"/>
      <c r="NS1" s="176"/>
      <c r="NT1" s="176"/>
      <c r="NU1" s="176"/>
      <c r="NV1" s="176"/>
      <c r="NW1" s="176"/>
      <c r="NX1" s="176"/>
      <c r="NY1" s="176"/>
      <c r="NZ1" s="176"/>
      <c r="OA1" s="176"/>
      <c r="OB1" s="176"/>
      <c r="OC1" s="176"/>
      <c r="OD1" s="176"/>
      <c r="OE1" s="176"/>
      <c r="OF1" s="176"/>
      <c r="OG1" s="176"/>
      <c r="OH1" s="176"/>
      <c r="OI1" s="176"/>
      <c r="OJ1" s="176"/>
      <c r="OK1" s="176"/>
      <c r="OL1" s="176"/>
      <c r="OM1" s="176"/>
      <c r="ON1" s="176"/>
      <c r="OO1" s="176"/>
      <c r="OP1" s="176"/>
      <c r="OQ1" s="176"/>
      <c r="OR1" s="176"/>
      <c r="OS1" s="176"/>
      <c r="OT1" s="176"/>
      <c r="OU1" s="176"/>
      <c r="OV1" s="176"/>
      <c r="OW1" s="176"/>
      <c r="OX1" s="176"/>
      <c r="OY1" s="176"/>
      <c r="OZ1" s="176"/>
      <c r="PA1" s="176"/>
      <c r="PB1" s="176"/>
      <c r="PC1" s="176"/>
      <c r="PD1" s="176"/>
      <c r="PE1" s="176"/>
      <c r="PF1" s="176"/>
      <c r="PG1" s="176"/>
      <c r="PH1" s="176"/>
      <c r="PI1" s="176"/>
      <c r="PJ1" s="176"/>
      <c r="PK1" s="176"/>
      <c r="PL1" s="176"/>
      <c r="PM1" s="176"/>
      <c r="PN1" s="176"/>
      <c r="PO1" s="176"/>
      <c r="PP1" s="176"/>
      <c r="PQ1" s="176"/>
      <c r="PR1" s="176"/>
      <c r="PS1" s="176"/>
      <c r="PT1" s="176"/>
      <c r="PU1" s="176"/>
      <c r="PV1" s="176"/>
      <c r="PW1" s="176"/>
      <c r="PX1" s="176"/>
      <c r="PY1" s="176"/>
      <c r="PZ1" s="176"/>
      <c r="QA1" s="176"/>
      <c r="QB1" s="176"/>
      <c r="QC1" s="176"/>
      <c r="QD1" s="176"/>
      <c r="QE1" s="176"/>
      <c r="QF1" s="176"/>
      <c r="QG1" s="176"/>
      <c r="QH1" s="176"/>
      <c r="QI1" s="176"/>
      <c r="QJ1" s="176"/>
      <c r="QK1" s="176"/>
      <c r="QL1" s="176"/>
      <c r="QM1" s="176"/>
      <c r="QN1" s="176"/>
      <c r="QO1" s="176"/>
      <c r="QP1" s="176"/>
      <c r="QQ1" s="176"/>
      <c r="QR1" s="176"/>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7" t="s">
        <v>1</v>
      </c>
      <c r="VE1" s="177"/>
      <c r="VF1" s="177"/>
      <c r="VG1" s="1"/>
      <c r="VH1" s="1"/>
      <c r="VI1" s="1"/>
      <c r="VJ1" s="1"/>
    </row>
    <row r="2" spans="1:582" ht="23.1" customHeight="1" x14ac:dyDescent="0.2">
      <c r="A2" s="1"/>
      <c r="B2" s="153" t="s">
        <v>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t="s">
        <v>3</v>
      </c>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t="s">
        <v>4</v>
      </c>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t="s">
        <v>5</v>
      </c>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5"/>
      <c r="JR2" s="1"/>
      <c r="JS2" s="1"/>
      <c r="JT2" s="1"/>
      <c r="JU2" s="1"/>
      <c r="JV2" s="1"/>
      <c r="JW2" s="1"/>
      <c r="JX2" s="1"/>
      <c r="JY2" s="1"/>
      <c r="JZ2" s="1"/>
      <c r="KA2" s="1"/>
      <c r="KB2" s="1"/>
      <c r="KC2" s="1"/>
      <c r="KD2" s="1"/>
      <c r="KE2" s="1"/>
      <c r="KF2" s="1"/>
      <c r="KG2" s="1"/>
      <c r="KH2" s="1"/>
      <c r="KI2" s="1"/>
      <c r="KJ2" s="1"/>
      <c r="KK2" s="178" t="s">
        <v>6</v>
      </c>
      <c r="KL2" s="179"/>
      <c r="KM2" s="179"/>
      <c r="KN2" s="179"/>
      <c r="KO2" s="179"/>
      <c r="KP2" s="179"/>
      <c r="KQ2" s="179"/>
      <c r="KR2" s="179"/>
      <c r="KS2" s="179"/>
      <c r="KT2" s="179"/>
      <c r="KU2" s="179"/>
      <c r="KV2" s="179"/>
      <c r="KW2" s="179"/>
      <c r="KX2" s="179"/>
      <c r="KY2" s="179"/>
      <c r="KZ2" s="179"/>
      <c r="LA2" s="179"/>
      <c r="LB2" s="179"/>
      <c r="LC2" s="179"/>
      <c r="LD2" s="179"/>
      <c r="LE2" s="179"/>
      <c r="LF2" s="179"/>
      <c r="LG2" s="179"/>
      <c r="LH2" s="179"/>
      <c r="LI2" s="179"/>
      <c r="LJ2" s="179"/>
      <c r="LK2" s="179"/>
      <c r="LL2" s="179"/>
      <c r="LM2" s="179"/>
      <c r="LN2" s="179"/>
      <c r="LO2" s="179"/>
      <c r="LP2" s="179"/>
      <c r="LQ2" s="179"/>
      <c r="LR2" s="179"/>
      <c r="LS2" s="179"/>
      <c r="LT2" s="179"/>
      <c r="LU2" s="179"/>
      <c r="LV2" s="179"/>
      <c r="LW2" s="179"/>
      <c r="LX2" s="179"/>
      <c r="LY2" s="179"/>
      <c r="LZ2" s="179"/>
      <c r="MA2" s="179"/>
      <c r="MB2" s="179"/>
      <c r="MC2" s="179"/>
      <c r="MD2" s="179"/>
      <c r="ME2" s="179"/>
      <c r="MF2" s="179"/>
      <c r="MG2" s="179"/>
      <c r="MH2" s="179"/>
      <c r="MI2" s="179"/>
      <c r="MJ2" s="179"/>
      <c r="MK2" s="179"/>
      <c r="ML2" s="179"/>
      <c r="MM2" s="179"/>
      <c r="MN2" s="179"/>
      <c r="MO2" s="179"/>
      <c r="MP2" s="179"/>
      <c r="MQ2" s="179"/>
      <c r="MR2" s="179"/>
      <c r="MS2" s="179"/>
      <c r="MT2" s="179"/>
      <c r="MU2" s="179"/>
      <c r="MV2" s="179"/>
      <c r="MW2" s="179"/>
      <c r="MX2" s="179"/>
      <c r="MY2" s="179"/>
      <c r="MZ2" s="179"/>
      <c r="NA2" s="179"/>
      <c r="NB2" s="179"/>
      <c r="NC2" s="179"/>
      <c r="ND2" s="179"/>
      <c r="NE2" s="179"/>
      <c r="NF2" s="179"/>
      <c r="NG2" s="179"/>
      <c r="NH2" s="179"/>
      <c r="NI2" s="179"/>
      <c r="NJ2" s="179"/>
      <c r="NK2" s="179"/>
      <c r="NL2" s="179"/>
      <c r="NM2" s="179"/>
      <c r="NN2" s="179"/>
      <c r="NO2" s="179"/>
      <c r="NP2" s="179"/>
      <c r="NQ2" s="179"/>
      <c r="NR2" s="179"/>
      <c r="NS2" s="179"/>
      <c r="NT2" s="179"/>
      <c r="NU2" s="179"/>
      <c r="NV2" s="179"/>
      <c r="NW2" s="179"/>
      <c r="NX2" s="179"/>
      <c r="NY2" s="179"/>
      <c r="NZ2" s="179"/>
      <c r="OA2" s="179"/>
      <c r="OB2" s="179"/>
      <c r="OC2" s="179"/>
      <c r="OD2" s="179"/>
      <c r="OE2" s="179"/>
      <c r="OF2" s="179"/>
      <c r="OG2" s="179"/>
      <c r="OH2" s="179"/>
      <c r="OI2" s="179"/>
      <c r="OJ2" s="179"/>
      <c r="OK2" s="179"/>
      <c r="OL2" s="179"/>
      <c r="OM2" s="179"/>
      <c r="ON2" s="179"/>
      <c r="OO2" s="179"/>
      <c r="OP2" s="179"/>
      <c r="OQ2" s="179"/>
      <c r="OR2" s="179"/>
      <c r="OS2" s="179"/>
      <c r="OT2" s="179"/>
      <c r="OU2" s="179"/>
      <c r="OV2" s="179"/>
      <c r="OW2" s="179"/>
      <c r="OX2" s="179"/>
      <c r="OY2" s="179"/>
      <c r="OZ2" s="179"/>
      <c r="PA2" s="179"/>
      <c r="PB2" s="179"/>
      <c r="PC2" s="179"/>
      <c r="PD2" s="179"/>
      <c r="PE2" s="179"/>
      <c r="PF2" s="179"/>
      <c r="PG2" s="179"/>
      <c r="PH2" s="179"/>
      <c r="PI2" s="179"/>
      <c r="PJ2" s="179"/>
      <c r="PK2" s="179"/>
      <c r="PL2" s="179"/>
      <c r="PM2" s="179"/>
      <c r="PN2" s="179"/>
      <c r="PO2" s="179"/>
      <c r="PP2" s="179"/>
      <c r="PQ2" s="179"/>
      <c r="PR2" s="179"/>
      <c r="PS2" s="179"/>
      <c r="PT2" s="179"/>
      <c r="PU2" s="179"/>
      <c r="PV2" s="179"/>
      <c r="PW2" s="179"/>
      <c r="PX2" s="179"/>
      <c r="PY2" s="179"/>
      <c r="PZ2" s="179"/>
      <c r="QA2" s="179"/>
      <c r="QB2" s="179"/>
      <c r="QC2" s="179"/>
      <c r="QD2" s="179"/>
      <c r="QE2" s="179"/>
      <c r="QF2" s="179"/>
      <c r="QG2" s="179"/>
      <c r="QH2" s="179"/>
      <c r="QI2" s="179"/>
      <c r="QJ2" s="179"/>
      <c r="QK2" s="179"/>
      <c r="QL2" s="179"/>
      <c r="QM2" s="179"/>
      <c r="QN2" s="179"/>
      <c r="QO2" s="179"/>
      <c r="QP2" s="179"/>
      <c r="QQ2" s="179"/>
      <c r="QR2" s="179"/>
      <c r="QS2" s="179"/>
      <c r="QT2" s="179"/>
      <c r="QU2" s="179"/>
      <c r="QV2" s="179"/>
      <c r="QW2" s="179"/>
      <c r="QX2" s="179"/>
      <c r="QY2" s="179"/>
      <c r="QZ2" s="179"/>
      <c r="RA2" s="179"/>
      <c r="RB2" s="179"/>
      <c r="RC2" s="179"/>
      <c r="RD2" s="179"/>
      <c r="RE2" s="179"/>
      <c r="RF2" s="179"/>
      <c r="RG2" s="179"/>
      <c r="RH2" s="179"/>
      <c r="RI2" s="179"/>
      <c r="RJ2" s="179"/>
      <c r="RK2" s="179"/>
      <c r="RL2" s="179"/>
      <c r="RM2" s="179"/>
      <c r="RN2" s="179"/>
      <c r="RO2" s="179"/>
      <c r="RP2" s="179"/>
      <c r="RQ2" s="179"/>
      <c r="RR2" s="179"/>
      <c r="RS2" s="179"/>
      <c r="RT2" s="179"/>
      <c r="RU2" s="179"/>
      <c r="RV2" s="179"/>
      <c r="RW2" s="179"/>
      <c r="RX2" s="179"/>
      <c r="RY2" s="179"/>
      <c r="RZ2" s="179"/>
      <c r="SA2" s="179"/>
      <c r="SB2" s="179"/>
      <c r="SC2" s="179"/>
      <c r="SD2" s="179"/>
      <c r="SE2" s="179"/>
      <c r="SF2" s="179"/>
      <c r="SG2" s="179"/>
      <c r="SH2" s="179"/>
      <c r="SI2" s="179"/>
      <c r="SJ2" s="179"/>
      <c r="SK2" s="179"/>
      <c r="SL2" s="179"/>
      <c r="SM2" s="179"/>
      <c r="SN2" s="179"/>
      <c r="SO2" s="179"/>
      <c r="SP2" s="179"/>
      <c r="SQ2" s="179"/>
      <c r="SR2" s="179"/>
      <c r="SS2" s="179"/>
      <c r="ST2" s="179"/>
      <c r="SU2" s="179"/>
      <c r="SV2" s="179"/>
      <c r="SW2" s="179"/>
      <c r="SX2" s="179"/>
      <c r="SY2" s="179"/>
      <c r="SZ2" s="179"/>
      <c r="TA2" s="179"/>
      <c r="TB2" s="179"/>
      <c r="TC2" s="179"/>
      <c r="TD2" s="179"/>
      <c r="TE2" s="179"/>
      <c r="TF2" s="179"/>
      <c r="TG2" s="179"/>
      <c r="TH2" s="179"/>
      <c r="TI2" s="179"/>
      <c r="TJ2" s="179"/>
      <c r="TK2" s="179"/>
      <c r="TL2" s="179"/>
      <c r="TM2" s="179"/>
      <c r="TN2" s="179"/>
      <c r="TO2" s="179"/>
      <c r="TP2" s="179"/>
      <c r="TQ2" s="179"/>
      <c r="TR2" s="179"/>
      <c r="TS2" s="179"/>
      <c r="TT2" s="179"/>
      <c r="TU2" s="179"/>
      <c r="TV2" s="179"/>
      <c r="TW2" s="179"/>
      <c r="TX2" s="179"/>
      <c r="TY2" s="179"/>
      <c r="TZ2" s="179"/>
      <c r="UA2" s="179"/>
      <c r="UB2" s="179"/>
      <c r="UC2" s="179"/>
      <c r="UD2" s="179"/>
      <c r="UE2" s="179"/>
      <c r="UF2" s="179"/>
      <c r="UG2" s="179"/>
      <c r="UH2" s="179"/>
      <c r="UI2" s="179"/>
      <c r="UJ2" s="179"/>
      <c r="UK2" s="179"/>
      <c r="UL2" s="179"/>
      <c r="UM2" s="179"/>
      <c r="UN2" s="179"/>
      <c r="UO2" s="179"/>
      <c r="UP2" s="179"/>
      <c r="UQ2" s="179"/>
      <c r="UR2" s="179"/>
      <c r="US2" s="179"/>
      <c r="UT2" s="179"/>
      <c r="UU2" s="179"/>
      <c r="UV2" s="179"/>
      <c r="UW2" s="179"/>
      <c r="UX2" s="179"/>
      <c r="UY2" s="179"/>
      <c r="UZ2" s="179"/>
      <c r="VA2" s="180"/>
      <c r="VB2" s="1"/>
      <c r="VC2" s="1"/>
      <c r="VD2" s="181" t="s">
        <v>7</v>
      </c>
      <c r="VE2" s="182"/>
      <c r="VF2" s="182"/>
      <c r="VG2" s="182"/>
      <c r="VH2" s="182"/>
      <c r="VI2" s="182"/>
      <c r="VJ2" s="183"/>
    </row>
    <row r="3" spans="1:582" ht="23.1" customHeight="1" x14ac:dyDescent="0.2">
      <c r="A3" s="1"/>
      <c r="B3" s="154" t="str">
        <f>データ!I6</f>
        <v>法非適用</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t="str">
        <f>データ!J6</f>
        <v>電気事業</v>
      </c>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t="str">
        <f>データ!K6</f>
        <v>非設置</v>
      </c>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6" t="str">
        <f>データ!L6</f>
        <v>該当数値なし</v>
      </c>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7"/>
      <c r="JR3" s="1"/>
      <c r="JS3" s="1"/>
      <c r="JT3" s="1"/>
      <c r="JU3" s="1"/>
      <c r="JV3" s="1"/>
      <c r="JW3" s="1"/>
      <c r="JX3" s="1"/>
      <c r="JY3" s="1"/>
      <c r="JZ3" s="1"/>
      <c r="KA3" s="1"/>
      <c r="KB3" s="1"/>
      <c r="KC3" s="1"/>
      <c r="KD3" s="1"/>
      <c r="KE3" s="1"/>
      <c r="KF3" s="1"/>
      <c r="KG3" s="1"/>
      <c r="KH3" s="1"/>
      <c r="KI3" s="1"/>
      <c r="KJ3" s="1"/>
      <c r="KK3" s="158" t="s">
        <v>8</v>
      </c>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c r="NY3" s="159"/>
      <c r="NZ3" s="159"/>
      <c r="OA3" s="159"/>
      <c r="OB3" s="159"/>
      <c r="OC3" s="159"/>
      <c r="OD3" s="159"/>
      <c r="OE3" s="159"/>
      <c r="OF3" s="159"/>
      <c r="OG3" s="159"/>
      <c r="OH3" s="159"/>
      <c r="OI3" s="159"/>
      <c r="OJ3" s="159"/>
      <c r="OK3" s="159"/>
      <c r="OL3" s="159"/>
      <c r="OM3" s="159"/>
      <c r="ON3" s="159"/>
      <c r="OO3" s="159"/>
      <c r="OP3" s="159"/>
      <c r="OQ3" s="159"/>
      <c r="OR3" s="159"/>
      <c r="OS3" s="159"/>
      <c r="OT3" s="159"/>
      <c r="OU3" s="159"/>
      <c r="OV3" s="159"/>
      <c r="OW3" s="159"/>
      <c r="OX3" s="159"/>
      <c r="OY3" s="159"/>
      <c r="OZ3" s="159"/>
      <c r="PA3" s="159"/>
      <c r="PB3" s="159"/>
      <c r="PC3" s="159"/>
      <c r="PD3" s="159"/>
      <c r="PE3" s="159"/>
      <c r="PF3" s="159"/>
      <c r="PG3" s="159"/>
      <c r="PH3" s="159"/>
      <c r="PI3" s="159"/>
      <c r="PJ3" s="159"/>
      <c r="PK3" s="159"/>
      <c r="PL3" s="159"/>
      <c r="PM3" s="159"/>
      <c r="PN3" s="159"/>
      <c r="PO3" s="159"/>
      <c r="PP3" s="159"/>
      <c r="PQ3" s="159"/>
      <c r="PR3" s="159"/>
      <c r="PS3" s="159"/>
      <c r="PT3" s="159"/>
      <c r="PU3" s="159"/>
      <c r="PV3" s="159"/>
      <c r="PW3" s="159"/>
      <c r="PX3" s="159"/>
      <c r="PY3" s="159"/>
      <c r="PZ3" s="159"/>
      <c r="QA3" s="159"/>
      <c r="QB3" s="159"/>
      <c r="QC3" s="159"/>
      <c r="QD3" s="159"/>
      <c r="QE3" s="159"/>
      <c r="QF3" s="159"/>
      <c r="QG3" s="159"/>
      <c r="QH3" s="159"/>
      <c r="QI3" s="159"/>
      <c r="QJ3" s="159"/>
      <c r="QK3" s="159"/>
      <c r="QL3" s="159"/>
      <c r="QM3" s="159"/>
      <c r="QN3" s="159"/>
      <c r="QO3" s="159"/>
      <c r="QP3" s="159"/>
      <c r="QQ3" s="159"/>
      <c r="QR3" s="159"/>
      <c r="QS3" s="159"/>
      <c r="QT3" s="159"/>
      <c r="QU3" s="159"/>
      <c r="QV3" s="159"/>
      <c r="QW3" s="159"/>
      <c r="QX3" s="159"/>
      <c r="QY3" s="159"/>
      <c r="QZ3" s="159"/>
      <c r="RA3" s="159"/>
      <c r="RB3" s="159"/>
      <c r="RC3" s="159"/>
      <c r="RD3" s="159"/>
      <c r="RE3" s="159"/>
      <c r="RF3" s="159"/>
      <c r="RG3" s="159"/>
      <c r="RH3" s="159"/>
      <c r="RI3" s="159"/>
      <c r="RJ3" s="159"/>
      <c r="RK3" s="159"/>
      <c r="RL3" s="159"/>
      <c r="RM3" s="159"/>
      <c r="RN3" s="159"/>
      <c r="RO3" s="159"/>
      <c r="RP3" s="159"/>
      <c r="RQ3" s="159"/>
      <c r="RR3" s="159"/>
      <c r="RS3" s="159"/>
      <c r="RT3" s="159"/>
      <c r="RU3" s="159"/>
      <c r="RV3" s="159"/>
      <c r="RW3" s="159"/>
      <c r="RX3" s="159"/>
      <c r="RY3" s="159"/>
      <c r="RZ3" s="159"/>
      <c r="SA3" s="159"/>
      <c r="SB3" s="159"/>
      <c r="SC3" s="159"/>
      <c r="SD3" s="159"/>
      <c r="SE3" s="159"/>
      <c r="SF3" s="159"/>
      <c r="SG3" s="159"/>
      <c r="SH3" s="159"/>
      <c r="SI3" s="159"/>
      <c r="SJ3" s="159"/>
      <c r="SK3" s="159"/>
      <c r="SL3" s="159"/>
      <c r="SM3" s="159"/>
      <c r="SN3" s="159"/>
      <c r="SO3" s="159"/>
      <c r="SP3" s="159"/>
      <c r="SQ3" s="159"/>
      <c r="SR3" s="159"/>
      <c r="SS3" s="159"/>
      <c r="ST3" s="159"/>
      <c r="SU3" s="159"/>
      <c r="SV3" s="159"/>
      <c r="SW3" s="159"/>
      <c r="SX3" s="159"/>
      <c r="SY3" s="159"/>
      <c r="SZ3" s="159"/>
      <c r="TA3" s="159"/>
      <c r="TB3" s="159"/>
      <c r="TC3" s="159"/>
      <c r="TD3" s="159"/>
      <c r="TE3" s="159"/>
      <c r="TF3" s="159"/>
      <c r="TG3" s="159"/>
      <c r="TH3" s="159"/>
      <c r="TI3" s="159"/>
      <c r="TJ3" s="159"/>
      <c r="TK3" s="159"/>
      <c r="TL3" s="159"/>
      <c r="TM3" s="159"/>
      <c r="TN3" s="159"/>
      <c r="TO3" s="159"/>
      <c r="TP3" s="159"/>
      <c r="TQ3" s="159"/>
      <c r="TR3" s="159"/>
      <c r="TS3" s="159"/>
      <c r="TT3" s="159"/>
      <c r="TU3" s="159"/>
      <c r="TV3" s="159"/>
      <c r="TW3" s="159"/>
      <c r="TX3" s="159"/>
      <c r="TY3" s="159"/>
      <c r="TZ3" s="159"/>
      <c r="UA3" s="159"/>
      <c r="UB3" s="159"/>
      <c r="UC3" s="159"/>
      <c r="UD3" s="159"/>
      <c r="UE3" s="159"/>
      <c r="UF3" s="159"/>
      <c r="UG3" s="159"/>
      <c r="UH3" s="159"/>
      <c r="UI3" s="159"/>
      <c r="UJ3" s="159"/>
      <c r="UK3" s="159"/>
      <c r="UL3" s="159"/>
      <c r="UM3" s="159"/>
      <c r="UN3" s="159"/>
      <c r="UO3" s="159"/>
      <c r="UP3" s="159"/>
      <c r="UQ3" s="159"/>
      <c r="UR3" s="159"/>
      <c r="US3" s="159"/>
      <c r="UT3" s="159"/>
      <c r="UU3" s="159"/>
      <c r="UV3" s="159"/>
      <c r="UW3" s="159"/>
      <c r="UX3" s="159"/>
      <c r="UY3" s="159"/>
      <c r="UZ3" s="159"/>
      <c r="VA3" s="160"/>
      <c r="VB3" s="1"/>
      <c r="VC3" s="1"/>
      <c r="VD3" s="106" t="s">
        <v>268</v>
      </c>
      <c r="VE3" s="107"/>
      <c r="VF3" s="107"/>
      <c r="VG3" s="107"/>
      <c r="VH3" s="107"/>
      <c r="VI3" s="107"/>
      <c r="VJ3" s="108"/>
    </row>
    <row r="4" spans="1:582" ht="23.1" customHeight="1" x14ac:dyDescent="0.2">
      <c r="A4" s="1"/>
      <c r="B4" s="140" t="s">
        <v>9</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t="s">
        <v>10</v>
      </c>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t="s">
        <v>11</v>
      </c>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t="s">
        <v>12</v>
      </c>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6"/>
      <c r="JR4" s="1"/>
      <c r="JS4" s="1"/>
      <c r="JT4" s="1"/>
      <c r="JU4" s="1"/>
      <c r="JV4" s="1"/>
      <c r="JW4" s="1"/>
      <c r="JX4" s="1"/>
      <c r="JY4" s="1"/>
      <c r="JZ4" s="1"/>
      <c r="KA4" s="1"/>
      <c r="KB4" s="1"/>
      <c r="KC4" s="1"/>
      <c r="KD4" s="1"/>
      <c r="KE4" s="1"/>
      <c r="KF4" s="1"/>
      <c r="KG4" s="1"/>
      <c r="KH4" s="1"/>
      <c r="KI4" s="1"/>
      <c r="KJ4" s="1"/>
      <c r="KK4" s="158"/>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c r="NY4" s="159"/>
      <c r="NZ4" s="159"/>
      <c r="OA4" s="159"/>
      <c r="OB4" s="159"/>
      <c r="OC4" s="159"/>
      <c r="OD4" s="159"/>
      <c r="OE4" s="159"/>
      <c r="OF4" s="159"/>
      <c r="OG4" s="159"/>
      <c r="OH4" s="159"/>
      <c r="OI4" s="159"/>
      <c r="OJ4" s="159"/>
      <c r="OK4" s="159"/>
      <c r="OL4" s="159"/>
      <c r="OM4" s="159"/>
      <c r="ON4" s="159"/>
      <c r="OO4" s="159"/>
      <c r="OP4" s="159"/>
      <c r="OQ4" s="159"/>
      <c r="OR4" s="159"/>
      <c r="OS4" s="159"/>
      <c r="OT4" s="159"/>
      <c r="OU4" s="159"/>
      <c r="OV4" s="159"/>
      <c r="OW4" s="159"/>
      <c r="OX4" s="159"/>
      <c r="OY4" s="159"/>
      <c r="OZ4" s="159"/>
      <c r="PA4" s="159"/>
      <c r="PB4" s="159"/>
      <c r="PC4" s="159"/>
      <c r="PD4" s="159"/>
      <c r="PE4" s="159"/>
      <c r="PF4" s="159"/>
      <c r="PG4" s="159"/>
      <c r="PH4" s="159"/>
      <c r="PI4" s="159"/>
      <c r="PJ4" s="159"/>
      <c r="PK4" s="159"/>
      <c r="PL4" s="159"/>
      <c r="PM4" s="159"/>
      <c r="PN4" s="159"/>
      <c r="PO4" s="159"/>
      <c r="PP4" s="159"/>
      <c r="PQ4" s="159"/>
      <c r="PR4" s="159"/>
      <c r="PS4" s="159"/>
      <c r="PT4" s="159"/>
      <c r="PU4" s="159"/>
      <c r="PV4" s="159"/>
      <c r="PW4" s="159"/>
      <c r="PX4" s="159"/>
      <c r="PY4" s="159"/>
      <c r="PZ4" s="159"/>
      <c r="QA4" s="159"/>
      <c r="QB4" s="159"/>
      <c r="QC4" s="159"/>
      <c r="QD4" s="159"/>
      <c r="QE4" s="159"/>
      <c r="QF4" s="159"/>
      <c r="QG4" s="159"/>
      <c r="QH4" s="159"/>
      <c r="QI4" s="159"/>
      <c r="QJ4" s="159"/>
      <c r="QK4" s="159"/>
      <c r="QL4" s="159"/>
      <c r="QM4" s="159"/>
      <c r="QN4" s="159"/>
      <c r="QO4" s="159"/>
      <c r="QP4" s="159"/>
      <c r="QQ4" s="159"/>
      <c r="QR4" s="159"/>
      <c r="QS4" s="159"/>
      <c r="QT4" s="159"/>
      <c r="QU4" s="159"/>
      <c r="QV4" s="159"/>
      <c r="QW4" s="159"/>
      <c r="QX4" s="159"/>
      <c r="QY4" s="159"/>
      <c r="QZ4" s="159"/>
      <c r="RA4" s="159"/>
      <c r="RB4" s="159"/>
      <c r="RC4" s="159"/>
      <c r="RD4" s="159"/>
      <c r="RE4" s="159"/>
      <c r="RF4" s="159"/>
      <c r="RG4" s="159"/>
      <c r="RH4" s="159"/>
      <c r="RI4" s="159"/>
      <c r="RJ4" s="159"/>
      <c r="RK4" s="159"/>
      <c r="RL4" s="159"/>
      <c r="RM4" s="159"/>
      <c r="RN4" s="159"/>
      <c r="RO4" s="159"/>
      <c r="RP4" s="159"/>
      <c r="RQ4" s="159"/>
      <c r="RR4" s="159"/>
      <c r="RS4" s="159"/>
      <c r="RT4" s="159"/>
      <c r="RU4" s="159"/>
      <c r="RV4" s="159"/>
      <c r="RW4" s="159"/>
      <c r="RX4" s="159"/>
      <c r="RY4" s="159"/>
      <c r="RZ4" s="159"/>
      <c r="SA4" s="159"/>
      <c r="SB4" s="159"/>
      <c r="SC4" s="159"/>
      <c r="SD4" s="159"/>
      <c r="SE4" s="159"/>
      <c r="SF4" s="159"/>
      <c r="SG4" s="159"/>
      <c r="SH4" s="159"/>
      <c r="SI4" s="159"/>
      <c r="SJ4" s="159"/>
      <c r="SK4" s="159"/>
      <c r="SL4" s="159"/>
      <c r="SM4" s="159"/>
      <c r="SN4" s="159"/>
      <c r="SO4" s="159"/>
      <c r="SP4" s="159"/>
      <c r="SQ4" s="159"/>
      <c r="SR4" s="159"/>
      <c r="SS4" s="159"/>
      <c r="ST4" s="159"/>
      <c r="SU4" s="159"/>
      <c r="SV4" s="159"/>
      <c r="SW4" s="159"/>
      <c r="SX4" s="159"/>
      <c r="SY4" s="159"/>
      <c r="SZ4" s="159"/>
      <c r="TA4" s="159"/>
      <c r="TB4" s="159"/>
      <c r="TC4" s="159"/>
      <c r="TD4" s="159"/>
      <c r="TE4" s="159"/>
      <c r="TF4" s="159"/>
      <c r="TG4" s="159"/>
      <c r="TH4" s="159"/>
      <c r="TI4" s="159"/>
      <c r="TJ4" s="159"/>
      <c r="TK4" s="159"/>
      <c r="TL4" s="159"/>
      <c r="TM4" s="159"/>
      <c r="TN4" s="159"/>
      <c r="TO4" s="159"/>
      <c r="TP4" s="159"/>
      <c r="TQ4" s="159"/>
      <c r="TR4" s="159"/>
      <c r="TS4" s="159"/>
      <c r="TT4" s="159"/>
      <c r="TU4" s="159"/>
      <c r="TV4" s="159"/>
      <c r="TW4" s="159"/>
      <c r="TX4" s="159"/>
      <c r="TY4" s="159"/>
      <c r="TZ4" s="159"/>
      <c r="UA4" s="159"/>
      <c r="UB4" s="159"/>
      <c r="UC4" s="159"/>
      <c r="UD4" s="159"/>
      <c r="UE4" s="159"/>
      <c r="UF4" s="159"/>
      <c r="UG4" s="159"/>
      <c r="UH4" s="159"/>
      <c r="UI4" s="159"/>
      <c r="UJ4" s="159"/>
      <c r="UK4" s="159"/>
      <c r="UL4" s="159"/>
      <c r="UM4" s="159"/>
      <c r="UN4" s="159"/>
      <c r="UO4" s="159"/>
      <c r="UP4" s="159"/>
      <c r="UQ4" s="159"/>
      <c r="UR4" s="159"/>
      <c r="US4" s="159"/>
      <c r="UT4" s="159"/>
      <c r="UU4" s="159"/>
      <c r="UV4" s="159"/>
      <c r="UW4" s="159"/>
      <c r="UX4" s="159"/>
      <c r="UY4" s="159"/>
      <c r="UZ4" s="159"/>
      <c r="VA4" s="160"/>
      <c r="VB4" s="1"/>
      <c r="VC4" s="1"/>
      <c r="VD4" s="106"/>
      <c r="VE4" s="107"/>
      <c r="VF4" s="107"/>
      <c r="VG4" s="107"/>
      <c r="VH4" s="107"/>
      <c r="VI4" s="107"/>
      <c r="VJ4" s="108"/>
    </row>
    <row r="5" spans="1:582" ht="23.1" customHeight="1" x14ac:dyDescent="0.2">
      <c r="A5" s="1"/>
      <c r="B5" s="170">
        <f>データ!M6</f>
        <v>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2"/>
      <c r="BS5" s="173" t="str">
        <f>データ!N6</f>
        <v>-</v>
      </c>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2"/>
      <c r="EJ5" s="173" t="str">
        <f>データ!O6</f>
        <v>-</v>
      </c>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2"/>
      <c r="HA5" s="173">
        <f>データ!P6</f>
        <v>2</v>
      </c>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c r="HZ5" s="171"/>
      <c r="IA5" s="171"/>
      <c r="IB5" s="171"/>
      <c r="IC5" s="171"/>
      <c r="ID5" s="171"/>
      <c r="IE5" s="171"/>
      <c r="IF5" s="171"/>
      <c r="IG5" s="171"/>
      <c r="IH5" s="171"/>
      <c r="II5" s="171"/>
      <c r="IJ5" s="171"/>
      <c r="IK5" s="171"/>
      <c r="IL5" s="171"/>
      <c r="IM5" s="171"/>
      <c r="IN5" s="171"/>
      <c r="IO5" s="171"/>
      <c r="IP5" s="171"/>
      <c r="IQ5" s="171"/>
      <c r="IR5" s="171"/>
      <c r="IS5" s="171"/>
      <c r="IT5" s="171"/>
      <c r="IU5" s="171"/>
      <c r="IV5" s="171"/>
      <c r="IW5" s="171"/>
      <c r="IX5" s="171"/>
      <c r="IY5" s="171"/>
      <c r="IZ5" s="171"/>
      <c r="JA5" s="171"/>
      <c r="JB5" s="171"/>
      <c r="JC5" s="171"/>
      <c r="JD5" s="171"/>
      <c r="JE5" s="171"/>
      <c r="JF5" s="171"/>
      <c r="JG5" s="171"/>
      <c r="JH5" s="171"/>
      <c r="JI5" s="171"/>
      <c r="JJ5" s="171"/>
      <c r="JK5" s="171"/>
      <c r="JL5" s="171"/>
      <c r="JM5" s="171"/>
      <c r="JN5" s="171"/>
      <c r="JO5" s="171"/>
      <c r="JP5" s="171"/>
      <c r="JQ5" s="174"/>
      <c r="JR5" s="1"/>
      <c r="JS5" s="1"/>
      <c r="JT5" s="1"/>
      <c r="JU5" s="1"/>
      <c r="JV5" s="1"/>
      <c r="JW5" s="1"/>
      <c r="JX5" s="1"/>
      <c r="JY5" s="1"/>
      <c r="JZ5" s="1"/>
      <c r="KA5" s="1"/>
      <c r="KB5" s="1"/>
      <c r="KC5" s="1"/>
      <c r="KD5" s="1"/>
      <c r="KE5" s="1"/>
      <c r="KF5" s="1"/>
      <c r="KG5" s="1"/>
      <c r="KH5" s="1"/>
      <c r="KI5" s="1"/>
      <c r="KJ5" s="1"/>
      <c r="KK5" s="158"/>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60"/>
      <c r="VB5" s="1"/>
      <c r="VC5" s="1"/>
      <c r="VD5" s="106"/>
      <c r="VE5" s="107"/>
      <c r="VF5" s="107"/>
      <c r="VG5" s="107"/>
      <c r="VH5" s="107"/>
      <c r="VI5" s="107"/>
      <c r="VJ5" s="108"/>
    </row>
    <row r="6" spans="1:582" ht="23.1" customHeight="1" x14ac:dyDescent="0.2">
      <c r="A6" s="1"/>
      <c r="B6" s="140" t="s">
        <v>13</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t="s">
        <v>14</v>
      </c>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t="s">
        <v>15</v>
      </c>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t="s">
        <v>16</v>
      </c>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c r="IW6" s="141"/>
      <c r="IX6" s="141"/>
      <c r="IY6" s="141"/>
      <c r="IZ6" s="141"/>
      <c r="JA6" s="141"/>
      <c r="JB6" s="141"/>
      <c r="JC6" s="141"/>
      <c r="JD6" s="141"/>
      <c r="JE6" s="141"/>
      <c r="JF6" s="141"/>
      <c r="JG6" s="141"/>
      <c r="JH6" s="141"/>
      <c r="JI6" s="141"/>
      <c r="JJ6" s="141"/>
      <c r="JK6" s="141"/>
      <c r="JL6" s="141"/>
      <c r="JM6" s="141"/>
      <c r="JN6" s="141"/>
      <c r="JO6" s="141"/>
      <c r="JP6" s="141"/>
      <c r="JQ6" s="146"/>
      <c r="JR6" s="1"/>
      <c r="JS6" s="1"/>
      <c r="JT6" s="1"/>
      <c r="JU6" s="1"/>
      <c r="JV6" s="1"/>
      <c r="JW6" s="1"/>
      <c r="JX6" s="1"/>
      <c r="JY6" s="1"/>
      <c r="JZ6" s="1"/>
      <c r="KA6" s="1"/>
      <c r="KB6" s="1"/>
      <c r="KC6" s="1"/>
      <c r="KD6" s="1"/>
      <c r="KE6" s="1"/>
      <c r="KF6" s="1"/>
      <c r="KG6" s="1"/>
      <c r="KH6" s="1"/>
      <c r="KI6" s="1"/>
      <c r="KJ6" s="1"/>
      <c r="KK6" s="158"/>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60"/>
      <c r="VB6" s="1"/>
      <c r="VC6" s="1"/>
      <c r="VD6" s="106"/>
      <c r="VE6" s="107"/>
      <c r="VF6" s="107"/>
      <c r="VG6" s="107"/>
      <c r="VH6" s="107"/>
      <c r="VI6" s="107"/>
      <c r="VJ6" s="108"/>
    </row>
    <row r="7" spans="1:582" ht="22.65" customHeight="1" x14ac:dyDescent="0.2">
      <c r="A7" s="1"/>
      <c r="B7" s="167" t="str">
        <f>データ!Q6</f>
        <v>-</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68" t="s">
        <v>137</v>
      </c>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t="s">
        <v>138</v>
      </c>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55" t="str">
        <f>データ!T6</f>
        <v>無</v>
      </c>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69"/>
      <c r="JR7" s="1"/>
      <c r="JS7" s="1"/>
      <c r="JT7" s="1"/>
      <c r="JU7" s="1"/>
      <c r="JV7" s="1"/>
      <c r="JW7" s="1"/>
      <c r="JX7" s="1"/>
      <c r="JY7" s="1"/>
      <c r="JZ7" s="1"/>
      <c r="KA7" s="1"/>
      <c r="KB7" s="1"/>
      <c r="KC7" s="1"/>
      <c r="KD7" s="1"/>
      <c r="KE7" s="1"/>
      <c r="KF7" s="1"/>
      <c r="KG7" s="1"/>
      <c r="KH7" s="1"/>
      <c r="KI7" s="1"/>
      <c r="KJ7" s="1"/>
      <c r="KK7" s="158"/>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59"/>
      <c r="LP7" s="159"/>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59"/>
      <c r="NI7" s="159"/>
      <c r="NJ7" s="159"/>
      <c r="NK7" s="159"/>
      <c r="NL7" s="159"/>
      <c r="NM7" s="159"/>
      <c r="NN7" s="159"/>
      <c r="NO7" s="159"/>
      <c r="NP7" s="159"/>
      <c r="NQ7" s="159"/>
      <c r="NR7" s="159"/>
      <c r="NS7" s="159"/>
      <c r="NT7" s="159"/>
      <c r="NU7" s="159"/>
      <c r="NV7" s="159"/>
      <c r="NW7" s="159"/>
      <c r="NX7" s="159"/>
      <c r="NY7" s="159"/>
      <c r="NZ7" s="159"/>
      <c r="OA7" s="159"/>
      <c r="OB7" s="159"/>
      <c r="OC7" s="159"/>
      <c r="OD7" s="159"/>
      <c r="OE7" s="159"/>
      <c r="OF7" s="159"/>
      <c r="OG7" s="159"/>
      <c r="OH7" s="159"/>
      <c r="OI7" s="159"/>
      <c r="OJ7" s="159"/>
      <c r="OK7" s="159"/>
      <c r="OL7" s="159"/>
      <c r="OM7" s="159"/>
      <c r="ON7" s="159"/>
      <c r="OO7" s="159"/>
      <c r="OP7" s="159"/>
      <c r="OQ7" s="159"/>
      <c r="OR7" s="159"/>
      <c r="OS7" s="159"/>
      <c r="OT7" s="159"/>
      <c r="OU7" s="159"/>
      <c r="OV7" s="159"/>
      <c r="OW7" s="159"/>
      <c r="OX7" s="159"/>
      <c r="OY7" s="159"/>
      <c r="OZ7" s="159"/>
      <c r="PA7" s="159"/>
      <c r="PB7" s="159"/>
      <c r="PC7" s="159"/>
      <c r="PD7" s="159"/>
      <c r="PE7" s="159"/>
      <c r="PF7" s="159"/>
      <c r="PG7" s="159"/>
      <c r="PH7" s="159"/>
      <c r="PI7" s="159"/>
      <c r="PJ7" s="159"/>
      <c r="PK7" s="159"/>
      <c r="PL7" s="159"/>
      <c r="PM7" s="159"/>
      <c r="PN7" s="159"/>
      <c r="PO7" s="159"/>
      <c r="PP7" s="159"/>
      <c r="PQ7" s="159"/>
      <c r="PR7" s="159"/>
      <c r="PS7" s="159"/>
      <c r="PT7" s="159"/>
      <c r="PU7" s="159"/>
      <c r="PV7" s="159"/>
      <c r="PW7" s="159"/>
      <c r="PX7" s="159"/>
      <c r="PY7" s="159"/>
      <c r="PZ7" s="159"/>
      <c r="QA7" s="159"/>
      <c r="QB7" s="159"/>
      <c r="QC7" s="159"/>
      <c r="QD7" s="159"/>
      <c r="QE7" s="159"/>
      <c r="QF7" s="159"/>
      <c r="QG7" s="159"/>
      <c r="QH7" s="159"/>
      <c r="QI7" s="159"/>
      <c r="QJ7" s="159"/>
      <c r="QK7" s="159"/>
      <c r="QL7" s="159"/>
      <c r="QM7" s="159"/>
      <c r="QN7" s="159"/>
      <c r="QO7" s="159"/>
      <c r="QP7" s="159"/>
      <c r="QQ7" s="159"/>
      <c r="QR7" s="159"/>
      <c r="QS7" s="159"/>
      <c r="QT7" s="159"/>
      <c r="QU7" s="159"/>
      <c r="QV7" s="159"/>
      <c r="QW7" s="159"/>
      <c r="QX7" s="159"/>
      <c r="QY7" s="159"/>
      <c r="QZ7" s="159"/>
      <c r="RA7" s="159"/>
      <c r="RB7" s="159"/>
      <c r="RC7" s="159"/>
      <c r="RD7" s="159"/>
      <c r="RE7" s="159"/>
      <c r="RF7" s="159"/>
      <c r="RG7" s="159"/>
      <c r="RH7" s="159"/>
      <c r="RI7" s="159"/>
      <c r="RJ7" s="159"/>
      <c r="RK7" s="159"/>
      <c r="RL7" s="159"/>
      <c r="RM7" s="159"/>
      <c r="RN7" s="159"/>
      <c r="RO7" s="159"/>
      <c r="RP7" s="159"/>
      <c r="RQ7" s="159"/>
      <c r="RR7" s="159"/>
      <c r="RS7" s="159"/>
      <c r="RT7" s="159"/>
      <c r="RU7" s="159"/>
      <c r="RV7" s="159"/>
      <c r="RW7" s="159"/>
      <c r="RX7" s="159"/>
      <c r="RY7" s="159"/>
      <c r="RZ7" s="159"/>
      <c r="SA7" s="159"/>
      <c r="SB7" s="159"/>
      <c r="SC7" s="159"/>
      <c r="SD7" s="159"/>
      <c r="SE7" s="159"/>
      <c r="SF7" s="159"/>
      <c r="SG7" s="159"/>
      <c r="SH7" s="159"/>
      <c r="SI7" s="159"/>
      <c r="SJ7" s="159"/>
      <c r="SK7" s="159"/>
      <c r="SL7" s="159"/>
      <c r="SM7" s="159"/>
      <c r="SN7" s="159"/>
      <c r="SO7" s="159"/>
      <c r="SP7" s="159"/>
      <c r="SQ7" s="159"/>
      <c r="SR7" s="159"/>
      <c r="SS7" s="159"/>
      <c r="ST7" s="159"/>
      <c r="SU7" s="159"/>
      <c r="SV7" s="159"/>
      <c r="SW7" s="159"/>
      <c r="SX7" s="159"/>
      <c r="SY7" s="159"/>
      <c r="SZ7" s="159"/>
      <c r="TA7" s="159"/>
      <c r="TB7" s="159"/>
      <c r="TC7" s="159"/>
      <c r="TD7" s="159"/>
      <c r="TE7" s="159"/>
      <c r="TF7" s="159"/>
      <c r="TG7" s="159"/>
      <c r="TH7" s="159"/>
      <c r="TI7" s="159"/>
      <c r="TJ7" s="159"/>
      <c r="TK7" s="159"/>
      <c r="TL7" s="159"/>
      <c r="TM7" s="159"/>
      <c r="TN7" s="159"/>
      <c r="TO7" s="159"/>
      <c r="TP7" s="159"/>
      <c r="TQ7" s="159"/>
      <c r="TR7" s="159"/>
      <c r="TS7" s="159"/>
      <c r="TT7" s="159"/>
      <c r="TU7" s="159"/>
      <c r="TV7" s="159"/>
      <c r="TW7" s="159"/>
      <c r="TX7" s="159"/>
      <c r="TY7" s="159"/>
      <c r="TZ7" s="159"/>
      <c r="UA7" s="159"/>
      <c r="UB7" s="159"/>
      <c r="UC7" s="159"/>
      <c r="UD7" s="159"/>
      <c r="UE7" s="159"/>
      <c r="UF7" s="159"/>
      <c r="UG7" s="159"/>
      <c r="UH7" s="159"/>
      <c r="UI7" s="159"/>
      <c r="UJ7" s="159"/>
      <c r="UK7" s="159"/>
      <c r="UL7" s="159"/>
      <c r="UM7" s="159"/>
      <c r="UN7" s="159"/>
      <c r="UO7" s="159"/>
      <c r="UP7" s="159"/>
      <c r="UQ7" s="159"/>
      <c r="UR7" s="159"/>
      <c r="US7" s="159"/>
      <c r="UT7" s="159"/>
      <c r="UU7" s="159"/>
      <c r="UV7" s="159"/>
      <c r="UW7" s="159"/>
      <c r="UX7" s="159"/>
      <c r="UY7" s="159"/>
      <c r="UZ7" s="159"/>
      <c r="VA7" s="160"/>
      <c r="VB7" s="1"/>
      <c r="VC7" s="1"/>
      <c r="VD7" s="106"/>
      <c r="VE7" s="107"/>
      <c r="VF7" s="107"/>
      <c r="VG7" s="107"/>
      <c r="VH7" s="107"/>
      <c r="VI7" s="107"/>
      <c r="VJ7" s="108"/>
    </row>
    <row r="8" spans="1:582" ht="23.1" customHeight="1" x14ac:dyDescent="0.2">
      <c r="A8" s="1"/>
      <c r="B8" s="140" t="s">
        <v>17</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t="s">
        <v>18</v>
      </c>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6"/>
      <c r="JR8" s="1"/>
      <c r="JS8" s="1"/>
      <c r="JT8" s="1"/>
      <c r="JU8" s="1"/>
      <c r="JV8" s="1"/>
      <c r="JW8" s="1"/>
      <c r="JX8" s="1"/>
      <c r="JY8" s="1"/>
      <c r="JZ8" s="1"/>
      <c r="KA8" s="1"/>
      <c r="KB8" s="1"/>
      <c r="KC8" s="1"/>
      <c r="KD8" s="1"/>
      <c r="KE8" s="1"/>
      <c r="KF8" s="1"/>
      <c r="KG8" s="1"/>
      <c r="KH8" s="1"/>
      <c r="KI8" s="1"/>
      <c r="KJ8" s="1"/>
      <c r="KK8" s="158"/>
      <c r="KL8" s="159"/>
      <c r="KM8" s="159"/>
      <c r="KN8" s="159"/>
      <c r="KO8" s="159"/>
      <c r="KP8" s="159"/>
      <c r="KQ8" s="159"/>
      <c r="KR8" s="159"/>
      <c r="KS8" s="159"/>
      <c r="KT8" s="159"/>
      <c r="KU8" s="159"/>
      <c r="KV8" s="159"/>
      <c r="KW8" s="159"/>
      <c r="KX8" s="159"/>
      <c r="KY8" s="159"/>
      <c r="KZ8" s="159"/>
      <c r="LA8" s="159"/>
      <c r="LB8" s="159"/>
      <c r="LC8" s="159"/>
      <c r="LD8" s="159"/>
      <c r="LE8" s="159"/>
      <c r="LF8" s="159"/>
      <c r="LG8" s="159"/>
      <c r="LH8" s="159"/>
      <c r="LI8" s="159"/>
      <c r="LJ8" s="159"/>
      <c r="LK8" s="159"/>
      <c r="LL8" s="159"/>
      <c r="LM8" s="159"/>
      <c r="LN8" s="159"/>
      <c r="LO8" s="159"/>
      <c r="LP8" s="159"/>
      <c r="LQ8" s="159"/>
      <c r="LR8" s="159"/>
      <c r="LS8" s="159"/>
      <c r="LT8" s="159"/>
      <c r="LU8" s="159"/>
      <c r="LV8" s="159"/>
      <c r="LW8" s="159"/>
      <c r="LX8" s="159"/>
      <c r="LY8" s="159"/>
      <c r="LZ8" s="159"/>
      <c r="MA8" s="159"/>
      <c r="MB8" s="159"/>
      <c r="MC8" s="159"/>
      <c r="MD8" s="159"/>
      <c r="ME8" s="159"/>
      <c r="MF8" s="159"/>
      <c r="MG8" s="159"/>
      <c r="MH8" s="159"/>
      <c r="MI8" s="159"/>
      <c r="MJ8" s="159"/>
      <c r="MK8" s="159"/>
      <c r="ML8" s="159"/>
      <c r="MM8" s="159"/>
      <c r="MN8" s="159"/>
      <c r="MO8" s="159"/>
      <c r="MP8" s="159"/>
      <c r="MQ8" s="159"/>
      <c r="MR8" s="159"/>
      <c r="MS8" s="159"/>
      <c r="MT8" s="159"/>
      <c r="MU8" s="159"/>
      <c r="MV8" s="159"/>
      <c r="MW8" s="159"/>
      <c r="MX8" s="159"/>
      <c r="MY8" s="159"/>
      <c r="MZ8" s="159"/>
      <c r="NA8" s="159"/>
      <c r="NB8" s="159"/>
      <c r="NC8" s="159"/>
      <c r="ND8" s="159"/>
      <c r="NE8" s="159"/>
      <c r="NF8" s="159"/>
      <c r="NG8" s="159"/>
      <c r="NH8" s="159"/>
      <c r="NI8" s="159"/>
      <c r="NJ8" s="159"/>
      <c r="NK8" s="159"/>
      <c r="NL8" s="159"/>
      <c r="NM8" s="159"/>
      <c r="NN8" s="159"/>
      <c r="NO8" s="159"/>
      <c r="NP8" s="159"/>
      <c r="NQ8" s="159"/>
      <c r="NR8" s="159"/>
      <c r="NS8" s="159"/>
      <c r="NT8" s="159"/>
      <c r="NU8" s="159"/>
      <c r="NV8" s="159"/>
      <c r="NW8" s="159"/>
      <c r="NX8" s="159"/>
      <c r="NY8" s="159"/>
      <c r="NZ8" s="159"/>
      <c r="OA8" s="159"/>
      <c r="OB8" s="159"/>
      <c r="OC8" s="159"/>
      <c r="OD8" s="159"/>
      <c r="OE8" s="159"/>
      <c r="OF8" s="159"/>
      <c r="OG8" s="159"/>
      <c r="OH8" s="159"/>
      <c r="OI8" s="159"/>
      <c r="OJ8" s="159"/>
      <c r="OK8" s="159"/>
      <c r="OL8" s="159"/>
      <c r="OM8" s="159"/>
      <c r="ON8" s="159"/>
      <c r="OO8" s="159"/>
      <c r="OP8" s="159"/>
      <c r="OQ8" s="159"/>
      <c r="OR8" s="159"/>
      <c r="OS8" s="159"/>
      <c r="OT8" s="159"/>
      <c r="OU8" s="159"/>
      <c r="OV8" s="159"/>
      <c r="OW8" s="159"/>
      <c r="OX8" s="159"/>
      <c r="OY8" s="159"/>
      <c r="OZ8" s="159"/>
      <c r="PA8" s="159"/>
      <c r="PB8" s="159"/>
      <c r="PC8" s="159"/>
      <c r="PD8" s="159"/>
      <c r="PE8" s="159"/>
      <c r="PF8" s="159"/>
      <c r="PG8" s="159"/>
      <c r="PH8" s="159"/>
      <c r="PI8" s="159"/>
      <c r="PJ8" s="159"/>
      <c r="PK8" s="159"/>
      <c r="PL8" s="159"/>
      <c r="PM8" s="159"/>
      <c r="PN8" s="159"/>
      <c r="PO8" s="159"/>
      <c r="PP8" s="159"/>
      <c r="PQ8" s="159"/>
      <c r="PR8" s="159"/>
      <c r="PS8" s="159"/>
      <c r="PT8" s="159"/>
      <c r="PU8" s="159"/>
      <c r="PV8" s="159"/>
      <c r="PW8" s="159"/>
      <c r="PX8" s="159"/>
      <c r="PY8" s="159"/>
      <c r="PZ8" s="159"/>
      <c r="QA8" s="159"/>
      <c r="QB8" s="159"/>
      <c r="QC8" s="159"/>
      <c r="QD8" s="159"/>
      <c r="QE8" s="159"/>
      <c r="QF8" s="159"/>
      <c r="QG8" s="159"/>
      <c r="QH8" s="159"/>
      <c r="QI8" s="159"/>
      <c r="QJ8" s="159"/>
      <c r="QK8" s="159"/>
      <c r="QL8" s="159"/>
      <c r="QM8" s="159"/>
      <c r="QN8" s="159"/>
      <c r="QO8" s="159"/>
      <c r="QP8" s="159"/>
      <c r="QQ8" s="159"/>
      <c r="QR8" s="159"/>
      <c r="QS8" s="159"/>
      <c r="QT8" s="159"/>
      <c r="QU8" s="159"/>
      <c r="QV8" s="159"/>
      <c r="QW8" s="159"/>
      <c r="QX8" s="159"/>
      <c r="QY8" s="159"/>
      <c r="QZ8" s="159"/>
      <c r="RA8" s="159"/>
      <c r="RB8" s="159"/>
      <c r="RC8" s="159"/>
      <c r="RD8" s="159"/>
      <c r="RE8" s="159"/>
      <c r="RF8" s="159"/>
      <c r="RG8" s="159"/>
      <c r="RH8" s="159"/>
      <c r="RI8" s="159"/>
      <c r="RJ8" s="159"/>
      <c r="RK8" s="159"/>
      <c r="RL8" s="159"/>
      <c r="RM8" s="159"/>
      <c r="RN8" s="159"/>
      <c r="RO8" s="159"/>
      <c r="RP8" s="159"/>
      <c r="RQ8" s="159"/>
      <c r="RR8" s="159"/>
      <c r="RS8" s="159"/>
      <c r="RT8" s="159"/>
      <c r="RU8" s="159"/>
      <c r="RV8" s="159"/>
      <c r="RW8" s="159"/>
      <c r="RX8" s="159"/>
      <c r="RY8" s="159"/>
      <c r="RZ8" s="159"/>
      <c r="SA8" s="159"/>
      <c r="SB8" s="159"/>
      <c r="SC8" s="159"/>
      <c r="SD8" s="159"/>
      <c r="SE8" s="159"/>
      <c r="SF8" s="159"/>
      <c r="SG8" s="159"/>
      <c r="SH8" s="159"/>
      <c r="SI8" s="159"/>
      <c r="SJ8" s="159"/>
      <c r="SK8" s="159"/>
      <c r="SL8" s="159"/>
      <c r="SM8" s="159"/>
      <c r="SN8" s="159"/>
      <c r="SO8" s="159"/>
      <c r="SP8" s="159"/>
      <c r="SQ8" s="159"/>
      <c r="SR8" s="159"/>
      <c r="SS8" s="159"/>
      <c r="ST8" s="159"/>
      <c r="SU8" s="159"/>
      <c r="SV8" s="159"/>
      <c r="SW8" s="159"/>
      <c r="SX8" s="159"/>
      <c r="SY8" s="159"/>
      <c r="SZ8" s="159"/>
      <c r="TA8" s="159"/>
      <c r="TB8" s="159"/>
      <c r="TC8" s="159"/>
      <c r="TD8" s="159"/>
      <c r="TE8" s="159"/>
      <c r="TF8" s="159"/>
      <c r="TG8" s="159"/>
      <c r="TH8" s="159"/>
      <c r="TI8" s="159"/>
      <c r="TJ8" s="159"/>
      <c r="TK8" s="159"/>
      <c r="TL8" s="159"/>
      <c r="TM8" s="159"/>
      <c r="TN8" s="159"/>
      <c r="TO8" s="159"/>
      <c r="TP8" s="159"/>
      <c r="TQ8" s="159"/>
      <c r="TR8" s="159"/>
      <c r="TS8" s="159"/>
      <c r="TT8" s="159"/>
      <c r="TU8" s="159"/>
      <c r="TV8" s="159"/>
      <c r="TW8" s="159"/>
      <c r="TX8" s="159"/>
      <c r="TY8" s="159"/>
      <c r="TZ8" s="159"/>
      <c r="UA8" s="159"/>
      <c r="UB8" s="159"/>
      <c r="UC8" s="159"/>
      <c r="UD8" s="159"/>
      <c r="UE8" s="159"/>
      <c r="UF8" s="159"/>
      <c r="UG8" s="159"/>
      <c r="UH8" s="159"/>
      <c r="UI8" s="159"/>
      <c r="UJ8" s="159"/>
      <c r="UK8" s="159"/>
      <c r="UL8" s="159"/>
      <c r="UM8" s="159"/>
      <c r="UN8" s="159"/>
      <c r="UO8" s="159"/>
      <c r="UP8" s="159"/>
      <c r="UQ8" s="159"/>
      <c r="UR8" s="159"/>
      <c r="US8" s="159"/>
      <c r="UT8" s="159"/>
      <c r="UU8" s="159"/>
      <c r="UV8" s="159"/>
      <c r="UW8" s="159"/>
      <c r="UX8" s="159"/>
      <c r="UY8" s="159"/>
      <c r="UZ8" s="159"/>
      <c r="VA8" s="160"/>
      <c r="VB8" s="1"/>
      <c r="VC8" s="1"/>
      <c r="VD8" s="106"/>
      <c r="VE8" s="107"/>
      <c r="VF8" s="107"/>
      <c r="VG8" s="107"/>
      <c r="VH8" s="107"/>
      <c r="VI8" s="107"/>
      <c r="VJ8" s="108"/>
    </row>
    <row r="9" spans="1:582" ht="23.1" customHeight="1" thickBot="1" x14ac:dyDescent="0.25">
      <c r="A9" s="1"/>
      <c r="B9" s="147" t="s">
        <v>140</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9" t="str">
        <f>データ!V6</f>
        <v>-</v>
      </c>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1"/>
      <c r="JR9" s="1"/>
      <c r="JS9" s="1"/>
      <c r="JT9" s="1"/>
      <c r="JU9" s="1"/>
      <c r="JV9" s="1"/>
      <c r="JW9" s="1"/>
      <c r="JX9" s="1"/>
      <c r="JY9" s="1"/>
      <c r="JZ9" s="1"/>
      <c r="KA9" s="1"/>
      <c r="KB9" s="1"/>
      <c r="KC9" s="1"/>
      <c r="KD9" s="1"/>
      <c r="KE9" s="1"/>
      <c r="KF9" s="1"/>
      <c r="KG9" s="1"/>
      <c r="KH9" s="1"/>
      <c r="KI9" s="1"/>
      <c r="KJ9" s="1"/>
      <c r="KK9" s="158"/>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60"/>
      <c r="VB9" s="1"/>
      <c r="VC9" s="1"/>
      <c r="VD9" s="106"/>
      <c r="VE9" s="107"/>
      <c r="VF9" s="107"/>
      <c r="VG9" s="107"/>
      <c r="VH9" s="107"/>
      <c r="VI9" s="107"/>
      <c r="VJ9" s="108"/>
    </row>
    <row r="10" spans="1:582" ht="27" customHeight="1" thickBot="1" x14ac:dyDescent="0.25">
      <c r="A10" s="1"/>
      <c r="B10" s="152" t="s">
        <v>19</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3"/>
      <c r="JS10" s="3"/>
      <c r="JT10" s="3"/>
      <c r="JU10" s="3"/>
      <c r="JV10" s="3"/>
      <c r="JW10" s="3"/>
      <c r="JX10" s="3"/>
      <c r="JY10" s="3"/>
      <c r="JZ10" s="3"/>
      <c r="KA10" s="3"/>
      <c r="KB10" s="3"/>
      <c r="KC10" s="3"/>
      <c r="KD10" s="3"/>
      <c r="KE10" s="3"/>
      <c r="KF10" s="3"/>
      <c r="KG10" s="3"/>
      <c r="KH10" s="3"/>
      <c r="KI10" s="3"/>
      <c r="KJ10" s="4"/>
      <c r="KK10" s="158"/>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60"/>
      <c r="VB10" s="1"/>
      <c r="VC10" s="1"/>
      <c r="VD10" s="106"/>
      <c r="VE10" s="107"/>
      <c r="VF10" s="107"/>
      <c r="VG10" s="107"/>
      <c r="VH10" s="107"/>
      <c r="VI10" s="107"/>
      <c r="VJ10" s="108"/>
    </row>
    <row r="11" spans="1:582" ht="23.1" customHeight="1" x14ac:dyDescent="0.2">
      <c r="A11" s="1"/>
      <c r="B11" s="153" t="s">
        <v>20</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44" t="str">
        <f>データ!B10</f>
        <v>H30</v>
      </c>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t="str">
        <f>データ!C10</f>
        <v>R01</v>
      </c>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t="str">
        <f>データ!D10</f>
        <v>R02</v>
      </c>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t="str">
        <f>データ!E10</f>
        <v>R03</v>
      </c>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t="str">
        <f>データ!F10</f>
        <v>R04</v>
      </c>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5"/>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8"/>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60"/>
      <c r="VB11" s="1"/>
      <c r="VC11" s="1"/>
      <c r="VD11" s="106"/>
      <c r="VE11" s="107"/>
      <c r="VF11" s="107"/>
      <c r="VG11" s="107"/>
      <c r="VH11" s="107"/>
      <c r="VI11" s="107"/>
      <c r="VJ11" s="108"/>
    </row>
    <row r="12" spans="1:582" ht="23.1" customHeight="1" x14ac:dyDescent="0.2">
      <c r="A12" s="1"/>
      <c r="B12" s="140" t="s">
        <v>21</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2">
        <f>データ!W6</f>
        <v>55</v>
      </c>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f>データ!X6</f>
        <v>87</v>
      </c>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f>データ!Y6</f>
        <v>51</v>
      </c>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f>データ!Z6</f>
        <v>77</v>
      </c>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f>データ!AA6</f>
        <v>40</v>
      </c>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3"/>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8"/>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60"/>
      <c r="VB12" s="1"/>
      <c r="VC12" s="1"/>
      <c r="VD12" s="106"/>
      <c r="VE12" s="107"/>
      <c r="VF12" s="107"/>
      <c r="VG12" s="107"/>
      <c r="VH12" s="107"/>
      <c r="VI12" s="107"/>
      <c r="VJ12" s="108"/>
    </row>
    <row r="13" spans="1:582" ht="23.1" customHeight="1" x14ac:dyDescent="0.2">
      <c r="A13" s="1"/>
      <c r="B13" s="140" t="s">
        <v>22</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2" t="str">
        <f>データ!AB6</f>
        <v>-</v>
      </c>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t="str">
        <f>データ!AC6</f>
        <v>-</v>
      </c>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t="str">
        <f>データ!AD6</f>
        <v>-</v>
      </c>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t="str">
        <f>データ!AE6</f>
        <v>-</v>
      </c>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t="str">
        <f>データ!AF6</f>
        <v>-</v>
      </c>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3"/>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8"/>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60"/>
      <c r="VB13" s="1"/>
      <c r="VC13" s="1"/>
      <c r="VD13" s="106"/>
      <c r="VE13" s="107"/>
      <c r="VF13" s="107"/>
      <c r="VG13" s="107"/>
      <c r="VH13" s="107"/>
      <c r="VI13" s="107"/>
      <c r="VJ13" s="108"/>
    </row>
    <row r="14" spans="1:582" ht="23.1" customHeight="1" x14ac:dyDescent="0.2">
      <c r="A14" s="1"/>
      <c r="B14" s="140" t="s">
        <v>23</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2" t="str">
        <f>データ!AG6</f>
        <v>-</v>
      </c>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t="str">
        <f>データ!AH6</f>
        <v>-</v>
      </c>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t="str">
        <f>データ!AI6</f>
        <v>-</v>
      </c>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t="str">
        <f>データ!AJ6</f>
        <v>-</v>
      </c>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t="str">
        <f>データ!AK6</f>
        <v>-</v>
      </c>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3"/>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8"/>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60"/>
      <c r="VB14" s="1"/>
      <c r="VC14" s="1"/>
      <c r="VD14" s="106"/>
      <c r="VE14" s="107"/>
      <c r="VF14" s="107"/>
      <c r="VG14" s="107"/>
      <c r="VH14" s="107"/>
      <c r="VI14" s="107"/>
      <c r="VJ14" s="108"/>
    </row>
    <row r="15" spans="1:582" ht="23.1" customHeight="1" x14ac:dyDescent="0.2">
      <c r="A15" s="1"/>
      <c r="B15" s="140" t="s">
        <v>24</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2" t="str">
        <f>データ!AL6</f>
        <v>-</v>
      </c>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f>データ!AM6</f>
        <v>124</v>
      </c>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f>データ!AN6</f>
        <v>149</v>
      </c>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f>データ!AO6</f>
        <v>138</v>
      </c>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f>データ!AP6</f>
        <v>138</v>
      </c>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3"/>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8"/>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c r="NG15" s="159"/>
      <c r="NH15" s="159"/>
      <c r="NI15" s="159"/>
      <c r="NJ15" s="159"/>
      <c r="NK15" s="159"/>
      <c r="NL15" s="159"/>
      <c r="NM15" s="159"/>
      <c r="NN15" s="159"/>
      <c r="NO15" s="159"/>
      <c r="NP15" s="159"/>
      <c r="NQ15" s="159"/>
      <c r="NR15" s="159"/>
      <c r="NS15" s="159"/>
      <c r="NT15" s="159"/>
      <c r="NU15" s="159"/>
      <c r="NV15" s="159"/>
      <c r="NW15" s="159"/>
      <c r="NX15" s="159"/>
      <c r="NY15" s="159"/>
      <c r="NZ15" s="159"/>
      <c r="OA15" s="159"/>
      <c r="OB15" s="159"/>
      <c r="OC15" s="159"/>
      <c r="OD15" s="159"/>
      <c r="OE15" s="159"/>
      <c r="OF15" s="159"/>
      <c r="OG15" s="159"/>
      <c r="OH15" s="159"/>
      <c r="OI15" s="159"/>
      <c r="OJ15" s="159"/>
      <c r="OK15" s="159"/>
      <c r="OL15" s="159"/>
      <c r="OM15" s="159"/>
      <c r="ON15" s="159"/>
      <c r="OO15" s="159"/>
      <c r="OP15" s="159"/>
      <c r="OQ15" s="159"/>
      <c r="OR15" s="159"/>
      <c r="OS15" s="159"/>
      <c r="OT15" s="159"/>
      <c r="OU15" s="159"/>
      <c r="OV15" s="159"/>
      <c r="OW15" s="159"/>
      <c r="OX15" s="159"/>
      <c r="OY15" s="159"/>
      <c r="OZ15" s="159"/>
      <c r="PA15" s="159"/>
      <c r="PB15" s="159"/>
      <c r="PC15" s="159"/>
      <c r="PD15" s="159"/>
      <c r="PE15" s="159"/>
      <c r="PF15" s="159"/>
      <c r="PG15" s="159"/>
      <c r="PH15" s="159"/>
      <c r="PI15" s="159"/>
      <c r="PJ15" s="159"/>
      <c r="PK15" s="159"/>
      <c r="PL15" s="159"/>
      <c r="PM15" s="159"/>
      <c r="PN15" s="159"/>
      <c r="PO15" s="159"/>
      <c r="PP15" s="159"/>
      <c r="PQ15" s="159"/>
      <c r="PR15" s="159"/>
      <c r="PS15" s="159"/>
      <c r="PT15" s="159"/>
      <c r="PU15" s="159"/>
      <c r="PV15" s="159"/>
      <c r="PW15" s="159"/>
      <c r="PX15" s="159"/>
      <c r="PY15" s="159"/>
      <c r="PZ15" s="159"/>
      <c r="QA15" s="159"/>
      <c r="QB15" s="159"/>
      <c r="QC15" s="159"/>
      <c r="QD15" s="159"/>
      <c r="QE15" s="159"/>
      <c r="QF15" s="159"/>
      <c r="QG15" s="159"/>
      <c r="QH15" s="159"/>
      <c r="QI15" s="159"/>
      <c r="QJ15" s="159"/>
      <c r="QK15" s="159"/>
      <c r="QL15" s="159"/>
      <c r="QM15" s="159"/>
      <c r="QN15" s="159"/>
      <c r="QO15" s="159"/>
      <c r="QP15" s="159"/>
      <c r="QQ15" s="159"/>
      <c r="QR15" s="159"/>
      <c r="QS15" s="159"/>
      <c r="QT15" s="159"/>
      <c r="QU15" s="159"/>
      <c r="QV15" s="159"/>
      <c r="QW15" s="159"/>
      <c r="QX15" s="159"/>
      <c r="QY15" s="159"/>
      <c r="QZ15" s="159"/>
      <c r="RA15" s="159"/>
      <c r="RB15" s="159"/>
      <c r="RC15" s="159"/>
      <c r="RD15" s="159"/>
      <c r="RE15" s="159"/>
      <c r="RF15" s="159"/>
      <c r="RG15" s="159"/>
      <c r="RH15" s="159"/>
      <c r="RI15" s="159"/>
      <c r="RJ15" s="159"/>
      <c r="RK15" s="159"/>
      <c r="RL15" s="159"/>
      <c r="RM15" s="159"/>
      <c r="RN15" s="159"/>
      <c r="RO15" s="159"/>
      <c r="RP15" s="159"/>
      <c r="RQ15" s="159"/>
      <c r="RR15" s="159"/>
      <c r="RS15" s="159"/>
      <c r="RT15" s="159"/>
      <c r="RU15" s="159"/>
      <c r="RV15" s="159"/>
      <c r="RW15" s="159"/>
      <c r="RX15" s="159"/>
      <c r="RY15" s="159"/>
      <c r="RZ15" s="159"/>
      <c r="SA15" s="159"/>
      <c r="SB15" s="159"/>
      <c r="SC15" s="159"/>
      <c r="SD15" s="159"/>
      <c r="SE15" s="159"/>
      <c r="SF15" s="159"/>
      <c r="SG15" s="159"/>
      <c r="SH15" s="159"/>
      <c r="SI15" s="159"/>
      <c r="SJ15" s="159"/>
      <c r="SK15" s="159"/>
      <c r="SL15" s="159"/>
      <c r="SM15" s="159"/>
      <c r="SN15" s="159"/>
      <c r="SO15" s="159"/>
      <c r="SP15" s="159"/>
      <c r="SQ15" s="159"/>
      <c r="SR15" s="159"/>
      <c r="SS15" s="159"/>
      <c r="ST15" s="159"/>
      <c r="SU15" s="159"/>
      <c r="SV15" s="159"/>
      <c r="SW15" s="159"/>
      <c r="SX15" s="159"/>
      <c r="SY15" s="159"/>
      <c r="SZ15" s="159"/>
      <c r="TA15" s="159"/>
      <c r="TB15" s="159"/>
      <c r="TC15" s="159"/>
      <c r="TD15" s="159"/>
      <c r="TE15" s="159"/>
      <c r="TF15" s="159"/>
      <c r="TG15" s="159"/>
      <c r="TH15" s="159"/>
      <c r="TI15" s="159"/>
      <c r="TJ15" s="159"/>
      <c r="TK15" s="159"/>
      <c r="TL15" s="159"/>
      <c r="TM15" s="159"/>
      <c r="TN15" s="159"/>
      <c r="TO15" s="159"/>
      <c r="TP15" s="159"/>
      <c r="TQ15" s="159"/>
      <c r="TR15" s="159"/>
      <c r="TS15" s="159"/>
      <c r="TT15" s="159"/>
      <c r="TU15" s="159"/>
      <c r="TV15" s="159"/>
      <c r="TW15" s="159"/>
      <c r="TX15" s="159"/>
      <c r="TY15" s="159"/>
      <c r="TZ15" s="159"/>
      <c r="UA15" s="159"/>
      <c r="UB15" s="159"/>
      <c r="UC15" s="159"/>
      <c r="UD15" s="159"/>
      <c r="UE15" s="159"/>
      <c r="UF15" s="159"/>
      <c r="UG15" s="159"/>
      <c r="UH15" s="159"/>
      <c r="UI15" s="159"/>
      <c r="UJ15" s="159"/>
      <c r="UK15" s="159"/>
      <c r="UL15" s="159"/>
      <c r="UM15" s="159"/>
      <c r="UN15" s="159"/>
      <c r="UO15" s="159"/>
      <c r="UP15" s="159"/>
      <c r="UQ15" s="159"/>
      <c r="UR15" s="159"/>
      <c r="US15" s="159"/>
      <c r="UT15" s="159"/>
      <c r="UU15" s="159"/>
      <c r="UV15" s="159"/>
      <c r="UW15" s="159"/>
      <c r="UX15" s="159"/>
      <c r="UY15" s="159"/>
      <c r="UZ15" s="159"/>
      <c r="VA15" s="160"/>
      <c r="VB15" s="1"/>
      <c r="VC15" s="1"/>
      <c r="VD15" s="106"/>
      <c r="VE15" s="107"/>
      <c r="VF15" s="107"/>
      <c r="VG15" s="107"/>
      <c r="VH15" s="107"/>
      <c r="VI15" s="107"/>
      <c r="VJ15" s="108"/>
    </row>
    <row r="16" spans="1:582" ht="23.1" customHeight="1" thickBot="1" x14ac:dyDescent="0.25">
      <c r="A16" s="1"/>
      <c r="B16" s="136" t="s">
        <v>25</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8">
        <f>データ!AQ6</f>
        <v>55</v>
      </c>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f>データ!AR6</f>
        <v>211</v>
      </c>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f>データ!AS6</f>
        <v>200</v>
      </c>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f>データ!AT6</f>
        <v>215</v>
      </c>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f>データ!AU6</f>
        <v>178</v>
      </c>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9"/>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8"/>
      <c r="KL16" s="159"/>
      <c r="KM16" s="159"/>
      <c r="KN16" s="159"/>
      <c r="KO16" s="159"/>
      <c r="KP16" s="159"/>
      <c r="KQ16" s="159"/>
      <c r="KR16" s="159"/>
      <c r="KS16" s="159"/>
      <c r="KT16" s="159"/>
      <c r="KU16" s="159"/>
      <c r="KV16" s="159"/>
      <c r="KW16" s="159"/>
      <c r="KX16" s="159"/>
      <c r="KY16" s="159"/>
      <c r="KZ16" s="159"/>
      <c r="LA16" s="159"/>
      <c r="LB16" s="159"/>
      <c r="LC16" s="159"/>
      <c r="LD16" s="159"/>
      <c r="LE16" s="159"/>
      <c r="LF16" s="159"/>
      <c r="LG16" s="159"/>
      <c r="LH16" s="159"/>
      <c r="LI16" s="159"/>
      <c r="LJ16" s="159"/>
      <c r="LK16" s="159"/>
      <c r="LL16" s="159"/>
      <c r="LM16" s="159"/>
      <c r="LN16" s="159"/>
      <c r="LO16" s="159"/>
      <c r="LP16" s="159"/>
      <c r="LQ16" s="159"/>
      <c r="LR16" s="159"/>
      <c r="LS16" s="159"/>
      <c r="LT16" s="159"/>
      <c r="LU16" s="159"/>
      <c r="LV16" s="159"/>
      <c r="LW16" s="159"/>
      <c r="LX16" s="159"/>
      <c r="LY16" s="159"/>
      <c r="LZ16" s="159"/>
      <c r="MA16" s="159"/>
      <c r="MB16" s="159"/>
      <c r="MC16" s="159"/>
      <c r="MD16" s="159"/>
      <c r="ME16" s="159"/>
      <c r="MF16" s="159"/>
      <c r="MG16" s="159"/>
      <c r="MH16" s="159"/>
      <c r="MI16" s="159"/>
      <c r="MJ16" s="159"/>
      <c r="MK16" s="159"/>
      <c r="ML16" s="159"/>
      <c r="MM16" s="159"/>
      <c r="MN16" s="159"/>
      <c r="MO16" s="159"/>
      <c r="MP16" s="159"/>
      <c r="MQ16" s="159"/>
      <c r="MR16" s="159"/>
      <c r="MS16" s="159"/>
      <c r="MT16" s="159"/>
      <c r="MU16" s="159"/>
      <c r="MV16" s="159"/>
      <c r="MW16" s="159"/>
      <c r="MX16" s="159"/>
      <c r="MY16" s="159"/>
      <c r="MZ16" s="159"/>
      <c r="NA16" s="159"/>
      <c r="NB16" s="159"/>
      <c r="NC16" s="159"/>
      <c r="ND16" s="159"/>
      <c r="NE16" s="159"/>
      <c r="NF16" s="159"/>
      <c r="NG16" s="159"/>
      <c r="NH16" s="159"/>
      <c r="NI16" s="159"/>
      <c r="NJ16" s="159"/>
      <c r="NK16" s="159"/>
      <c r="NL16" s="159"/>
      <c r="NM16" s="159"/>
      <c r="NN16" s="159"/>
      <c r="NO16" s="159"/>
      <c r="NP16" s="159"/>
      <c r="NQ16" s="159"/>
      <c r="NR16" s="159"/>
      <c r="NS16" s="159"/>
      <c r="NT16" s="159"/>
      <c r="NU16" s="159"/>
      <c r="NV16" s="159"/>
      <c r="NW16" s="159"/>
      <c r="NX16" s="159"/>
      <c r="NY16" s="159"/>
      <c r="NZ16" s="159"/>
      <c r="OA16" s="159"/>
      <c r="OB16" s="159"/>
      <c r="OC16" s="159"/>
      <c r="OD16" s="159"/>
      <c r="OE16" s="159"/>
      <c r="OF16" s="159"/>
      <c r="OG16" s="159"/>
      <c r="OH16" s="159"/>
      <c r="OI16" s="159"/>
      <c r="OJ16" s="159"/>
      <c r="OK16" s="159"/>
      <c r="OL16" s="159"/>
      <c r="OM16" s="159"/>
      <c r="ON16" s="159"/>
      <c r="OO16" s="159"/>
      <c r="OP16" s="159"/>
      <c r="OQ16" s="159"/>
      <c r="OR16" s="159"/>
      <c r="OS16" s="159"/>
      <c r="OT16" s="159"/>
      <c r="OU16" s="159"/>
      <c r="OV16" s="159"/>
      <c r="OW16" s="159"/>
      <c r="OX16" s="159"/>
      <c r="OY16" s="159"/>
      <c r="OZ16" s="159"/>
      <c r="PA16" s="159"/>
      <c r="PB16" s="159"/>
      <c r="PC16" s="159"/>
      <c r="PD16" s="159"/>
      <c r="PE16" s="159"/>
      <c r="PF16" s="159"/>
      <c r="PG16" s="159"/>
      <c r="PH16" s="159"/>
      <c r="PI16" s="159"/>
      <c r="PJ16" s="159"/>
      <c r="PK16" s="159"/>
      <c r="PL16" s="159"/>
      <c r="PM16" s="159"/>
      <c r="PN16" s="159"/>
      <c r="PO16" s="159"/>
      <c r="PP16" s="159"/>
      <c r="PQ16" s="159"/>
      <c r="PR16" s="159"/>
      <c r="PS16" s="159"/>
      <c r="PT16" s="159"/>
      <c r="PU16" s="159"/>
      <c r="PV16" s="159"/>
      <c r="PW16" s="159"/>
      <c r="PX16" s="159"/>
      <c r="PY16" s="159"/>
      <c r="PZ16" s="159"/>
      <c r="QA16" s="159"/>
      <c r="QB16" s="159"/>
      <c r="QC16" s="159"/>
      <c r="QD16" s="159"/>
      <c r="QE16" s="159"/>
      <c r="QF16" s="159"/>
      <c r="QG16" s="159"/>
      <c r="QH16" s="159"/>
      <c r="QI16" s="159"/>
      <c r="QJ16" s="159"/>
      <c r="QK16" s="159"/>
      <c r="QL16" s="159"/>
      <c r="QM16" s="159"/>
      <c r="QN16" s="159"/>
      <c r="QO16" s="159"/>
      <c r="QP16" s="159"/>
      <c r="QQ16" s="159"/>
      <c r="QR16" s="159"/>
      <c r="QS16" s="159"/>
      <c r="QT16" s="159"/>
      <c r="QU16" s="159"/>
      <c r="QV16" s="159"/>
      <c r="QW16" s="159"/>
      <c r="QX16" s="159"/>
      <c r="QY16" s="159"/>
      <c r="QZ16" s="159"/>
      <c r="RA16" s="159"/>
      <c r="RB16" s="159"/>
      <c r="RC16" s="159"/>
      <c r="RD16" s="159"/>
      <c r="RE16" s="159"/>
      <c r="RF16" s="159"/>
      <c r="RG16" s="159"/>
      <c r="RH16" s="159"/>
      <c r="RI16" s="159"/>
      <c r="RJ16" s="159"/>
      <c r="RK16" s="159"/>
      <c r="RL16" s="159"/>
      <c r="RM16" s="159"/>
      <c r="RN16" s="159"/>
      <c r="RO16" s="159"/>
      <c r="RP16" s="159"/>
      <c r="RQ16" s="159"/>
      <c r="RR16" s="159"/>
      <c r="RS16" s="159"/>
      <c r="RT16" s="159"/>
      <c r="RU16" s="159"/>
      <c r="RV16" s="159"/>
      <c r="RW16" s="159"/>
      <c r="RX16" s="159"/>
      <c r="RY16" s="159"/>
      <c r="RZ16" s="159"/>
      <c r="SA16" s="159"/>
      <c r="SB16" s="159"/>
      <c r="SC16" s="159"/>
      <c r="SD16" s="159"/>
      <c r="SE16" s="159"/>
      <c r="SF16" s="159"/>
      <c r="SG16" s="159"/>
      <c r="SH16" s="159"/>
      <c r="SI16" s="159"/>
      <c r="SJ16" s="159"/>
      <c r="SK16" s="159"/>
      <c r="SL16" s="159"/>
      <c r="SM16" s="159"/>
      <c r="SN16" s="159"/>
      <c r="SO16" s="159"/>
      <c r="SP16" s="159"/>
      <c r="SQ16" s="159"/>
      <c r="SR16" s="159"/>
      <c r="SS16" s="159"/>
      <c r="ST16" s="159"/>
      <c r="SU16" s="159"/>
      <c r="SV16" s="159"/>
      <c r="SW16" s="159"/>
      <c r="SX16" s="159"/>
      <c r="SY16" s="159"/>
      <c r="SZ16" s="159"/>
      <c r="TA16" s="159"/>
      <c r="TB16" s="159"/>
      <c r="TC16" s="159"/>
      <c r="TD16" s="159"/>
      <c r="TE16" s="159"/>
      <c r="TF16" s="159"/>
      <c r="TG16" s="159"/>
      <c r="TH16" s="159"/>
      <c r="TI16" s="159"/>
      <c r="TJ16" s="159"/>
      <c r="TK16" s="159"/>
      <c r="TL16" s="159"/>
      <c r="TM16" s="159"/>
      <c r="TN16" s="159"/>
      <c r="TO16" s="159"/>
      <c r="TP16" s="159"/>
      <c r="TQ16" s="159"/>
      <c r="TR16" s="159"/>
      <c r="TS16" s="159"/>
      <c r="TT16" s="159"/>
      <c r="TU16" s="159"/>
      <c r="TV16" s="159"/>
      <c r="TW16" s="159"/>
      <c r="TX16" s="159"/>
      <c r="TY16" s="159"/>
      <c r="TZ16" s="159"/>
      <c r="UA16" s="159"/>
      <c r="UB16" s="159"/>
      <c r="UC16" s="159"/>
      <c r="UD16" s="159"/>
      <c r="UE16" s="159"/>
      <c r="UF16" s="159"/>
      <c r="UG16" s="159"/>
      <c r="UH16" s="159"/>
      <c r="UI16" s="159"/>
      <c r="UJ16" s="159"/>
      <c r="UK16" s="159"/>
      <c r="UL16" s="159"/>
      <c r="UM16" s="159"/>
      <c r="UN16" s="159"/>
      <c r="UO16" s="159"/>
      <c r="UP16" s="159"/>
      <c r="UQ16" s="159"/>
      <c r="UR16" s="159"/>
      <c r="US16" s="159"/>
      <c r="UT16" s="159"/>
      <c r="UU16" s="159"/>
      <c r="UV16" s="159"/>
      <c r="UW16" s="159"/>
      <c r="UX16" s="159"/>
      <c r="UY16" s="159"/>
      <c r="UZ16" s="159"/>
      <c r="VA16" s="160"/>
      <c r="VB16" s="1"/>
      <c r="VC16" s="1"/>
      <c r="VD16" s="106"/>
      <c r="VE16" s="107"/>
      <c r="VF16" s="107"/>
      <c r="VG16" s="107"/>
      <c r="VH16" s="107"/>
      <c r="VI16" s="107"/>
      <c r="VJ16" s="10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8"/>
      <c r="KL17" s="159"/>
      <c r="KM17" s="159"/>
      <c r="KN17" s="159"/>
      <c r="KO17" s="159"/>
      <c r="KP17" s="159"/>
      <c r="KQ17" s="159"/>
      <c r="KR17" s="159"/>
      <c r="KS17" s="159"/>
      <c r="KT17" s="159"/>
      <c r="KU17" s="159"/>
      <c r="KV17" s="159"/>
      <c r="KW17" s="159"/>
      <c r="KX17" s="159"/>
      <c r="KY17" s="159"/>
      <c r="KZ17" s="159"/>
      <c r="LA17" s="159"/>
      <c r="LB17" s="159"/>
      <c r="LC17" s="159"/>
      <c r="LD17" s="159"/>
      <c r="LE17" s="159"/>
      <c r="LF17" s="159"/>
      <c r="LG17" s="159"/>
      <c r="LH17" s="159"/>
      <c r="LI17" s="159"/>
      <c r="LJ17" s="159"/>
      <c r="LK17" s="159"/>
      <c r="LL17" s="159"/>
      <c r="LM17" s="159"/>
      <c r="LN17" s="159"/>
      <c r="LO17" s="159"/>
      <c r="LP17" s="159"/>
      <c r="LQ17" s="159"/>
      <c r="LR17" s="159"/>
      <c r="LS17" s="159"/>
      <c r="LT17" s="159"/>
      <c r="LU17" s="159"/>
      <c r="LV17" s="159"/>
      <c r="LW17" s="159"/>
      <c r="LX17" s="159"/>
      <c r="LY17" s="159"/>
      <c r="LZ17" s="159"/>
      <c r="MA17" s="159"/>
      <c r="MB17" s="159"/>
      <c r="MC17" s="159"/>
      <c r="MD17" s="159"/>
      <c r="ME17" s="159"/>
      <c r="MF17" s="159"/>
      <c r="MG17" s="159"/>
      <c r="MH17" s="159"/>
      <c r="MI17" s="159"/>
      <c r="MJ17" s="159"/>
      <c r="MK17" s="159"/>
      <c r="ML17" s="159"/>
      <c r="MM17" s="159"/>
      <c r="MN17" s="159"/>
      <c r="MO17" s="159"/>
      <c r="MP17" s="159"/>
      <c r="MQ17" s="159"/>
      <c r="MR17" s="159"/>
      <c r="MS17" s="159"/>
      <c r="MT17" s="159"/>
      <c r="MU17" s="159"/>
      <c r="MV17" s="159"/>
      <c r="MW17" s="159"/>
      <c r="MX17" s="159"/>
      <c r="MY17" s="159"/>
      <c r="MZ17" s="159"/>
      <c r="NA17" s="159"/>
      <c r="NB17" s="159"/>
      <c r="NC17" s="159"/>
      <c r="ND17" s="159"/>
      <c r="NE17" s="159"/>
      <c r="NF17" s="159"/>
      <c r="NG17" s="159"/>
      <c r="NH17" s="159"/>
      <c r="NI17" s="159"/>
      <c r="NJ17" s="159"/>
      <c r="NK17" s="159"/>
      <c r="NL17" s="159"/>
      <c r="NM17" s="159"/>
      <c r="NN17" s="159"/>
      <c r="NO17" s="159"/>
      <c r="NP17" s="159"/>
      <c r="NQ17" s="159"/>
      <c r="NR17" s="159"/>
      <c r="NS17" s="159"/>
      <c r="NT17" s="159"/>
      <c r="NU17" s="159"/>
      <c r="NV17" s="159"/>
      <c r="NW17" s="159"/>
      <c r="NX17" s="159"/>
      <c r="NY17" s="159"/>
      <c r="NZ17" s="159"/>
      <c r="OA17" s="159"/>
      <c r="OB17" s="159"/>
      <c r="OC17" s="159"/>
      <c r="OD17" s="159"/>
      <c r="OE17" s="159"/>
      <c r="OF17" s="159"/>
      <c r="OG17" s="159"/>
      <c r="OH17" s="159"/>
      <c r="OI17" s="159"/>
      <c r="OJ17" s="159"/>
      <c r="OK17" s="159"/>
      <c r="OL17" s="159"/>
      <c r="OM17" s="159"/>
      <c r="ON17" s="159"/>
      <c r="OO17" s="159"/>
      <c r="OP17" s="159"/>
      <c r="OQ17" s="159"/>
      <c r="OR17" s="159"/>
      <c r="OS17" s="159"/>
      <c r="OT17" s="159"/>
      <c r="OU17" s="159"/>
      <c r="OV17" s="159"/>
      <c r="OW17" s="159"/>
      <c r="OX17" s="159"/>
      <c r="OY17" s="159"/>
      <c r="OZ17" s="159"/>
      <c r="PA17" s="159"/>
      <c r="PB17" s="159"/>
      <c r="PC17" s="159"/>
      <c r="PD17" s="159"/>
      <c r="PE17" s="159"/>
      <c r="PF17" s="159"/>
      <c r="PG17" s="159"/>
      <c r="PH17" s="159"/>
      <c r="PI17" s="159"/>
      <c r="PJ17" s="159"/>
      <c r="PK17" s="159"/>
      <c r="PL17" s="159"/>
      <c r="PM17" s="159"/>
      <c r="PN17" s="159"/>
      <c r="PO17" s="159"/>
      <c r="PP17" s="159"/>
      <c r="PQ17" s="159"/>
      <c r="PR17" s="159"/>
      <c r="PS17" s="159"/>
      <c r="PT17" s="159"/>
      <c r="PU17" s="159"/>
      <c r="PV17" s="159"/>
      <c r="PW17" s="159"/>
      <c r="PX17" s="159"/>
      <c r="PY17" s="159"/>
      <c r="PZ17" s="159"/>
      <c r="QA17" s="159"/>
      <c r="QB17" s="159"/>
      <c r="QC17" s="159"/>
      <c r="QD17" s="159"/>
      <c r="QE17" s="159"/>
      <c r="QF17" s="159"/>
      <c r="QG17" s="159"/>
      <c r="QH17" s="159"/>
      <c r="QI17" s="159"/>
      <c r="QJ17" s="159"/>
      <c r="QK17" s="159"/>
      <c r="QL17" s="159"/>
      <c r="QM17" s="159"/>
      <c r="QN17" s="159"/>
      <c r="QO17" s="159"/>
      <c r="QP17" s="159"/>
      <c r="QQ17" s="159"/>
      <c r="QR17" s="159"/>
      <c r="QS17" s="159"/>
      <c r="QT17" s="159"/>
      <c r="QU17" s="159"/>
      <c r="QV17" s="159"/>
      <c r="QW17" s="159"/>
      <c r="QX17" s="159"/>
      <c r="QY17" s="159"/>
      <c r="QZ17" s="159"/>
      <c r="RA17" s="159"/>
      <c r="RB17" s="159"/>
      <c r="RC17" s="159"/>
      <c r="RD17" s="159"/>
      <c r="RE17" s="159"/>
      <c r="RF17" s="159"/>
      <c r="RG17" s="159"/>
      <c r="RH17" s="159"/>
      <c r="RI17" s="159"/>
      <c r="RJ17" s="159"/>
      <c r="RK17" s="159"/>
      <c r="RL17" s="159"/>
      <c r="RM17" s="159"/>
      <c r="RN17" s="159"/>
      <c r="RO17" s="159"/>
      <c r="RP17" s="159"/>
      <c r="RQ17" s="159"/>
      <c r="RR17" s="159"/>
      <c r="RS17" s="159"/>
      <c r="RT17" s="159"/>
      <c r="RU17" s="159"/>
      <c r="RV17" s="159"/>
      <c r="RW17" s="159"/>
      <c r="RX17" s="159"/>
      <c r="RY17" s="159"/>
      <c r="RZ17" s="159"/>
      <c r="SA17" s="159"/>
      <c r="SB17" s="159"/>
      <c r="SC17" s="159"/>
      <c r="SD17" s="159"/>
      <c r="SE17" s="159"/>
      <c r="SF17" s="159"/>
      <c r="SG17" s="159"/>
      <c r="SH17" s="159"/>
      <c r="SI17" s="159"/>
      <c r="SJ17" s="159"/>
      <c r="SK17" s="159"/>
      <c r="SL17" s="159"/>
      <c r="SM17" s="159"/>
      <c r="SN17" s="159"/>
      <c r="SO17" s="159"/>
      <c r="SP17" s="159"/>
      <c r="SQ17" s="159"/>
      <c r="SR17" s="159"/>
      <c r="SS17" s="159"/>
      <c r="ST17" s="159"/>
      <c r="SU17" s="159"/>
      <c r="SV17" s="159"/>
      <c r="SW17" s="159"/>
      <c r="SX17" s="159"/>
      <c r="SY17" s="159"/>
      <c r="SZ17" s="159"/>
      <c r="TA17" s="159"/>
      <c r="TB17" s="159"/>
      <c r="TC17" s="159"/>
      <c r="TD17" s="159"/>
      <c r="TE17" s="159"/>
      <c r="TF17" s="159"/>
      <c r="TG17" s="159"/>
      <c r="TH17" s="159"/>
      <c r="TI17" s="159"/>
      <c r="TJ17" s="159"/>
      <c r="TK17" s="159"/>
      <c r="TL17" s="159"/>
      <c r="TM17" s="159"/>
      <c r="TN17" s="159"/>
      <c r="TO17" s="159"/>
      <c r="TP17" s="159"/>
      <c r="TQ17" s="159"/>
      <c r="TR17" s="159"/>
      <c r="TS17" s="159"/>
      <c r="TT17" s="159"/>
      <c r="TU17" s="159"/>
      <c r="TV17" s="159"/>
      <c r="TW17" s="159"/>
      <c r="TX17" s="159"/>
      <c r="TY17" s="159"/>
      <c r="TZ17" s="159"/>
      <c r="UA17" s="159"/>
      <c r="UB17" s="159"/>
      <c r="UC17" s="159"/>
      <c r="UD17" s="159"/>
      <c r="UE17" s="159"/>
      <c r="UF17" s="159"/>
      <c r="UG17" s="159"/>
      <c r="UH17" s="159"/>
      <c r="UI17" s="159"/>
      <c r="UJ17" s="159"/>
      <c r="UK17" s="159"/>
      <c r="UL17" s="159"/>
      <c r="UM17" s="159"/>
      <c r="UN17" s="159"/>
      <c r="UO17" s="159"/>
      <c r="UP17" s="159"/>
      <c r="UQ17" s="159"/>
      <c r="UR17" s="159"/>
      <c r="US17" s="159"/>
      <c r="UT17" s="159"/>
      <c r="UU17" s="159"/>
      <c r="UV17" s="159"/>
      <c r="UW17" s="159"/>
      <c r="UX17" s="159"/>
      <c r="UY17" s="159"/>
      <c r="UZ17" s="159"/>
      <c r="VA17" s="160"/>
      <c r="VB17" s="1"/>
      <c r="VC17" s="1"/>
      <c r="VD17" s="106"/>
      <c r="VE17" s="107"/>
      <c r="VF17" s="107"/>
      <c r="VG17" s="107"/>
      <c r="VH17" s="107"/>
      <c r="VI17" s="107"/>
      <c r="VJ17" s="108"/>
    </row>
    <row r="18" spans="1:582" ht="23.1" customHeight="1" x14ac:dyDescent="0.2">
      <c r="A18" s="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4" t="s">
        <v>26</v>
      </c>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t="s">
        <v>27</v>
      </c>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t="s">
        <v>25</v>
      </c>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5"/>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8"/>
      <c r="KL18" s="159"/>
      <c r="KM18" s="159"/>
      <c r="KN18" s="159"/>
      <c r="KO18" s="159"/>
      <c r="KP18" s="159"/>
      <c r="KQ18" s="159"/>
      <c r="KR18" s="159"/>
      <c r="KS18" s="159"/>
      <c r="KT18" s="159"/>
      <c r="KU18" s="159"/>
      <c r="KV18" s="159"/>
      <c r="KW18" s="159"/>
      <c r="KX18" s="159"/>
      <c r="KY18" s="159"/>
      <c r="KZ18" s="159"/>
      <c r="LA18" s="159"/>
      <c r="LB18" s="159"/>
      <c r="LC18" s="159"/>
      <c r="LD18" s="159"/>
      <c r="LE18" s="159"/>
      <c r="LF18" s="159"/>
      <c r="LG18" s="159"/>
      <c r="LH18" s="159"/>
      <c r="LI18" s="159"/>
      <c r="LJ18" s="159"/>
      <c r="LK18" s="159"/>
      <c r="LL18" s="159"/>
      <c r="LM18" s="159"/>
      <c r="LN18" s="159"/>
      <c r="LO18" s="159"/>
      <c r="LP18" s="159"/>
      <c r="LQ18" s="159"/>
      <c r="LR18" s="159"/>
      <c r="LS18" s="159"/>
      <c r="LT18" s="159"/>
      <c r="LU18" s="159"/>
      <c r="LV18" s="159"/>
      <c r="LW18" s="159"/>
      <c r="LX18" s="159"/>
      <c r="LY18" s="159"/>
      <c r="LZ18" s="159"/>
      <c r="MA18" s="159"/>
      <c r="MB18" s="159"/>
      <c r="MC18" s="159"/>
      <c r="MD18" s="159"/>
      <c r="ME18" s="159"/>
      <c r="MF18" s="159"/>
      <c r="MG18" s="159"/>
      <c r="MH18" s="159"/>
      <c r="MI18" s="159"/>
      <c r="MJ18" s="159"/>
      <c r="MK18" s="159"/>
      <c r="ML18" s="159"/>
      <c r="MM18" s="159"/>
      <c r="MN18" s="159"/>
      <c r="MO18" s="159"/>
      <c r="MP18" s="159"/>
      <c r="MQ18" s="159"/>
      <c r="MR18" s="159"/>
      <c r="MS18" s="159"/>
      <c r="MT18" s="159"/>
      <c r="MU18" s="159"/>
      <c r="MV18" s="159"/>
      <c r="MW18" s="159"/>
      <c r="MX18" s="159"/>
      <c r="MY18" s="159"/>
      <c r="MZ18" s="159"/>
      <c r="NA18" s="159"/>
      <c r="NB18" s="159"/>
      <c r="NC18" s="159"/>
      <c r="ND18" s="159"/>
      <c r="NE18" s="159"/>
      <c r="NF18" s="159"/>
      <c r="NG18" s="159"/>
      <c r="NH18" s="159"/>
      <c r="NI18" s="159"/>
      <c r="NJ18" s="159"/>
      <c r="NK18" s="159"/>
      <c r="NL18" s="159"/>
      <c r="NM18" s="159"/>
      <c r="NN18" s="159"/>
      <c r="NO18" s="159"/>
      <c r="NP18" s="159"/>
      <c r="NQ18" s="159"/>
      <c r="NR18" s="159"/>
      <c r="NS18" s="159"/>
      <c r="NT18" s="159"/>
      <c r="NU18" s="159"/>
      <c r="NV18" s="159"/>
      <c r="NW18" s="159"/>
      <c r="NX18" s="159"/>
      <c r="NY18" s="159"/>
      <c r="NZ18" s="159"/>
      <c r="OA18" s="159"/>
      <c r="OB18" s="159"/>
      <c r="OC18" s="159"/>
      <c r="OD18" s="159"/>
      <c r="OE18" s="159"/>
      <c r="OF18" s="159"/>
      <c r="OG18" s="159"/>
      <c r="OH18" s="159"/>
      <c r="OI18" s="159"/>
      <c r="OJ18" s="159"/>
      <c r="OK18" s="159"/>
      <c r="OL18" s="159"/>
      <c r="OM18" s="159"/>
      <c r="ON18" s="159"/>
      <c r="OO18" s="159"/>
      <c r="OP18" s="159"/>
      <c r="OQ18" s="159"/>
      <c r="OR18" s="159"/>
      <c r="OS18" s="159"/>
      <c r="OT18" s="159"/>
      <c r="OU18" s="159"/>
      <c r="OV18" s="159"/>
      <c r="OW18" s="159"/>
      <c r="OX18" s="159"/>
      <c r="OY18" s="159"/>
      <c r="OZ18" s="159"/>
      <c r="PA18" s="159"/>
      <c r="PB18" s="159"/>
      <c r="PC18" s="159"/>
      <c r="PD18" s="159"/>
      <c r="PE18" s="159"/>
      <c r="PF18" s="159"/>
      <c r="PG18" s="159"/>
      <c r="PH18" s="159"/>
      <c r="PI18" s="159"/>
      <c r="PJ18" s="159"/>
      <c r="PK18" s="159"/>
      <c r="PL18" s="159"/>
      <c r="PM18" s="159"/>
      <c r="PN18" s="159"/>
      <c r="PO18" s="159"/>
      <c r="PP18" s="159"/>
      <c r="PQ18" s="159"/>
      <c r="PR18" s="159"/>
      <c r="PS18" s="159"/>
      <c r="PT18" s="159"/>
      <c r="PU18" s="159"/>
      <c r="PV18" s="159"/>
      <c r="PW18" s="159"/>
      <c r="PX18" s="159"/>
      <c r="PY18" s="159"/>
      <c r="PZ18" s="159"/>
      <c r="QA18" s="159"/>
      <c r="QB18" s="159"/>
      <c r="QC18" s="159"/>
      <c r="QD18" s="159"/>
      <c r="QE18" s="159"/>
      <c r="QF18" s="159"/>
      <c r="QG18" s="159"/>
      <c r="QH18" s="159"/>
      <c r="QI18" s="159"/>
      <c r="QJ18" s="159"/>
      <c r="QK18" s="159"/>
      <c r="QL18" s="159"/>
      <c r="QM18" s="159"/>
      <c r="QN18" s="159"/>
      <c r="QO18" s="159"/>
      <c r="QP18" s="159"/>
      <c r="QQ18" s="159"/>
      <c r="QR18" s="159"/>
      <c r="QS18" s="159"/>
      <c r="QT18" s="159"/>
      <c r="QU18" s="159"/>
      <c r="QV18" s="159"/>
      <c r="QW18" s="159"/>
      <c r="QX18" s="159"/>
      <c r="QY18" s="159"/>
      <c r="QZ18" s="159"/>
      <c r="RA18" s="159"/>
      <c r="RB18" s="159"/>
      <c r="RC18" s="159"/>
      <c r="RD18" s="159"/>
      <c r="RE18" s="159"/>
      <c r="RF18" s="159"/>
      <c r="RG18" s="159"/>
      <c r="RH18" s="159"/>
      <c r="RI18" s="159"/>
      <c r="RJ18" s="159"/>
      <c r="RK18" s="159"/>
      <c r="RL18" s="159"/>
      <c r="RM18" s="159"/>
      <c r="RN18" s="159"/>
      <c r="RO18" s="159"/>
      <c r="RP18" s="159"/>
      <c r="RQ18" s="159"/>
      <c r="RR18" s="159"/>
      <c r="RS18" s="159"/>
      <c r="RT18" s="159"/>
      <c r="RU18" s="159"/>
      <c r="RV18" s="159"/>
      <c r="RW18" s="159"/>
      <c r="RX18" s="159"/>
      <c r="RY18" s="159"/>
      <c r="RZ18" s="159"/>
      <c r="SA18" s="159"/>
      <c r="SB18" s="159"/>
      <c r="SC18" s="159"/>
      <c r="SD18" s="159"/>
      <c r="SE18" s="159"/>
      <c r="SF18" s="159"/>
      <c r="SG18" s="159"/>
      <c r="SH18" s="159"/>
      <c r="SI18" s="159"/>
      <c r="SJ18" s="159"/>
      <c r="SK18" s="159"/>
      <c r="SL18" s="159"/>
      <c r="SM18" s="159"/>
      <c r="SN18" s="159"/>
      <c r="SO18" s="159"/>
      <c r="SP18" s="159"/>
      <c r="SQ18" s="159"/>
      <c r="SR18" s="159"/>
      <c r="SS18" s="159"/>
      <c r="ST18" s="159"/>
      <c r="SU18" s="159"/>
      <c r="SV18" s="159"/>
      <c r="SW18" s="159"/>
      <c r="SX18" s="159"/>
      <c r="SY18" s="159"/>
      <c r="SZ18" s="159"/>
      <c r="TA18" s="159"/>
      <c r="TB18" s="159"/>
      <c r="TC18" s="159"/>
      <c r="TD18" s="159"/>
      <c r="TE18" s="159"/>
      <c r="TF18" s="159"/>
      <c r="TG18" s="159"/>
      <c r="TH18" s="159"/>
      <c r="TI18" s="159"/>
      <c r="TJ18" s="159"/>
      <c r="TK18" s="159"/>
      <c r="TL18" s="159"/>
      <c r="TM18" s="159"/>
      <c r="TN18" s="159"/>
      <c r="TO18" s="159"/>
      <c r="TP18" s="159"/>
      <c r="TQ18" s="159"/>
      <c r="TR18" s="159"/>
      <c r="TS18" s="159"/>
      <c r="TT18" s="159"/>
      <c r="TU18" s="159"/>
      <c r="TV18" s="159"/>
      <c r="TW18" s="159"/>
      <c r="TX18" s="159"/>
      <c r="TY18" s="159"/>
      <c r="TZ18" s="159"/>
      <c r="UA18" s="159"/>
      <c r="UB18" s="159"/>
      <c r="UC18" s="159"/>
      <c r="UD18" s="159"/>
      <c r="UE18" s="159"/>
      <c r="UF18" s="159"/>
      <c r="UG18" s="159"/>
      <c r="UH18" s="159"/>
      <c r="UI18" s="159"/>
      <c r="UJ18" s="159"/>
      <c r="UK18" s="159"/>
      <c r="UL18" s="159"/>
      <c r="UM18" s="159"/>
      <c r="UN18" s="159"/>
      <c r="UO18" s="159"/>
      <c r="UP18" s="159"/>
      <c r="UQ18" s="159"/>
      <c r="UR18" s="159"/>
      <c r="US18" s="159"/>
      <c r="UT18" s="159"/>
      <c r="UU18" s="159"/>
      <c r="UV18" s="159"/>
      <c r="UW18" s="159"/>
      <c r="UX18" s="159"/>
      <c r="UY18" s="159"/>
      <c r="UZ18" s="159"/>
      <c r="VA18" s="160"/>
      <c r="VB18" s="1"/>
      <c r="VC18" s="1"/>
      <c r="VD18" s="106"/>
      <c r="VE18" s="107"/>
      <c r="VF18" s="107"/>
      <c r="VG18" s="107"/>
      <c r="VH18" s="107"/>
      <c r="VI18" s="107"/>
      <c r="VJ18" s="108"/>
    </row>
    <row r="19" spans="1:582" ht="23.1" customHeight="1" thickBot="1" x14ac:dyDescent="0.25">
      <c r="A19" s="1"/>
      <c r="B19" s="136" t="s">
        <v>28</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8" t="str">
        <f>データ!AV6</f>
        <v>-</v>
      </c>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f>データ!AW6</f>
        <v>3807</v>
      </c>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f>データ!AX6</f>
        <v>3807</v>
      </c>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9"/>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61"/>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3"/>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 customHeight="1" x14ac:dyDescent="0.2">
      <c r="A23" s="1"/>
      <c r="B23" s="129" t="s">
        <v>29</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1"/>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30</v>
      </c>
      <c r="G36" s="90"/>
      <c r="H36" s="90"/>
      <c r="I36" s="90"/>
      <c r="J36" s="90"/>
      <c r="K36" s="90"/>
      <c r="L36" s="90"/>
      <c r="M36" s="90"/>
      <c r="N36" s="90"/>
      <c r="O36" s="90"/>
      <c r="P36" s="90"/>
      <c r="Q36" s="91"/>
      <c r="R36" s="93">
        <f>データ!AY11</f>
        <v>73.599999999999994</v>
      </c>
      <c r="S36" s="94"/>
      <c r="T36" s="94"/>
      <c r="U36" s="94"/>
      <c r="V36" s="94"/>
      <c r="W36" s="94"/>
      <c r="X36" s="94"/>
      <c r="Y36" s="94"/>
      <c r="Z36" s="94"/>
      <c r="AA36" s="94"/>
      <c r="AB36" s="94"/>
      <c r="AC36" s="94"/>
      <c r="AD36" s="94"/>
      <c r="AE36" s="94"/>
      <c r="AF36" s="94"/>
      <c r="AG36" s="94"/>
      <c r="AH36" s="94"/>
      <c r="AI36" s="94"/>
      <c r="AJ36" s="95"/>
      <c r="AK36" s="93">
        <f>データ!AZ11</f>
        <v>250.5</v>
      </c>
      <c r="AL36" s="94"/>
      <c r="AM36" s="94"/>
      <c r="AN36" s="94"/>
      <c r="AO36" s="94"/>
      <c r="AP36" s="94"/>
      <c r="AQ36" s="94"/>
      <c r="AR36" s="94"/>
      <c r="AS36" s="94"/>
      <c r="AT36" s="94"/>
      <c r="AU36" s="94"/>
      <c r="AV36" s="94"/>
      <c r="AW36" s="94"/>
      <c r="AX36" s="94"/>
      <c r="AY36" s="94"/>
      <c r="AZ36" s="94"/>
      <c r="BA36" s="94"/>
      <c r="BB36" s="94"/>
      <c r="BC36" s="95"/>
      <c r="BD36" s="93">
        <f>データ!BA11</f>
        <v>144.19999999999999</v>
      </c>
      <c r="BE36" s="94"/>
      <c r="BF36" s="94"/>
      <c r="BG36" s="94"/>
      <c r="BH36" s="94"/>
      <c r="BI36" s="94"/>
      <c r="BJ36" s="94"/>
      <c r="BK36" s="94"/>
      <c r="BL36" s="94"/>
      <c r="BM36" s="94"/>
      <c r="BN36" s="94"/>
      <c r="BO36" s="94"/>
      <c r="BP36" s="94"/>
      <c r="BQ36" s="94"/>
      <c r="BR36" s="94"/>
      <c r="BS36" s="94"/>
      <c r="BT36" s="94"/>
      <c r="BU36" s="94"/>
      <c r="BV36" s="95"/>
      <c r="BW36" s="93">
        <f>データ!BB11</f>
        <v>146.80000000000001</v>
      </c>
      <c r="BX36" s="94"/>
      <c r="BY36" s="94"/>
      <c r="BZ36" s="94"/>
      <c r="CA36" s="94"/>
      <c r="CB36" s="94"/>
      <c r="CC36" s="94"/>
      <c r="CD36" s="94"/>
      <c r="CE36" s="94"/>
      <c r="CF36" s="94"/>
      <c r="CG36" s="94"/>
      <c r="CH36" s="94"/>
      <c r="CI36" s="94"/>
      <c r="CJ36" s="94"/>
      <c r="CK36" s="94"/>
      <c r="CL36" s="94"/>
      <c r="CM36" s="94"/>
      <c r="CN36" s="94"/>
      <c r="CO36" s="95"/>
      <c r="CP36" s="93">
        <f>データ!BC11</f>
        <v>61.5</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73.599999999999994</v>
      </c>
      <c r="EC36" s="94"/>
      <c r="ED36" s="94"/>
      <c r="EE36" s="94"/>
      <c r="EF36" s="94"/>
      <c r="EG36" s="94"/>
      <c r="EH36" s="94"/>
      <c r="EI36" s="94"/>
      <c r="EJ36" s="94"/>
      <c r="EK36" s="94"/>
      <c r="EL36" s="94"/>
      <c r="EM36" s="94"/>
      <c r="EN36" s="94"/>
      <c r="EO36" s="94"/>
      <c r="EP36" s="94"/>
      <c r="EQ36" s="94"/>
      <c r="ER36" s="94"/>
      <c r="ES36" s="94"/>
      <c r="ET36" s="95"/>
      <c r="EU36" s="93">
        <f>データ!BK11</f>
        <v>250.5</v>
      </c>
      <c r="EV36" s="94"/>
      <c r="EW36" s="94"/>
      <c r="EX36" s="94"/>
      <c r="EY36" s="94"/>
      <c r="EZ36" s="94"/>
      <c r="FA36" s="94"/>
      <c r="FB36" s="94"/>
      <c r="FC36" s="94"/>
      <c r="FD36" s="94"/>
      <c r="FE36" s="94"/>
      <c r="FF36" s="94"/>
      <c r="FG36" s="94"/>
      <c r="FH36" s="94"/>
      <c r="FI36" s="94"/>
      <c r="FJ36" s="94"/>
      <c r="FK36" s="94"/>
      <c r="FL36" s="94"/>
      <c r="FM36" s="95"/>
      <c r="FN36" s="93">
        <f>データ!BL11</f>
        <v>144.19999999999999</v>
      </c>
      <c r="FO36" s="94"/>
      <c r="FP36" s="94"/>
      <c r="FQ36" s="94"/>
      <c r="FR36" s="94"/>
      <c r="FS36" s="94"/>
      <c r="FT36" s="94"/>
      <c r="FU36" s="94"/>
      <c r="FV36" s="94"/>
      <c r="FW36" s="94"/>
      <c r="FX36" s="94"/>
      <c r="FY36" s="94"/>
      <c r="FZ36" s="94"/>
      <c r="GA36" s="94"/>
      <c r="GB36" s="94"/>
      <c r="GC36" s="94"/>
      <c r="GD36" s="94"/>
      <c r="GE36" s="94"/>
      <c r="GF36" s="95"/>
      <c r="GG36" s="93">
        <f>データ!BM11</f>
        <v>146.80000000000001</v>
      </c>
      <c r="GH36" s="94"/>
      <c r="GI36" s="94"/>
      <c r="GJ36" s="94"/>
      <c r="GK36" s="94"/>
      <c r="GL36" s="94"/>
      <c r="GM36" s="94"/>
      <c r="GN36" s="94"/>
      <c r="GO36" s="94"/>
      <c r="GP36" s="94"/>
      <c r="GQ36" s="94"/>
      <c r="GR36" s="94"/>
      <c r="GS36" s="94"/>
      <c r="GT36" s="94"/>
      <c r="GU36" s="94"/>
      <c r="GV36" s="94"/>
      <c r="GW36" s="94"/>
      <c r="GX36" s="94"/>
      <c r="GY36" s="95"/>
      <c r="GZ36" s="93">
        <f>データ!BN11</f>
        <v>61.5</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49909.1</v>
      </c>
      <c r="MW36" s="94"/>
      <c r="MX36" s="94"/>
      <c r="MY36" s="94"/>
      <c r="MZ36" s="94"/>
      <c r="NA36" s="94"/>
      <c r="NB36" s="94"/>
      <c r="NC36" s="94"/>
      <c r="ND36" s="94"/>
      <c r="NE36" s="94"/>
      <c r="NF36" s="94"/>
      <c r="NG36" s="94"/>
      <c r="NH36" s="94"/>
      <c r="NI36" s="94"/>
      <c r="NJ36" s="94"/>
      <c r="NK36" s="94"/>
      <c r="NL36" s="94"/>
      <c r="NM36" s="94"/>
      <c r="NN36" s="95"/>
      <c r="NO36" s="93">
        <f>データ!CG11</f>
        <v>11009.5</v>
      </c>
      <c r="NP36" s="94"/>
      <c r="NQ36" s="94"/>
      <c r="NR36" s="94"/>
      <c r="NS36" s="94"/>
      <c r="NT36" s="94"/>
      <c r="NU36" s="94"/>
      <c r="NV36" s="94"/>
      <c r="NW36" s="94"/>
      <c r="NX36" s="94"/>
      <c r="NY36" s="94"/>
      <c r="NZ36" s="94"/>
      <c r="OA36" s="94"/>
      <c r="OB36" s="94"/>
      <c r="OC36" s="94"/>
      <c r="OD36" s="94"/>
      <c r="OE36" s="94"/>
      <c r="OF36" s="94"/>
      <c r="OG36" s="95"/>
      <c r="OH36" s="93">
        <f>データ!CH11</f>
        <v>17010</v>
      </c>
      <c r="OI36" s="94"/>
      <c r="OJ36" s="94"/>
      <c r="OK36" s="94"/>
      <c r="OL36" s="94"/>
      <c r="OM36" s="94"/>
      <c r="ON36" s="94"/>
      <c r="OO36" s="94"/>
      <c r="OP36" s="94"/>
      <c r="OQ36" s="94"/>
      <c r="OR36" s="94"/>
      <c r="OS36" s="94"/>
      <c r="OT36" s="94"/>
      <c r="OU36" s="94"/>
      <c r="OV36" s="94"/>
      <c r="OW36" s="94"/>
      <c r="OX36" s="94"/>
      <c r="OY36" s="94"/>
      <c r="OZ36" s="95"/>
      <c r="PA36" s="93">
        <f>データ!CI11</f>
        <v>17855.8</v>
      </c>
      <c r="PB36" s="94"/>
      <c r="PC36" s="94"/>
      <c r="PD36" s="94"/>
      <c r="PE36" s="94"/>
      <c r="PF36" s="94"/>
      <c r="PG36" s="94"/>
      <c r="PH36" s="94"/>
      <c r="PI36" s="94"/>
      <c r="PJ36" s="94"/>
      <c r="PK36" s="94"/>
      <c r="PL36" s="94"/>
      <c r="PM36" s="94"/>
      <c r="PN36" s="94"/>
      <c r="PO36" s="94"/>
      <c r="PP36" s="94"/>
      <c r="PQ36" s="94"/>
      <c r="PR36" s="94"/>
      <c r="PS36" s="95"/>
      <c r="PT36" s="93">
        <f>データ!CJ11</f>
        <v>38118</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6">
        <f>データ!CP11</f>
        <v>-725</v>
      </c>
      <c r="RH36" s="127"/>
      <c r="RI36" s="127"/>
      <c r="RJ36" s="127"/>
      <c r="RK36" s="127"/>
      <c r="RL36" s="127"/>
      <c r="RM36" s="127"/>
      <c r="RN36" s="127"/>
      <c r="RO36" s="127"/>
      <c r="RP36" s="127"/>
      <c r="RQ36" s="127"/>
      <c r="RR36" s="127"/>
      <c r="RS36" s="127"/>
      <c r="RT36" s="127"/>
      <c r="RU36" s="127"/>
      <c r="RV36" s="127"/>
      <c r="RW36" s="127"/>
      <c r="RX36" s="127"/>
      <c r="RY36" s="128"/>
      <c r="RZ36" s="126">
        <f>データ!CQ11</f>
        <v>3496</v>
      </c>
      <c r="SA36" s="127"/>
      <c r="SB36" s="127"/>
      <c r="SC36" s="127"/>
      <c r="SD36" s="127"/>
      <c r="SE36" s="127"/>
      <c r="SF36" s="127"/>
      <c r="SG36" s="127"/>
      <c r="SH36" s="127"/>
      <c r="SI36" s="127"/>
      <c r="SJ36" s="127"/>
      <c r="SK36" s="127"/>
      <c r="SL36" s="127"/>
      <c r="SM36" s="127"/>
      <c r="SN36" s="127"/>
      <c r="SO36" s="127"/>
      <c r="SP36" s="127"/>
      <c r="SQ36" s="127"/>
      <c r="SR36" s="128"/>
      <c r="SS36" s="126">
        <f>データ!CR11</f>
        <v>1502</v>
      </c>
      <c r="ST36" s="127"/>
      <c r="SU36" s="127"/>
      <c r="SV36" s="127"/>
      <c r="SW36" s="127"/>
      <c r="SX36" s="127"/>
      <c r="SY36" s="127"/>
      <c r="SZ36" s="127"/>
      <c r="TA36" s="127"/>
      <c r="TB36" s="127"/>
      <c r="TC36" s="127"/>
      <c r="TD36" s="127"/>
      <c r="TE36" s="127"/>
      <c r="TF36" s="127"/>
      <c r="TG36" s="127"/>
      <c r="TH36" s="127"/>
      <c r="TI36" s="127"/>
      <c r="TJ36" s="127"/>
      <c r="TK36" s="128"/>
      <c r="TL36" s="126">
        <f>データ!CS11</f>
        <v>1798</v>
      </c>
      <c r="TM36" s="127"/>
      <c r="TN36" s="127"/>
      <c r="TO36" s="127"/>
      <c r="TP36" s="127"/>
      <c r="TQ36" s="127"/>
      <c r="TR36" s="127"/>
      <c r="TS36" s="127"/>
      <c r="TT36" s="127"/>
      <c r="TU36" s="127"/>
      <c r="TV36" s="127"/>
      <c r="TW36" s="127"/>
      <c r="TX36" s="127"/>
      <c r="TY36" s="127"/>
      <c r="TZ36" s="127"/>
      <c r="UA36" s="127"/>
      <c r="UB36" s="127"/>
      <c r="UC36" s="127"/>
      <c r="UD36" s="128"/>
      <c r="UE36" s="126">
        <f>データ!CT11</f>
        <v>-2609</v>
      </c>
      <c r="UF36" s="127"/>
      <c r="UG36" s="127"/>
      <c r="UH36" s="127"/>
      <c r="UI36" s="127"/>
      <c r="UJ36" s="127"/>
      <c r="UK36" s="127"/>
      <c r="UL36" s="127"/>
      <c r="UM36" s="127"/>
      <c r="UN36" s="127"/>
      <c r="UO36" s="127"/>
      <c r="UP36" s="127"/>
      <c r="UQ36" s="127"/>
      <c r="UR36" s="127"/>
      <c r="US36" s="127"/>
      <c r="UT36" s="127"/>
      <c r="UU36" s="127"/>
      <c r="UV36" s="127"/>
      <c r="UW36" s="128"/>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26">
        <f>データ!CP12</f>
        <v>34140</v>
      </c>
      <c r="RH37" s="127"/>
      <c r="RI37" s="127"/>
      <c r="RJ37" s="127"/>
      <c r="RK37" s="127"/>
      <c r="RL37" s="127"/>
      <c r="RM37" s="127"/>
      <c r="RN37" s="127"/>
      <c r="RO37" s="127"/>
      <c r="RP37" s="127"/>
      <c r="RQ37" s="127"/>
      <c r="RR37" s="127"/>
      <c r="RS37" s="127"/>
      <c r="RT37" s="127"/>
      <c r="RU37" s="127"/>
      <c r="RV37" s="127"/>
      <c r="RW37" s="127"/>
      <c r="RX37" s="127"/>
      <c r="RY37" s="128"/>
      <c r="RZ37" s="126">
        <f>データ!CQ12</f>
        <v>33434</v>
      </c>
      <c r="SA37" s="127"/>
      <c r="SB37" s="127"/>
      <c r="SC37" s="127"/>
      <c r="SD37" s="127"/>
      <c r="SE37" s="127"/>
      <c r="SF37" s="127"/>
      <c r="SG37" s="127"/>
      <c r="SH37" s="127"/>
      <c r="SI37" s="127"/>
      <c r="SJ37" s="127"/>
      <c r="SK37" s="127"/>
      <c r="SL37" s="127"/>
      <c r="SM37" s="127"/>
      <c r="SN37" s="127"/>
      <c r="SO37" s="127"/>
      <c r="SP37" s="127"/>
      <c r="SQ37" s="127"/>
      <c r="SR37" s="128"/>
      <c r="SS37" s="126">
        <f>データ!CR12</f>
        <v>36820</v>
      </c>
      <c r="ST37" s="127"/>
      <c r="SU37" s="127"/>
      <c r="SV37" s="127"/>
      <c r="SW37" s="127"/>
      <c r="SX37" s="127"/>
      <c r="SY37" s="127"/>
      <c r="SZ37" s="127"/>
      <c r="TA37" s="127"/>
      <c r="TB37" s="127"/>
      <c r="TC37" s="127"/>
      <c r="TD37" s="127"/>
      <c r="TE37" s="127"/>
      <c r="TF37" s="127"/>
      <c r="TG37" s="127"/>
      <c r="TH37" s="127"/>
      <c r="TI37" s="127"/>
      <c r="TJ37" s="127"/>
      <c r="TK37" s="128"/>
      <c r="TL37" s="126">
        <f>データ!CS12</f>
        <v>35532</v>
      </c>
      <c r="TM37" s="127"/>
      <c r="TN37" s="127"/>
      <c r="TO37" s="127"/>
      <c r="TP37" s="127"/>
      <c r="TQ37" s="127"/>
      <c r="TR37" s="127"/>
      <c r="TS37" s="127"/>
      <c r="TT37" s="127"/>
      <c r="TU37" s="127"/>
      <c r="TV37" s="127"/>
      <c r="TW37" s="127"/>
      <c r="TX37" s="127"/>
      <c r="TY37" s="127"/>
      <c r="TZ37" s="127"/>
      <c r="UA37" s="127"/>
      <c r="UB37" s="127"/>
      <c r="UC37" s="127"/>
      <c r="UD37" s="128"/>
      <c r="UE37" s="126">
        <f>データ!CT12</f>
        <v>36111</v>
      </c>
      <c r="UF37" s="127"/>
      <c r="UG37" s="127"/>
      <c r="UH37" s="127"/>
      <c r="UI37" s="127"/>
      <c r="UJ37" s="127"/>
      <c r="UK37" s="127"/>
      <c r="UL37" s="127"/>
      <c r="UM37" s="127"/>
      <c r="UN37" s="127"/>
      <c r="UO37" s="127"/>
      <c r="UP37" s="127"/>
      <c r="UQ37" s="127"/>
      <c r="UR37" s="127"/>
      <c r="US37" s="127"/>
      <c r="UT37" s="127"/>
      <c r="UU37" s="127"/>
      <c r="UV37" s="127"/>
      <c r="UW37" s="128"/>
      <c r="UX37" s="12"/>
      <c r="UY37" s="12"/>
      <c r="UZ37" s="12"/>
      <c r="VA37" s="13"/>
      <c r="VB37" s="1"/>
      <c r="VC37" s="1"/>
      <c r="VD37" s="106"/>
      <c r="VE37" s="107"/>
      <c r="VF37" s="107"/>
      <c r="VG37" s="107"/>
      <c r="VH37" s="107"/>
      <c r="VI37" s="107"/>
      <c r="VJ37" s="10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6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64"/>
      <c r="VE39" s="165"/>
      <c r="VF39" s="165"/>
      <c r="VG39" s="165"/>
      <c r="VH39" s="165"/>
      <c r="VI39" s="165"/>
      <c r="VJ39" s="166"/>
    </row>
    <row r="40" spans="1:582" ht="29.4" customHeight="1" x14ac:dyDescent="0.2">
      <c r="A40" s="1"/>
      <c r="B40" s="123" t="s">
        <v>32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c r="IW40" s="124"/>
      <c r="IX40" s="124"/>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4"/>
      <c r="NJ40" s="124"/>
      <c r="NK40" s="124"/>
      <c r="NL40" s="124"/>
      <c r="NM40" s="124"/>
      <c r="NN40" s="124"/>
      <c r="NO40" s="124"/>
      <c r="NP40" s="124"/>
      <c r="NQ40" s="124"/>
      <c r="NR40" s="124"/>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4"/>
      <c r="SD40" s="124"/>
      <c r="SE40" s="124"/>
      <c r="SF40" s="124"/>
      <c r="SG40" s="124"/>
      <c r="SH40" s="124"/>
      <c r="SI40" s="124"/>
      <c r="SJ40" s="124"/>
      <c r="SK40" s="124"/>
      <c r="SL40" s="124"/>
      <c r="SM40" s="124"/>
      <c r="SN40" s="124"/>
      <c r="SO40" s="124"/>
      <c r="SP40" s="124"/>
      <c r="SQ40" s="124"/>
      <c r="SR40" s="124"/>
      <c r="SS40" s="124"/>
      <c r="ST40" s="124"/>
      <c r="SU40" s="124"/>
      <c r="SV40" s="124"/>
      <c r="SW40" s="124"/>
      <c r="SX40" s="124"/>
      <c r="SY40" s="124"/>
      <c r="SZ40" s="124"/>
      <c r="TA40" s="124"/>
      <c r="TB40" s="124"/>
      <c r="TC40" s="124"/>
      <c r="TD40" s="124"/>
      <c r="TE40" s="124"/>
      <c r="TF40" s="124"/>
      <c r="TG40" s="124"/>
      <c r="TH40" s="124"/>
      <c r="TI40" s="124"/>
      <c r="TJ40" s="124"/>
      <c r="TK40" s="124"/>
      <c r="TL40" s="124"/>
      <c r="TM40" s="124"/>
      <c r="TN40" s="124"/>
      <c r="TO40" s="124"/>
      <c r="TP40" s="124"/>
      <c r="TQ40" s="124"/>
      <c r="TR40" s="124"/>
      <c r="TS40" s="124"/>
      <c r="TT40" s="124"/>
      <c r="TU40" s="124"/>
      <c r="TV40" s="124"/>
      <c r="TW40" s="124"/>
      <c r="TX40" s="124"/>
      <c r="TY40" s="124"/>
      <c r="TZ40" s="124"/>
      <c r="UA40" s="124"/>
      <c r="UB40" s="124"/>
      <c r="UC40" s="124"/>
      <c r="UD40" s="124"/>
      <c r="UE40" s="124"/>
      <c r="UF40" s="124"/>
      <c r="UG40" s="124"/>
      <c r="UH40" s="124"/>
      <c r="UI40" s="124"/>
      <c r="UJ40" s="124"/>
      <c r="UK40" s="124"/>
      <c r="UL40" s="124"/>
      <c r="UM40" s="124"/>
      <c r="UN40" s="124"/>
      <c r="UO40" s="124"/>
      <c r="UP40" s="124"/>
      <c r="UQ40" s="124"/>
      <c r="UR40" s="124"/>
      <c r="US40" s="124"/>
      <c r="UT40" s="124"/>
      <c r="UU40" s="124"/>
      <c r="UV40" s="124"/>
      <c r="UW40" s="124"/>
      <c r="UX40" s="124"/>
      <c r="UY40" s="124"/>
      <c r="UZ40" s="124"/>
      <c r="VA40" s="125"/>
      <c r="VB40" s="1"/>
      <c r="VC40" s="1"/>
      <c r="VD40" s="100" t="s">
        <v>33</v>
      </c>
      <c r="VE40" s="101"/>
      <c r="VF40" s="101"/>
      <c r="VG40" s="101"/>
      <c r="VH40" s="101"/>
      <c r="VI40" s="101"/>
      <c r="VJ40" s="102"/>
    </row>
    <row r="41" spans="1:582" ht="9.7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2" t="s">
        <v>267</v>
      </c>
      <c r="VE41" s="113"/>
      <c r="VF41" s="113"/>
      <c r="VG41" s="113"/>
      <c r="VH41" s="113"/>
      <c r="VI41" s="113"/>
      <c r="VJ41" s="114"/>
    </row>
    <row r="42" spans="1:582" ht="29.4" customHeight="1" x14ac:dyDescent="0.2">
      <c r="A42" s="1"/>
      <c r="B42" s="118" t="s">
        <v>34</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20"/>
      <c r="DS42" s="121" t="s">
        <v>35</v>
      </c>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c r="IW42" s="119"/>
      <c r="IX42" s="119"/>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19"/>
      <c r="NJ42" s="119"/>
      <c r="NK42" s="119"/>
      <c r="NL42" s="119"/>
      <c r="NM42" s="119"/>
      <c r="NN42" s="119"/>
      <c r="NO42" s="119"/>
      <c r="NP42" s="119"/>
      <c r="NQ42" s="119"/>
      <c r="NR42" s="119"/>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19"/>
      <c r="SD42" s="119"/>
      <c r="SE42" s="119"/>
      <c r="SF42" s="119"/>
      <c r="SG42" s="119"/>
      <c r="SH42" s="119"/>
      <c r="SI42" s="119"/>
      <c r="SJ42" s="119"/>
      <c r="SK42" s="119"/>
      <c r="SL42" s="119"/>
      <c r="SM42" s="119"/>
      <c r="SN42" s="119"/>
      <c r="SO42" s="119"/>
      <c r="SP42" s="119"/>
      <c r="SQ42" s="119"/>
      <c r="SR42" s="119"/>
      <c r="SS42" s="119"/>
      <c r="ST42" s="119"/>
      <c r="SU42" s="119"/>
      <c r="SV42" s="119"/>
      <c r="SW42" s="119"/>
      <c r="SX42" s="119"/>
      <c r="SY42" s="119"/>
      <c r="SZ42" s="119"/>
      <c r="TA42" s="119"/>
      <c r="TB42" s="119"/>
      <c r="TC42" s="119"/>
      <c r="TD42" s="119"/>
      <c r="TE42" s="119"/>
      <c r="TF42" s="119"/>
      <c r="TG42" s="119"/>
      <c r="TH42" s="119"/>
      <c r="TI42" s="119"/>
      <c r="TJ42" s="119"/>
      <c r="TK42" s="119"/>
      <c r="TL42" s="119"/>
      <c r="TM42" s="119"/>
      <c r="TN42" s="119"/>
      <c r="TO42" s="119"/>
      <c r="TP42" s="119"/>
      <c r="TQ42" s="119"/>
      <c r="TR42" s="119"/>
      <c r="TS42" s="119"/>
      <c r="TT42" s="119"/>
      <c r="TU42" s="119"/>
      <c r="TV42" s="119"/>
      <c r="TW42" s="119"/>
      <c r="TX42" s="119"/>
      <c r="TY42" s="119"/>
      <c r="TZ42" s="119"/>
      <c r="UA42" s="119"/>
      <c r="UB42" s="119"/>
      <c r="UC42" s="119"/>
      <c r="UD42" s="119"/>
      <c r="UE42" s="119"/>
      <c r="UF42" s="119"/>
      <c r="UG42" s="119"/>
      <c r="UH42" s="119"/>
      <c r="UI42" s="119"/>
      <c r="UJ42" s="119"/>
      <c r="UK42" s="119"/>
      <c r="UL42" s="119"/>
      <c r="UM42" s="119"/>
      <c r="UN42" s="119"/>
      <c r="UO42" s="119"/>
      <c r="UP42" s="119"/>
      <c r="UQ42" s="119"/>
      <c r="UR42" s="119"/>
      <c r="US42" s="119"/>
      <c r="UT42" s="119"/>
      <c r="UU42" s="119"/>
      <c r="UV42" s="119"/>
      <c r="UW42" s="119"/>
      <c r="UX42" s="119"/>
      <c r="UY42" s="119"/>
      <c r="UZ42" s="119"/>
      <c r="VA42" s="122"/>
      <c r="VB42" s="1"/>
      <c r="VC42" s="1"/>
      <c r="VD42" s="112"/>
      <c r="VE42" s="113"/>
      <c r="VF42" s="113"/>
      <c r="VG42" s="113"/>
      <c r="VH42" s="113"/>
      <c r="VI42" s="113"/>
      <c r="VJ42" s="114"/>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2"/>
      <c r="VE43" s="113"/>
      <c r="VF43" s="113"/>
      <c r="VG43" s="113"/>
      <c r="VH43" s="113"/>
      <c r="VI43" s="113"/>
      <c r="VJ43" s="114"/>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2"/>
      <c r="VE44" s="113"/>
      <c r="VF44" s="113"/>
      <c r="VG44" s="113"/>
      <c r="VH44" s="113"/>
      <c r="VI44" s="113"/>
      <c r="VJ44" s="114"/>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2"/>
      <c r="VE45" s="113"/>
      <c r="VF45" s="113"/>
      <c r="VG45" s="113"/>
      <c r="VH45" s="113"/>
      <c r="VI45" s="113"/>
      <c r="VJ45" s="114"/>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2"/>
      <c r="VE46" s="113"/>
      <c r="VF46" s="113"/>
      <c r="VG46" s="113"/>
      <c r="VH46" s="113"/>
      <c r="VI46" s="113"/>
      <c r="VJ46" s="114"/>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2"/>
      <c r="VE47" s="113"/>
      <c r="VF47" s="113"/>
      <c r="VG47" s="113"/>
      <c r="VH47" s="113"/>
      <c r="VI47" s="113"/>
      <c r="VJ47" s="114"/>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2"/>
      <c r="VE48" s="113"/>
      <c r="VF48" s="113"/>
      <c r="VG48" s="113"/>
      <c r="VH48" s="113"/>
      <c r="VI48" s="113"/>
      <c r="VJ48" s="114"/>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2"/>
      <c r="VE49" s="113"/>
      <c r="VF49" s="113"/>
      <c r="VG49" s="113"/>
      <c r="VH49" s="113"/>
      <c r="VI49" s="113"/>
      <c r="VJ49" s="114"/>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2"/>
      <c r="VE50" s="113"/>
      <c r="VF50" s="113"/>
      <c r="VG50" s="113"/>
      <c r="VH50" s="113"/>
      <c r="VI50" s="113"/>
      <c r="VJ50" s="114"/>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2"/>
      <c r="VE51" s="113"/>
      <c r="VF51" s="113"/>
      <c r="VG51" s="113"/>
      <c r="VH51" s="113"/>
      <c r="VI51" s="113"/>
      <c r="VJ51" s="114"/>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2"/>
      <c r="VE52" s="113"/>
      <c r="VF52" s="113"/>
      <c r="VG52" s="113"/>
      <c r="VH52" s="113"/>
      <c r="VI52" s="113"/>
      <c r="VJ52" s="114"/>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2"/>
      <c r="VE53" s="113"/>
      <c r="VF53" s="113"/>
      <c r="VG53" s="113"/>
      <c r="VH53" s="113"/>
      <c r="VI53" s="113"/>
      <c r="VJ53" s="114"/>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2"/>
      <c r="VE54" s="113"/>
      <c r="VF54" s="113"/>
      <c r="VG54" s="113"/>
      <c r="VH54" s="113"/>
      <c r="VI54" s="113"/>
      <c r="VJ54" s="114"/>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12"/>
      <c r="VE55" s="113"/>
      <c r="VF55" s="113"/>
      <c r="VG55" s="113"/>
      <c r="VH55" s="113"/>
      <c r="VI55" s="113"/>
      <c r="VJ55" s="114"/>
    </row>
    <row r="56" spans="1:582" ht="14.25" customHeight="1" x14ac:dyDescent="0.2">
      <c r="A56" s="1"/>
      <c r="B56" s="28"/>
      <c r="C56" s="1"/>
      <c r="D56" s="1"/>
      <c r="E56" s="1"/>
      <c r="F56" s="1"/>
      <c r="G56" s="1"/>
      <c r="H56" s="89" t="s">
        <v>36</v>
      </c>
      <c r="I56" s="90"/>
      <c r="J56" s="90"/>
      <c r="K56" s="90"/>
      <c r="L56" s="90"/>
      <c r="M56" s="90"/>
      <c r="N56" s="90"/>
      <c r="O56" s="90"/>
      <c r="P56" s="90"/>
      <c r="Q56" s="90"/>
      <c r="R56" s="90"/>
      <c r="S56" s="91"/>
      <c r="T56" s="93">
        <f>データ!DA11</f>
        <v>31.4</v>
      </c>
      <c r="U56" s="94"/>
      <c r="V56" s="94"/>
      <c r="W56" s="94"/>
      <c r="X56" s="94"/>
      <c r="Y56" s="94"/>
      <c r="Z56" s="94"/>
      <c r="AA56" s="94"/>
      <c r="AB56" s="94"/>
      <c r="AC56" s="94"/>
      <c r="AD56" s="94"/>
      <c r="AE56" s="94"/>
      <c r="AF56" s="94"/>
      <c r="AG56" s="94"/>
      <c r="AH56" s="94"/>
      <c r="AI56" s="94"/>
      <c r="AJ56" s="94"/>
      <c r="AK56" s="94"/>
      <c r="AL56" s="95"/>
      <c r="AM56" s="93">
        <f>データ!DB11</f>
        <v>20.399999999999999</v>
      </c>
      <c r="AN56" s="94"/>
      <c r="AO56" s="94"/>
      <c r="AP56" s="94"/>
      <c r="AQ56" s="94"/>
      <c r="AR56" s="94"/>
      <c r="AS56" s="94"/>
      <c r="AT56" s="94"/>
      <c r="AU56" s="94"/>
      <c r="AV56" s="94"/>
      <c r="AW56" s="94"/>
      <c r="AX56" s="94"/>
      <c r="AY56" s="94"/>
      <c r="AZ56" s="94"/>
      <c r="BA56" s="94"/>
      <c r="BB56" s="94"/>
      <c r="BC56" s="94"/>
      <c r="BD56" s="94"/>
      <c r="BE56" s="95"/>
      <c r="BF56" s="93">
        <f>データ!DC11</f>
        <v>19.3</v>
      </c>
      <c r="BG56" s="94"/>
      <c r="BH56" s="94"/>
      <c r="BI56" s="94"/>
      <c r="BJ56" s="94"/>
      <c r="BK56" s="94"/>
      <c r="BL56" s="94"/>
      <c r="BM56" s="94"/>
      <c r="BN56" s="94"/>
      <c r="BO56" s="94"/>
      <c r="BP56" s="94"/>
      <c r="BQ56" s="94"/>
      <c r="BR56" s="94"/>
      <c r="BS56" s="94"/>
      <c r="BT56" s="94"/>
      <c r="BU56" s="94"/>
      <c r="BV56" s="94"/>
      <c r="BW56" s="94"/>
      <c r="BX56" s="95"/>
      <c r="BY56" s="93">
        <f>データ!DD11</f>
        <v>20.8</v>
      </c>
      <c r="BZ56" s="94"/>
      <c r="CA56" s="94"/>
      <c r="CB56" s="94"/>
      <c r="CC56" s="94"/>
      <c r="CD56" s="94"/>
      <c r="CE56" s="94"/>
      <c r="CF56" s="94"/>
      <c r="CG56" s="94"/>
      <c r="CH56" s="94"/>
      <c r="CI56" s="94"/>
      <c r="CJ56" s="94"/>
      <c r="CK56" s="94"/>
      <c r="CL56" s="94"/>
      <c r="CM56" s="94"/>
      <c r="CN56" s="94"/>
      <c r="CO56" s="94"/>
      <c r="CP56" s="94"/>
      <c r="CQ56" s="95"/>
      <c r="CR56" s="93">
        <f>データ!DE11</f>
        <v>17.2</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92">
        <f>データ!EZ11</f>
        <v>31.4</v>
      </c>
      <c r="EN56" s="92"/>
      <c r="EO56" s="92"/>
      <c r="EP56" s="92"/>
      <c r="EQ56" s="92"/>
      <c r="ER56" s="92"/>
      <c r="ES56" s="92"/>
      <c r="ET56" s="92"/>
      <c r="EU56" s="92"/>
      <c r="EV56" s="92"/>
      <c r="EW56" s="92"/>
      <c r="EX56" s="92"/>
      <c r="EY56" s="92"/>
      <c r="EZ56" s="92"/>
      <c r="FA56" s="92"/>
      <c r="FB56" s="92"/>
      <c r="FC56" s="92"/>
      <c r="FD56" s="92">
        <f>データ!FA11</f>
        <v>49.5</v>
      </c>
      <c r="FE56" s="92"/>
      <c r="FF56" s="92"/>
      <c r="FG56" s="92"/>
      <c r="FH56" s="92"/>
      <c r="FI56" s="92"/>
      <c r="FJ56" s="92"/>
      <c r="FK56" s="92"/>
      <c r="FL56" s="92"/>
      <c r="FM56" s="92"/>
      <c r="FN56" s="92"/>
      <c r="FO56" s="92"/>
      <c r="FP56" s="92"/>
      <c r="FQ56" s="92"/>
      <c r="FR56" s="92"/>
      <c r="FS56" s="92"/>
      <c r="FT56" s="92"/>
      <c r="FU56" s="92">
        <f>データ!FB11</f>
        <v>29.1</v>
      </c>
      <c r="FV56" s="92"/>
      <c r="FW56" s="92"/>
      <c r="FX56" s="92"/>
      <c r="FY56" s="92"/>
      <c r="FZ56" s="92"/>
      <c r="GA56" s="92"/>
      <c r="GB56" s="92"/>
      <c r="GC56" s="92"/>
      <c r="GD56" s="92"/>
      <c r="GE56" s="92"/>
      <c r="GF56" s="92"/>
      <c r="GG56" s="92"/>
      <c r="GH56" s="92"/>
      <c r="GI56" s="92"/>
      <c r="GJ56" s="92"/>
      <c r="GK56" s="92"/>
      <c r="GL56" s="92">
        <f>データ!FC11</f>
        <v>43.9</v>
      </c>
      <c r="GM56" s="92"/>
      <c r="GN56" s="92"/>
      <c r="GO56" s="92"/>
      <c r="GP56" s="92"/>
      <c r="GQ56" s="92"/>
      <c r="GR56" s="92"/>
      <c r="GS56" s="92"/>
      <c r="GT56" s="92"/>
      <c r="GU56" s="92"/>
      <c r="GV56" s="92"/>
      <c r="GW56" s="92"/>
      <c r="GX56" s="92"/>
      <c r="GY56" s="92"/>
      <c r="GZ56" s="92"/>
      <c r="HA56" s="92"/>
      <c r="HB56" s="92"/>
      <c r="HC56" s="92">
        <f>データ!FD11</f>
        <v>22.8</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37</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f>データ!KX11</f>
        <v>14.4</v>
      </c>
      <c r="SD56" s="92"/>
      <c r="SE56" s="92"/>
      <c r="SF56" s="92"/>
      <c r="SG56" s="92"/>
      <c r="SH56" s="92"/>
      <c r="SI56" s="92"/>
      <c r="SJ56" s="92"/>
      <c r="SK56" s="92"/>
      <c r="SL56" s="92"/>
      <c r="SM56" s="92"/>
      <c r="SN56" s="92"/>
      <c r="SO56" s="92"/>
      <c r="SP56" s="92"/>
      <c r="SQ56" s="92"/>
      <c r="SR56" s="92"/>
      <c r="SS56" s="92"/>
      <c r="ST56" s="92">
        <f>データ!KY11</f>
        <v>17.399999999999999</v>
      </c>
      <c r="SU56" s="92"/>
      <c r="SV56" s="92"/>
      <c r="SW56" s="92"/>
      <c r="SX56" s="92"/>
      <c r="SY56" s="92"/>
      <c r="SZ56" s="92"/>
      <c r="TA56" s="92"/>
      <c r="TB56" s="92"/>
      <c r="TC56" s="92"/>
      <c r="TD56" s="92"/>
      <c r="TE56" s="92"/>
      <c r="TF56" s="92"/>
      <c r="TG56" s="92"/>
      <c r="TH56" s="92"/>
      <c r="TI56" s="92"/>
      <c r="TJ56" s="92"/>
      <c r="TK56" s="92">
        <f>データ!KZ11</f>
        <v>16.100000000000001</v>
      </c>
      <c r="TL56" s="92"/>
      <c r="TM56" s="92"/>
      <c r="TN56" s="92"/>
      <c r="TO56" s="92"/>
      <c r="TP56" s="92"/>
      <c r="TQ56" s="92"/>
      <c r="TR56" s="92"/>
      <c r="TS56" s="92"/>
      <c r="TT56" s="92"/>
      <c r="TU56" s="92"/>
      <c r="TV56" s="92"/>
      <c r="TW56" s="92"/>
      <c r="TX56" s="92"/>
      <c r="TY56" s="92"/>
      <c r="TZ56" s="92"/>
      <c r="UA56" s="92"/>
      <c r="UB56" s="92">
        <f>データ!LA11</f>
        <v>16.100000000000001</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12"/>
      <c r="VE56" s="113"/>
      <c r="VF56" s="113"/>
      <c r="VG56" s="113"/>
      <c r="VH56" s="113"/>
      <c r="VI56" s="113"/>
      <c r="VJ56" s="114"/>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f>データ!EZ12</f>
        <v>57.6</v>
      </c>
      <c r="EN57" s="92"/>
      <c r="EO57" s="92"/>
      <c r="EP57" s="92"/>
      <c r="EQ57" s="92"/>
      <c r="ER57" s="92"/>
      <c r="ES57" s="92"/>
      <c r="ET57" s="92"/>
      <c r="EU57" s="92"/>
      <c r="EV57" s="92"/>
      <c r="EW57" s="92"/>
      <c r="EX57" s="92"/>
      <c r="EY57" s="92"/>
      <c r="EZ57" s="92"/>
      <c r="FA57" s="92"/>
      <c r="FB57" s="92"/>
      <c r="FC57" s="92"/>
      <c r="FD57" s="92">
        <f>データ!FA12</f>
        <v>60.4</v>
      </c>
      <c r="FE57" s="92"/>
      <c r="FF57" s="92"/>
      <c r="FG57" s="92"/>
      <c r="FH57" s="92"/>
      <c r="FI57" s="92"/>
      <c r="FJ57" s="92"/>
      <c r="FK57" s="92"/>
      <c r="FL57" s="92"/>
      <c r="FM57" s="92"/>
      <c r="FN57" s="92"/>
      <c r="FO57" s="92"/>
      <c r="FP57" s="92"/>
      <c r="FQ57" s="92"/>
      <c r="FR57" s="92"/>
      <c r="FS57" s="92"/>
      <c r="FT57" s="92"/>
      <c r="FU57" s="92">
        <f>データ!FB12</f>
        <v>54.1</v>
      </c>
      <c r="FV57" s="92"/>
      <c r="FW57" s="92"/>
      <c r="FX57" s="92"/>
      <c r="FY57" s="92"/>
      <c r="FZ57" s="92"/>
      <c r="GA57" s="92"/>
      <c r="GB57" s="92"/>
      <c r="GC57" s="92"/>
      <c r="GD57" s="92"/>
      <c r="GE57" s="92"/>
      <c r="GF57" s="92"/>
      <c r="GG57" s="92"/>
      <c r="GH57" s="92"/>
      <c r="GI57" s="92"/>
      <c r="GJ57" s="92"/>
      <c r="GK57" s="92"/>
      <c r="GL57" s="92">
        <f>データ!FC12</f>
        <v>58.1</v>
      </c>
      <c r="GM57" s="92"/>
      <c r="GN57" s="92"/>
      <c r="GO57" s="92"/>
      <c r="GP57" s="92"/>
      <c r="GQ57" s="92"/>
      <c r="GR57" s="92"/>
      <c r="GS57" s="92"/>
      <c r="GT57" s="92"/>
      <c r="GU57" s="92"/>
      <c r="GV57" s="92"/>
      <c r="GW57" s="92"/>
      <c r="GX57" s="92"/>
      <c r="GY57" s="92"/>
      <c r="GZ57" s="92"/>
      <c r="HA57" s="92"/>
      <c r="HB57" s="92"/>
      <c r="HC57" s="92">
        <f>データ!FD12</f>
        <v>55.4</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12"/>
      <c r="VE57" s="113"/>
      <c r="VF57" s="113"/>
      <c r="VG57" s="113"/>
      <c r="VH57" s="113"/>
      <c r="VI57" s="113"/>
      <c r="VJ57" s="114"/>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2"/>
      <c r="VE58" s="113"/>
      <c r="VF58" s="113"/>
      <c r="VG58" s="113"/>
      <c r="VH58" s="113"/>
      <c r="VI58" s="113"/>
      <c r="VJ58" s="114"/>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2"/>
      <c r="VE59" s="113"/>
      <c r="VF59" s="113"/>
      <c r="VG59" s="113"/>
      <c r="VH59" s="113"/>
      <c r="VI59" s="113"/>
      <c r="VJ59" s="114"/>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2"/>
      <c r="VE60" s="113"/>
      <c r="VF60" s="113"/>
      <c r="VG60" s="113"/>
      <c r="VH60" s="113"/>
      <c r="VI60" s="113"/>
      <c r="VJ60" s="114"/>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2"/>
      <c r="VE61" s="113"/>
      <c r="VF61" s="113"/>
      <c r="VG61" s="113"/>
      <c r="VH61" s="113"/>
      <c r="VI61" s="113"/>
      <c r="VJ61" s="114"/>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2"/>
      <c r="VE62" s="113"/>
      <c r="VF62" s="113"/>
      <c r="VG62" s="113"/>
      <c r="VH62" s="113"/>
      <c r="VI62" s="113"/>
      <c r="VJ62" s="114"/>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2"/>
      <c r="VE63" s="113"/>
      <c r="VF63" s="113"/>
      <c r="VG63" s="113"/>
      <c r="VH63" s="113"/>
      <c r="VI63" s="113"/>
      <c r="VJ63" s="114"/>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2"/>
      <c r="VE64" s="113"/>
      <c r="VF64" s="113"/>
      <c r="VG64" s="113"/>
      <c r="VH64" s="113"/>
      <c r="VI64" s="113"/>
      <c r="VJ64" s="114"/>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2"/>
      <c r="VE65" s="113"/>
      <c r="VF65" s="113"/>
      <c r="VG65" s="113"/>
      <c r="VH65" s="113"/>
      <c r="VI65" s="113"/>
      <c r="VJ65" s="114"/>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2"/>
      <c r="VE66" s="113"/>
      <c r="VF66" s="113"/>
      <c r="VG66" s="113"/>
      <c r="VH66" s="113"/>
      <c r="VI66" s="113"/>
      <c r="VJ66" s="114"/>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2"/>
      <c r="VE67" s="113"/>
      <c r="VF67" s="113"/>
      <c r="VG67" s="113"/>
      <c r="VH67" s="113"/>
      <c r="VI67" s="113"/>
      <c r="VJ67" s="114"/>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2"/>
      <c r="VE68" s="113"/>
      <c r="VF68" s="113"/>
      <c r="VG68" s="113"/>
      <c r="VH68" s="113"/>
      <c r="VI68" s="113"/>
      <c r="VJ68" s="114"/>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2"/>
      <c r="VE69" s="113"/>
      <c r="VF69" s="113"/>
      <c r="VG69" s="113"/>
      <c r="VH69" s="113"/>
      <c r="VI69" s="113"/>
      <c r="VJ69" s="114"/>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12"/>
      <c r="VE70" s="113"/>
      <c r="VF70" s="113"/>
      <c r="VG70" s="113"/>
      <c r="VH70" s="113"/>
      <c r="VI70" s="113"/>
      <c r="VJ70" s="114"/>
    </row>
    <row r="71" spans="1:582" ht="14.25" customHeight="1" x14ac:dyDescent="0.2">
      <c r="A71" s="1"/>
      <c r="B71" s="28"/>
      <c r="C71" s="1"/>
      <c r="D71" s="1"/>
      <c r="E71" s="1"/>
      <c r="F71" s="1"/>
      <c r="G71" s="1"/>
      <c r="H71" s="89" t="s">
        <v>30</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37</v>
      </c>
      <c r="EB71" s="90"/>
      <c r="EC71" s="90"/>
      <c r="ED71" s="90"/>
      <c r="EE71" s="90"/>
      <c r="EF71" s="90"/>
      <c r="EG71" s="90"/>
      <c r="EH71" s="90"/>
      <c r="EI71" s="90"/>
      <c r="EJ71" s="90"/>
      <c r="EK71" s="90"/>
      <c r="EL71" s="91"/>
      <c r="EM71" s="92">
        <f>データ!FJ11</f>
        <v>0</v>
      </c>
      <c r="EN71" s="92"/>
      <c r="EO71" s="92"/>
      <c r="EP71" s="92"/>
      <c r="EQ71" s="92"/>
      <c r="ER71" s="92"/>
      <c r="ES71" s="92"/>
      <c r="ET71" s="92"/>
      <c r="EU71" s="92"/>
      <c r="EV71" s="92"/>
      <c r="EW71" s="92"/>
      <c r="EX71" s="92"/>
      <c r="EY71" s="92"/>
      <c r="EZ71" s="92"/>
      <c r="FA71" s="92"/>
      <c r="FB71" s="92"/>
      <c r="FC71" s="92"/>
      <c r="FD71" s="92">
        <f>データ!FK11</f>
        <v>0</v>
      </c>
      <c r="FE71" s="92"/>
      <c r="FF71" s="92"/>
      <c r="FG71" s="92"/>
      <c r="FH71" s="92"/>
      <c r="FI71" s="92"/>
      <c r="FJ71" s="92"/>
      <c r="FK71" s="92"/>
      <c r="FL71" s="92"/>
      <c r="FM71" s="92"/>
      <c r="FN71" s="92"/>
      <c r="FO71" s="92"/>
      <c r="FP71" s="92"/>
      <c r="FQ71" s="92"/>
      <c r="FR71" s="92"/>
      <c r="FS71" s="92"/>
      <c r="FT71" s="92"/>
      <c r="FU71" s="92">
        <f>データ!FL11</f>
        <v>0</v>
      </c>
      <c r="FV71" s="92"/>
      <c r="FW71" s="92"/>
      <c r="FX71" s="92"/>
      <c r="FY71" s="92"/>
      <c r="FZ71" s="92"/>
      <c r="GA71" s="92"/>
      <c r="GB71" s="92"/>
      <c r="GC71" s="92"/>
      <c r="GD71" s="92"/>
      <c r="GE71" s="92"/>
      <c r="GF71" s="92"/>
      <c r="GG71" s="92"/>
      <c r="GH71" s="92"/>
      <c r="GI71" s="92"/>
      <c r="GJ71" s="92"/>
      <c r="GK71" s="92"/>
      <c r="GL71" s="92">
        <f>データ!FM11</f>
        <v>0</v>
      </c>
      <c r="GM71" s="92"/>
      <c r="GN71" s="92"/>
      <c r="GO71" s="92"/>
      <c r="GP71" s="92"/>
      <c r="GQ71" s="92"/>
      <c r="GR71" s="92"/>
      <c r="GS71" s="92"/>
      <c r="GT71" s="92"/>
      <c r="GU71" s="92"/>
      <c r="GV71" s="92"/>
      <c r="GW71" s="92"/>
      <c r="GX71" s="92"/>
      <c r="GY71" s="92"/>
      <c r="GZ71" s="92"/>
      <c r="HA71" s="92"/>
      <c r="HB71" s="92"/>
      <c r="HC71" s="92">
        <f>データ!FN11</f>
        <v>0</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37</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f>データ!LH11</f>
        <v>0</v>
      </c>
      <c r="SD71" s="92"/>
      <c r="SE71" s="92"/>
      <c r="SF71" s="92"/>
      <c r="SG71" s="92"/>
      <c r="SH71" s="92"/>
      <c r="SI71" s="92"/>
      <c r="SJ71" s="92"/>
      <c r="SK71" s="92"/>
      <c r="SL71" s="92"/>
      <c r="SM71" s="92"/>
      <c r="SN71" s="92"/>
      <c r="SO71" s="92"/>
      <c r="SP71" s="92"/>
      <c r="SQ71" s="92"/>
      <c r="SR71" s="92"/>
      <c r="SS71" s="92"/>
      <c r="ST71" s="92">
        <f>データ!LI11</f>
        <v>0</v>
      </c>
      <c r="SU71" s="92"/>
      <c r="SV71" s="92"/>
      <c r="SW71" s="92"/>
      <c r="SX71" s="92"/>
      <c r="SY71" s="92"/>
      <c r="SZ71" s="92"/>
      <c r="TA71" s="92"/>
      <c r="TB71" s="92"/>
      <c r="TC71" s="92"/>
      <c r="TD71" s="92"/>
      <c r="TE71" s="92"/>
      <c r="TF71" s="92"/>
      <c r="TG71" s="92"/>
      <c r="TH71" s="92"/>
      <c r="TI71" s="92"/>
      <c r="TJ71" s="92"/>
      <c r="TK71" s="92">
        <f>データ!LJ11</f>
        <v>0</v>
      </c>
      <c r="TL71" s="92"/>
      <c r="TM71" s="92"/>
      <c r="TN71" s="92"/>
      <c r="TO71" s="92"/>
      <c r="TP71" s="92"/>
      <c r="TQ71" s="92"/>
      <c r="TR71" s="92"/>
      <c r="TS71" s="92"/>
      <c r="TT71" s="92"/>
      <c r="TU71" s="92"/>
      <c r="TV71" s="92"/>
      <c r="TW71" s="92"/>
      <c r="TX71" s="92"/>
      <c r="TY71" s="92"/>
      <c r="TZ71" s="92"/>
      <c r="UA71" s="92"/>
      <c r="UB71" s="92">
        <f>データ!LK11</f>
        <v>0</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12"/>
      <c r="VE71" s="113"/>
      <c r="VF71" s="113"/>
      <c r="VG71" s="113"/>
      <c r="VH71" s="113"/>
      <c r="VI71" s="113"/>
      <c r="VJ71" s="114"/>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f>データ!FJ12</f>
        <v>8.6999999999999993</v>
      </c>
      <c r="EN72" s="92"/>
      <c r="EO72" s="92"/>
      <c r="EP72" s="92"/>
      <c r="EQ72" s="92"/>
      <c r="ER72" s="92"/>
      <c r="ES72" s="92"/>
      <c r="ET72" s="92"/>
      <c r="EU72" s="92"/>
      <c r="EV72" s="92"/>
      <c r="EW72" s="92"/>
      <c r="EX72" s="92"/>
      <c r="EY72" s="92"/>
      <c r="EZ72" s="92"/>
      <c r="FA72" s="92"/>
      <c r="FB72" s="92"/>
      <c r="FC72" s="92"/>
      <c r="FD72" s="92">
        <f>データ!FK12</f>
        <v>14.9</v>
      </c>
      <c r="FE72" s="92"/>
      <c r="FF72" s="92"/>
      <c r="FG72" s="92"/>
      <c r="FH72" s="92"/>
      <c r="FI72" s="92"/>
      <c r="FJ72" s="92"/>
      <c r="FK72" s="92"/>
      <c r="FL72" s="92"/>
      <c r="FM72" s="92"/>
      <c r="FN72" s="92"/>
      <c r="FO72" s="92"/>
      <c r="FP72" s="92"/>
      <c r="FQ72" s="92"/>
      <c r="FR72" s="92"/>
      <c r="FS72" s="92"/>
      <c r="FT72" s="92"/>
      <c r="FU72" s="92">
        <f>データ!FL12</f>
        <v>16.2</v>
      </c>
      <c r="FV72" s="92"/>
      <c r="FW72" s="92"/>
      <c r="FX72" s="92"/>
      <c r="FY72" s="92"/>
      <c r="FZ72" s="92"/>
      <c r="GA72" s="92"/>
      <c r="GB72" s="92"/>
      <c r="GC72" s="92"/>
      <c r="GD72" s="92"/>
      <c r="GE72" s="92"/>
      <c r="GF72" s="92"/>
      <c r="GG72" s="92"/>
      <c r="GH72" s="92"/>
      <c r="GI72" s="92"/>
      <c r="GJ72" s="92"/>
      <c r="GK72" s="92"/>
      <c r="GL72" s="92">
        <f>データ!FM12</f>
        <v>5.6</v>
      </c>
      <c r="GM72" s="92"/>
      <c r="GN72" s="92"/>
      <c r="GO72" s="92"/>
      <c r="GP72" s="92"/>
      <c r="GQ72" s="92"/>
      <c r="GR72" s="92"/>
      <c r="GS72" s="92"/>
      <c r="GT72" s="92"/>
      <c r="GU72" s="92"/>
      <c r="GV72" s="92"/>
      <c r="GW72" s="92"/>
      <c r="GX72" s="92"/>
      <c r="GY72" s="92"/>
      <c r="GZ72" s="92"/>
      <c r="HA72" s="92"/>
      <c r="HB72" s="92"/>
      <c r="HC72" s="92">
        <f>データ!FN12</f>
        <v>7</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12"/>
      <c r="VE72" s="113"/>
      <c r="VF72" s="113"/>
      <c r="VG72" s="113"/>
      <c r="VH72" s="113"/>
      <c r="VI72" s="113"/>
      <c r="VJ72" s="114"/>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2"/>
      <c r="VE73" s="113"/>
      <c r="VF73" s="113"/>
      <c r="VG73" s="113"/>
      <c r="VH73" s="113"/>
      <c r="VI73" s="113"/>
      <c r="VJ73" s="114"/>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2"/>
      <c r="VE74" s="113"/>
      <c r="VF74" s="113"/>
      <c r="VG74" s="113"/>
      <c r="VH74" s="113"/>
      <c r="VI74" s="113"/>
      <c r="VJ74" s="114"/>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2"/>
      <c r="VE75" s="113"/>
      <c r="VF75" s="113"/>
      <c r="VG75" s="113"/>
      <c r="VH75" s="113"/>
      <c r="VI75" s="113"/>
      <c r="VJ75" s="114"/>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2"/>
      <c r="VE76" s="113"/>
      <c r="VF76" s="113"/>
      <c r="VG76" s="113"/>
      <c r="VH76" s="113"/>
      <c r="VI76" s="113"/>
      <c r="VJ76" s="114"/>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2"/>
      <c r="VE77" s="113"/>
      <c r="VF77" s="113"/>
      <c r="VG77" s="113"/>
      <c r="VH77" s="113"/>
      <c r="VI77" s="113"/>
      <c r="VJ77" s="114"/>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2"/>
      <c r="VE78" s="113"/>
      <c r="VF78" s="113"/>
      <c r="VG78" s="113"/>
      <c r="VH78" s="113"/>
      <c r="VI78" s="113"/>
      <c r="VJ78" s="114"/>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2"/>
      <c r="VE79" s="113"/>
      <c r="VF79" s="113"/>
      <c r="VG79" s="113"/>
      <c r="VH79" s="113"/>
      <c r="VI79" s="113"/>
      <c r="VJ79" s="114"/>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2"/>
      <c r="VE80" s="113"/>
      <c r="VF80" s="113"/>
      <c r="VG80" s="113"/>
      <c r="VH80" s="113"/>
      <c r="VI80" s="113"/>
      <c r="VJ80" s="114"/>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2"/>
      <c r="VE81" s="113"/>
      <c r="VF81" s="113"/>
      <c r="VG81" s="113"/>
      <c r="VH81" s="113"/>
      <c r="VI81" s="113"/>
      <c r="VJ81" s="114"/>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2"/>
      <c r="VE82" s="113"/>
      <c r="VF82" s="113"/>
      <c r="VG82" s="113"/>
      <c r="VH82" s="113"/>
      <c r="VI82" s="113"/>
      <c r="VJ82" s="114"/>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2"/>
      <c r="VE83" s="113"/>
      <c r="VF83" s="113"/>
      <c r="VG83" s="113"/>
      <c r="VH83" s="113"/>
      <c r="VI83" s="113"/>
      <c r="VJ83" s="114"/>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2"/>
      <c r="VE84" s="113"/>
      <c r="VF84" s="113"/>
      <c r="VG84" s="113"/>
      <c r="VH84" s="113"/>
      <c r="VI84" s="113"/>
      <c r="VJ84" s="114"/>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12"/>
      <c r="VE85" s="113"/>
      <c r="VF85" s="113"/>
      <c r="VG85" s="113"/>
      <c r="VH85" s="113"/>
      <c r="VI85" s="113"/>
      <c r="VJ85" s="114"/>
    </row>
    <row r="86" spans="1:582" ht="14.25" customHeight="1" x14ac:dyDescent="0.2">
      <c r="A86" s="1"/>
      <c r="B86" s="28"/>
      <c r="C86" s="1"/>
      <c r="D86" s="1"/>
      <c r="E86" s="1"/>
      <c r="F86" s="1"/>
      <c r="G86" s="1"/>
      <c r="H86" s="89" t="s">
        <v>38</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92">
        <f>データ!FT11</f>
        <v>0</v>
      </c>
      <c r="EN86" s="92"/>
      <c r="EO86" s="92"/>
      <c r="EP86" s="92"/>
      <c r="EQ86" s="92"/>
      <c r="ER86" s="92"/>
      <c r="ES86" s="92"/>
      <c r="ET86" s="92"/>
      <c r="EU86" s="92"/>
      <c r="EV86" s="92"/>
      <c r="EW86" s="92"/>
      <c r="EX86" s="92"/>
      <c r="EY86" s="92"/>
      <c r="EZ86" s="92"/>
      <c r="FA86" s="92"/>
      <c r="FB86" s="92"/>
      <c r="FC86" s="92"/>
      <c r="FD86" s="92">
        <f>データ!FU11</f>
        <v>0</v>
      </c>
      <c r="FE86" s="92"/>
      <c r="FF86" s="92"/>
      <c r="FG86" s="92"/>
      <c r="FH86" s="92"/>
      <c r="FI86" s="92"/>
      <c r="FJ86" s="92"/>
      <c r="FK86" s="92"/>
      <c r="FL86" s="92"/>
      <c r="FM86" s="92"/>
      <c r="FN86" s="92"/>
      <c r="FO86" s="92"/>
      <c r="FP86" s="92"/>
      <c r="FQ86" s="92"/>
      <c r="FR86" s="92"/>
      <c r="FS86" s="92"/>
      <c r="FT86" s="92"/>
      <c r="FU86" s="92">
        <f>データ!FV11</f>
        <v>0</v>
      </c>
      <c r="FV86" s="92"/>
      <c r="FW86" s="92"/>
      <c r="FX86" s="92"/>
      <c r="FY86" s="92"/>
      <c r="FZ86" s="92"/>
      <c r="GA86" s="92"/>
      <c r="GB86" s="92"/>
      <c r="GC86" s="92"/>
      <c r="GD86" s="92"/>
      <c r="GE86" s="92"/>
      <c r="GF86" s="92"/>
      <c r="GG86" s="92"/>
      <c r="GH86" s="92"/>
      <c r="GI86" s="92"/>
      <c r="GJ86" s="92"/>
      <c r="GK86" s="92"/>
      <c r="GL86" s="92">
        <f>データ!FW11</f>
        <v>0</v>
      </c>
      <c r="GM86" s="92"/>
      <c r="GN86" s="92"/>
      <c r="GO86" s="92"/>
      <c r="GP86" s="92"/>
      <c r="GQ86" s="92"/>
      <c r="GR86" s="92"/>
      <c r="GS86" s="92"/>
      <c r="GT86" s="92"/>
      <c r="GU86" s="92"/>
      <c r="GV86" s="92"/>
      <c r="GW86" s="92"/>
      <c r="GX86" s="92"/>
      <c r="GY86" s="92"/>
      <c r="GZ86" s="92"/>
      <c r="HA86" s="92"/>
      <c r="HB86" s="92"/>
      <c r="HC86" s="92">
        <f>データ!FX11</f>
        <v>0</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f>データ!LR11</f>
        <v>0</v>
      </c>
      <c r="SD86" s="92"/>
      <c r="SE86" s="92"/>
      <c r="SF86" s="92"/>
      <c r="SG86" s="92"/>
      <c r="SH86" s="92"/>
      <c r="SI86" s="92"/>
      <c r="SJ86" s="92"/>
      <c r="SK86" s="92"/>
      <c r="SL86" s="92"/>
      <c r="SM86" s="92"/>
      <c r="SN86" s="92"/>
      <c r="SO86" s="92"/>
      <c r="SP86" s="92"/>
      <c r="SQ86" s="92"/>
      <c r="SR86" s="92"/>
      <c r="SS86" s="92"/>
      <c r="ST86" s="92">
        <f>データ!LS11</f>
        <v>0</v>
      </c>
      <c r="SU86" s="92"/>
      <c r="SV86" s="92"/>
      <c r="SW86" s="92"/>
      <c r="SX86" s="92"/>
      <c r="SY86" s="92"/>
      <c r="SZ86" s="92"/>
      <c r="TA86" s="92"/>
      <c r="TB86" s="92"/>
      <c r="TC86" s="92"/>
      <c r="TD86" s="92"/>
      <c r="TE86" s="92"/>
      <c r="TF86" s="92"/>
      <c r="TG86" s="92"/>
      <c r="TH86" s="92"/>
      <c r="TI86" s="92"/>
      <c r="TJ86" s="92"/>
      <c r="TK86" s="92">
        <f>データ!LT11</f>
        <v>0</v>
      </c>
      <c r="TL86" s="92"/>
      <c r="TM86" s="92"/>
      <c r="TN86" s="92"/>
      <c r="TO86" s="92"/>
      <c r="TP86" s="92"/>
      <c r="TQ86" s="92"/>
      <c r="TR86" s="92"/>
      <c r="TS86" s="92"/>
      <c r="TT86" s="92"/>
      <c r="TU86" s="92"/>
      <c r="TV86" s="92"/>
      <c r="TW86" s="92"/>
      <c r="TX86" s="92"/>
      <c r="TY86" s="92"/>
      <c r="TZ86" s="92"/>
      <c r="UA86" s="92"/>
      <c r="UB86" s="92">
        <f>データ!LU11</f>
        <v>0</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12"/>
      <c r="VE86" s="113"/>
      <c r="VF86" s="113"/>
      <c r="VG86" s="113"/>
      <c r="VH86" s="113"/>
      <c r="VI86" s="113"/>
      <c r="VJ86" s="114"/>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f>データ!FT12</f>
        <v>375</v>
      </c>
      <c r="EN87" s="92"/>
      <c r="EO87" s="92"/>
      <c r="EP87" s="92"/>
      <c r="EQ87" s="92"/>
      <c r="ER87" s="92"/>
      <c r="ES87" s="92"/>
      <c r="ET87" s="92"/>
      <c r="EU87" s="92"/>
      <c r="EV87" s="92"/>
      <c r="EW87" s="92"/>
      <c r="EX87" s="92"/>
      <c r="EY87" s="92"/>
      <c r="EZ87" s="92"/>
      <c r="FA87" s="92"/>
      <c r="FB87" s="92"/>
      <c r="FC87" s="92"/>
      <c r="FD87" s="92">
        <f>データ!FU12</f>
        <v>314.5</v>
      </c>
      <c r="FE87" s="92"/>
      <c r="FF87" s="92"/>
      <c r="FG87" s="92"/>
      <c r="FH87" s="92"/>
      <c r="FI87" s="92"/>
      <c r="FJ87" s="92"/>
      <c r="FK87" s="92"/>
      <c r="FL87" s="92"/>
      <c r="FM87" s="92"/>
      <c r="FN87" s="92"/>
      <c r="FO87" s="92"/>
      <c r="FP87" s="92"/>
      <c r="FQ87" s="92"/>
      <c r="FR87" s="92"/>
      <c r="FS87" s="92"/>
      <c r="FT87" s="92"/>
      <c r="FU87" s="92">
        <f>データ!FV12</f>
        <v>339.9</v>
      </c>
      <c r="FV87" s="92"/>
      <c r="FW87" s="92"/>
      <c r="FX87" s="92"/>
      <c r="FY87" s="92"/>
      <c r="FZ87" s="92"/>
      <c r="GA87" s="92"/>
      <c r="GB87" s="92"/>
      <c r="GC87" s="92"/>
      <c r="GD87" s="92"/>
      <c r="GE87" s="92"/>
      <c r="GF87" s="92"/>
      <c r="GG87" s="92"/>
      <c r="GH87" s="92"/>
      <c r="GI87" s="92"/>
      <c r="GJ87" s="92"/>
      <c r="GK87" s="92"/>
      <c r="GL87" s="92">
        <f>データ!FW12</f>
        <v>303.60000000000002</v>
      </c>
      <c r="GM87" s="92"/>
      <c r="GN87" s="92"/>
      <c r="GO87" s="92"/>
      <c r="GP87" s="92"/>
      <c r="GQ87" s="92"/>
      <c r="GR87" s="92"/>
      <c r="GS87" s="92"/>
      <c r="GT87" s="92"/>
      <c r="GU87" s="92"/>
      <c r="GV87" s="92"/>
      <c r="GW87" s="92"/>
      <c r="GX87" s="92"/>
      <c r="GY87" s="92"/>
      <c r="GZ87" s="92"/>
      <c r="HA87" s="92"/>
      <c r="HB87" s="92"/>
      <c r="HC87" s="92">
        <f>データ!FX12</f>
        <v>276.89999999999998</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12"/>
      <c r="VE87" s="113"/>
      <c r="VF87" s="113"/>
      <c r="VG87" s="113"/>
      <c r="VH87" s="113"/>
      <c r="VI87" s="113"/>
      <c r="VJ87" s="114"/>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2"/>
      <c r="VE88" s="113"/>
      <c r="VF88" s="113"/>
      <c r="VG88" s="113"/>
      <c r="VH88" s="113"/>
      <c r="VI88" s="113"/>
      <c r="VJ88" s="114"/>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2"/>
      <c r="VE89" s="113"/>
      <c r="VF89" s="113"/>
      <c r="VG89" s="113"/>
      <c r="VH89" s="113"/>
      <c r="VI89" s="113"/>
      <c r="VJ89" s="114"/>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2"/>
      <c r="VE90" s="113"/>
      <c r="VF90" s="113"/>
      <c r="VG90" s="113"/>
      <c r="VH90" s="113"/>
      <c r="VI90" s="113"/>
      <c r="VJ90" s="114"/>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2"/>
      <c r="VE91" s="113"/>
      <c r="VF91" s="113"/>
      <c r="VG91" s="113"/>
      <c r="VH91" s="113"/>
      <c r="VI91" s="113"/>
      <c r="VJ91" s="114"/>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2"/>
      <c r="VE92" s="113"/>
      <c r="VF92" s="113"/>
      <c r="VG92" s="113"/>
      <c r="VH92" s="113"/>
      <c r="VI92" s="113"/>
      <c r="VJ92" s="114"/>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2"/>
      <c r="VE93" s="113"/>
      <c r="VF93" s="113"/>
      <c r="VG93" s="113"/>
      <c r="VH93" s="113"/>
      <c r="VI93" s="113"/>
      <c r="VJ93" s="114"/>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2"/>
      <c r="VE94" s="113"/>
      <c r="VF94" s="113"/>
      <c r="VG94" s="113"/>
      <c r="VH94" s="113"/>
      <c r="VI94" s="113"/>
      <c r="VJ94" s="114"/>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2"/>
      <c r="VE95" s="113"/>
      <c r="VF95" s="113"/>
      <c r="VG95" s="113"/>
      <c r="VH95" s="113"/>
      <c r="VI95" s="113"/>
      <c r="VJ95" s="114"/>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2"/>
      <c r="VE96" s="113"/>
      <c r="VF96" s="113"/>
      <c r="VG96" s="113"/>
      <c r="VH96" s="113"/>
      <c r="VI96" s="113"/>
      <c r="VJ96" s="114"/>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5"/>
      <c r="VE97" s="116"/>
      <c r="VF97" s="116"/>
      <c r="VG97" s="116"/>
      <c r="VH97" s="116"/>
      <c r="VI97" s="116"/>
      <c r="VJ97" s="117"/>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6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266</v>
      </c>
      <c r="VE100" s="107"/>
      <c r="VF100" s="107"/>
      <c r="VG100" s="107"/>
      <c r="VH100" s="107"/>
      <c r="VI100" s="107"/>
      <c r="VJ100" s="108"/>
    </row>
    <row r="101" spans="1:582" ht="13.65" customHeight="1" x14ac:dyDescent="0.2">
      <c r="A101" s="1"/>
      <c r="B101" s="28"/>
      <c r="C101" s="1"/>
      <c r="D101" s="1"/>
      <c r="E101" s="1"/>
      <c r="F101" s="1"/>
      <c r="G101" s="1"/>
      <c r="H101" s="89" t="s">
        <v>36</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37</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37</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65" customHeight="1" x14ac:dyDescent="0.2">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6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65" customHeight="1" x14ac:dyDescent="0.2">
      <c r="A117" s="1"/>
      <c r="B117" s="28"/>
      <c r="C117" s="1"/>
      <c r="D117" s="1"/>
      <c r="E117" s="1"/>
      <c r="F117" s="1"/>
      <c r="G117" s="1"/>
      <c r="H117" s="89" t="s">
        <v>30</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92">
        <f>データ!GN11</f>
        <v>100</v>
      </c>
      <c r="EN117" s="92"/>
      <c r="EO117" s="92"/>
      <c r="EP117" s="92"/>
      <c r="EQ117" s="92"/>
      <c r="ER117" s="92"/>
      <c r="ES117" s="92"/>
      <c r="ET117" s="92"/>
      <c r="EU117" s="92"/>
      <c r="EV117" s="92"/>
      <c r="EW117" s="92"/>
      <c r="EX117" s="92"/>
      <c r="EY117" s="92"/>
      <c r="EZ117" s="92"/>
      <c r="FA117" s="92"/>
      <c r="FB117" s="92"/>
      <c r="FC117" s="92"/>
      <c r="FD117" s="92">
        <f>データ!GO11</f>
        <v>100</v>
      </c>
      <c r="FE117" s="92"/>
      <c r="FF117" s="92"/>
      <c r="FG117" s="92"/>
      <c r="FH117" s="92"/>
      <c r="FI117" s="92"/>
      <c r="FJ117" s="92"/>
      <c r="FK117" s="92"/>
      <c r="FL117" s="92"/>
      <c r="FM117" s="92"/>
      <c r="FN117" s="92"/>
      <c r="FO117" s="92"/>
      <c r="FP117" s="92"/>
      <c r="FQ117" s="92"/>
      <c r="FR117" s="92"/>
      <c r="FS117" s="92"/>
      <c r="FT117" s="92"/>
      <c r="FU117" s="92">
        <f>データ!GP11</f>
        <v>100</v>
      </c>
      <c r="FV117" s="92"/>
      <c r="FW117" s="92"/>
      <c r="FX117" s="92"/>
      <c r="FY117" s="92"/>
      <c r="FZ117" s="92"/>
      <c r="GA117" s="92"/>
      <c r="GB117" s="92"/>
      <c r="GC117" s="92"/>
      <c r="GD117" s="92"/>
      <c r="GE117" s="92"/>
      <c r="GF117" s="92"/>
      <c r="GG117" s="92"/>
      <c r="GH117" s="92"/>
      <c r="GI117" s="92"/>
      <c r="GJ117" s="92"/>
      <c r="GK117" s="92"/>
      <c r="GL117" s="92">
        <f>データ!GQ11</f>
        <v>100</v>
      </c>
      <c r="GM117" s="92"/>
      <c r="GN117" s="92"/>
      <c r="GO117" s="92"/>
      <c r="GP117" s="92"/>
      <c r="GQ117" s="92"/>
      <c r="GR117" s="92"/>
      <c r="GS117" s="92"/>
      <c r="GT117" s="92"/>
      <c r="GU117" s="92"/>
      <c r="GV117" s="92"/>
      <c r="GW117" s="92"/>
      <c r="GX117" s="92"/>
      <c r="GY117" s="92"/>
      <c r="GZ117" s="92"/>
      <c r="HA117" s="92"/>
      <c r="HB117" s="92"/>
      <c r="HC117" s="92">
        <f>データ!GR11</f>
        <v>100</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40</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f>データ!ML11</f>
        <v>100</v>
      </c>
      <c r="SD117" s="92"/>
      <c r="SE117" s="92"/>
      <c r="SF117" s="92"/>
      <c r="SG117" s="92"/>
      <c r="SH117" s="92"/>
      <c r="SI117" s="92"/>
      <c r="SJ117" s="92"/>
      <c r="SK117" s="92"/>
      <c r="SL117" s="92"/>
      <c r="SM117" s="92"/>
      <c r="SN117" s="92"/>
      <c r="SO117" s="92"/>
      <c r="SP117" s="92"/>
      <c r="SQ117" s="92"/>
      <c r="SR117" s="92"/>
      <c r="SS117" s="92"/>
      <c r="ST117" s="92">
        <f>データ!MM11</f>
        <v>100</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65" customHeight="1" x14ac:dyDescent="0.2">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f>データ!GN12</f>
        <v>94.7</v>
      </c>
      <c r="EN118" s="92"/>
      <c r="EO118" s="92"/>
      <c r="EP118" s="92"/>
      <c r="EQ118" s="92"/>
      <c r="ER118" s="92"/>
      <c r="ES118" s="92"/>
      <c r="ET118" s="92"/>
      <c r="EU118" s="92"/>
      <c r="EV118" s="92"/>
      <c r="EW118" s="92"/>
      <c r="EX118" s="92"/>
      <c r="EY118" s="92"/>
      <c r="EZ118" s="92"/>
      <c r="FA118" s="92"/>
      <c r="FB118" s="92"/>
      <c r="FC118" s="92"/>
      <c r="FD118" s="92">
        <f>データ!GO12</f>
        <v>96</v>
      </c>
      <c r="FE118" s="92"/>
      <c r="FF118" s="92"/>
      <c r="FG118" s="92"/>
      <c r="FH118" s="92"/>
      <c r="FI118" s="92"/>
      <c r="FJ118" s="92"/>
      <c r="FK118" s="92"/>
      <c r="FL118" s="92"/>
      <c r="FM118" s="92"/>
      <c r="FN118" s="92"/>
      <c r="FO118" s="92"/>
      <c r="FP118" s="92"/>
      <c r="FQ118" s="92"/>
      <c r="FR118" s="92"/>
      <c r="FS118" s="92"/>
      <c r="FT118" s="92"/>
      <c r="FU118" s="92">
        <f>データ!GP12</f>
        <v>97.1</v>
      </c>
      <c r="FV118" s="92"/>
      <c r="FW118" s="92"/>
      <c r="FX118" s="92"/>
      <c r="FY118" s="92"/>
      <c r="FZ118" s="92"/>
      <c r="GA118" s="92"/>
      <c r="GB118" s="92"/>
      <c r="GC118" s="92"/>
      <c r="GD118" s="92"/>
      <c r="GE118" s="92"/>
      <c r="GF118" s="92"/>
      <c r="GG118" s="92"/>
      <c r="GH118" s="92"/>
      <c r="GI118" s="92"/>
      <c r="GJ118" s="92"/>
      <c r="GK118" s="92"/>
      <c r="GL118" s="92">
        <f>データ!GQ12</f>
        <v>98.9</v>
      </c>
      <c r="GM118" s="92"/>
      <c r="GN118" s="92"/>
      <c r="GO118" s="92"/>
      <c r="GP118" s="92"/>
      <c r="GQ118" s="92"/>
      <c r="GR118" s="92"/>
      <c r="GS118" s="92"/>
      <c r="GT118" s="92"/>
      <c r="GU118" s="92"/>
      <c r="GV118" s="92"/>
      <c r="GW118" s="92"/>
      <c r="GX118" s="92"/>
      <c r="GY118" s="92"/>
      <c r="GZ118" s="92"/>
      <c r="HA118" s="92"/>
      <c r="HB118" s="92"/>
      <c r="HC118" s="92">
        <f>データ!GR12</f>
        <v>99.1</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6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15" customHeight="1" x14ac:dyDescent="0.2">
      <c r="A122" s="1"/>
      <c r="B122" s="88" t="s">
        <v>41</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65" hidden="1" customHeight="1" x14ac:dyDescent="0.2">
      <c r="B125" s="2" t="s">
        <v>42</v>
      </c>
      <c r="C125" s="2" t="s">
        <v>43</v>
      </c>
      <c r="D125" s="2" t="s">
        <v>44</v>
      </c>
      <c r="E125" s="2" t="s">
        <v>45</v>
      </c>
      <c r="F125" s="2" t="s">
        <v>46</v>
      </c>
      <c r="G125" s="2" t="s">
        <v>47</v>
      </c>
    </row>
    <row r="126" spans="1:582" ht="13.65" hidden="1" customHeight="1" x14ac:dyDescent="0.2">
      <c r="C126" s="2" t="str">
        <f>データ!CY9</f>
        <v>（最大出力合計118kW）</v>
      </c>
      <c r="D126" s="2" t="str">
        <f>データ!EX9</f>
        <v>（最大出力合計20kW）</v>
      </c>
      <c r="E126" s="2" t="str">
        <f>データ!GW9</f>
        <v>（最大出力合計-kW）</v>
      </c>
      <c r="F126" s="2" t="str">
        <f>データ!IV9</f>
        <v>（最大出力合計-kW）</v>
      </c>
      <c r="G126" s="2" t="str">
        <f>データ!KU9</f>
        <v>（最大出力合計98kW）</v>
      </c>
    </row>
  </sheetData>
  <sheetProtection algorithmName="SHA-512" hashValue="lt8aclD1dRO0KBMNHtIiFRAgskXuOTdqn2cwkjQyqkI5XmZwqhqk5AC1VQyMuSLIUTr6L2FBeeWRiCfFVQ0GJw==" saltValue="nuCpI23DW2aL1E5sCRFzP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65" customHeight="1" x14ac:dyDescent="0.2">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2">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81</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82</v>
      </c>
      <c r="MV4" s="38"/>
      <c r="MW4" s="38"/>
      <c r="MX4" s="41"/>
      <c r="MY4" s="37" t="s">
        <v>83</v>
      </c>
      <c r="MZ4" s="38"/>
      <c r="NA4" s="38"/>
      <c r="NB4" s="41"/>
      <c r="NC4" s="37" t="s">
        <v>46</v>
      </c>
      <c r="ND4" s="38"/>
      <c r="NE4" s="38"/>
      <c r="NF4" s="41"/>
      <c r="NG4" s="37" t="s">
        <v>84</v>
      </c>
      <c r="NH4" s="38"/>
      <c r="NI4" s="38"/>
      <c r="NJ4" s="41"/>
    </row>
    <row r="5" spans="1:374" x14ac:dyDescent="0.2">
      <c r="A5" s="33" t="s">
        <v>85</v>
      </c>
      <c r="B5" s="46"/>
      <c r="C5" s="46"/>
      <c r="D5" s="46"/>
      <c r="E5" s="46"/>
      <c r="F5" s="46"/>
      <c r="G5" s="46"/>
      <c r="H5" s="46" t="s">
        <v>86</v>
      </c>
      <c r="I5" s="47" t="s">
        <v>87</v>
      </c>
      <c r="J5" s="47" t="s">
        <v>88</v>
      </c>
      <c r="K5" s="47" t="s">
        <v>89</v>
      </c>
      <c r="L5" s="47" t="s">
        <v>90</v>
      </c>
      <c r="M5" s="47" t="s">
        <v>91</v>
      </c>
      <c r="N5" s="47" t="s">
        <v>92</v>
      </c>
      <c r="O5" s="47" t="s">
        <v>93</v>
      </c>
      <c r="P5" s="47" t="s">
        <v>94</v>
      </c>
      <c r="Q5" s="47" t="s">
        <v>95</v>
      </c>
      <c r="R5" s="47" t="s">
        <v>96</v>
      </c>
      <c r="S5" s="47" t="s">
        <v>97</v>
      </c>
      <c r="T5" s="47" t="s">
        <v>98</v>
      </c>
      <c r="U5" s="47" t="s">
        <v>99</v>
      </c>
      <c r="V5" s="47" t="s">
        <v>100</v>
      </c>
      <c r="W5" s="47" t="s">
        <v>101</v>
      </c>
      <c r="X5" s="47" t="s">
        <v>102</v>
      </c>
      <c r="Y5" s="47" t="s">
        <v>103</v>
      </c>
      <c r="Z5" s="47" t="s">
        <v>104</v>
      </c>
      <c r="AA5" s="47" t="s">
        <v>105</v>
      </c>
      <c r="AB5" s="47" t="s">
        <v>101</v>
      </c>
      <c r="AC5" s="47" t="s">
        <v>102</v>
      </c>
      <c r="AD5" s="47" t="s">
        <v>103</v>
      </c>
      <c r="AE5" s="47" t="s">
        <v>104</v>
      </c>
      <c r="AF5" s="47" t="s">
        <v>105</v>
      </c>
      <c r="AG5" s="47" t="s">
        <v>101</v>
      </c>
      <c r="AH5" s="47" t="s">
        <v>102</v>
      </c>
      <c r="AI5" s="47" t="s">
        <v>103</v>
      </c>
      <c r="AJ5" s="47" t="s">
        <v>104</v>
      </c>
      <c r="AK5" s="47" t="s">
        <v>105</v>
      </c>
      <c r="AL5" s="47" t="s">
        <v>101</v>
      </c>
      <c r="AM5" s="47" t="s">
        <v>102</v>
      </c>
      <c r="AN5" s="47" t="s">
        <v>103</v>
      </c>
      <c r="AO5" s="47" t="s">
        <v>104</v>
      </c>
      <c r="AP5" s="47" t="s">
        <v>105</v>
      </c>
      <c r="AQ5" s="47" t="s">
        <v>101</v>
      </c>
      <c r="AR5" s="47" t="s">
        <v>102</v>
      </c>
      <c r="AS5" s="47" t="s">
        <v>103</v>
      </c>
      <c r="AT5" s="47" t="s">
        <v>104</v>
      </c>
      <c r="AU5" s="47" t="s">
        <v>105</v>
      </c>
      <c r="AV5" s="47" t="s">
        <v>106</v>
      </c>
      <c r="AW5" s="47" t="s">
        <v>107</v>
      </c>
      <c r="AX5" s="47" t="s">
        <v>108</v>
      </c>
      <c r="AY5" s="47" t="s">
        <v>109</v>
      </c>
      <c r="AZ5" s="47" t="s">
        <v>110</v>
      </c>
      <c r="BA5" s="47" t="s">
        <v>111</v>
      </c>
      <c r="BB5" s="47" t="s">
        <v>112</v>
      </c>
      <c r="BC5" s="47" t="s">
        <v>113</v>
      </c>
      <c r="BD5" s="47" t="s">
        <v>114</v>
      </c>
      <c r="BE5" s="47" t="s">
        <v>115</v>
      </c>
      <c r="BF5" s="47" t="s">
        <v>116</v>
      </c>
      <c r="BG5" s="47" t="s">
        <v>117</v>
      </c>
      <c r="BH5" s="47" t="s">
        <v>118</v>
      </c>
      <c r="BI5" s="47" t="s">
        <v>119</v>
      </c>
      <c r="BJ5" s="47" t="s">
        <v>109</v>
      </c>
      <c r="BK5" s="47" t="s">
        <v>110</v>
      </c>
      <c r="BL5" s="47" t="s">
        <v>111</v>
      </c>
      <c r="BM5" s="47" t="s">
        <v>112</v>
      </c>
      <c r="BN5" s="47" t="s">
        <v>113</v>
      </c>
      <c r="BO5" s="47" t="s">
        <v>114</v>
      </c>
      <c r="BP5" s="47" t="s">
        <v>115</v>
      </c>
      <c r="BQ5" s="47" t="s">
        <v>116</v>
      </c>
      <c r="BR5" s="47" t="s">
        <v>117</v>
      </c>
      <c r="BS5" s="47" t="s">
        <v>118</v>
      </c>
      <c r="BT5" s="47" t="s">
        <v>119</v>
      </c>
      <c r="BU5" s="47" t="s">
        <v>109</v>
      </c>
      <c r="BV5" s="47" t="s">
        <v>110</v>
      </c>
      <c r="BW5" s="47" t="s">
        <v>111</v>
      </c>
      <c r="BX5" s="47" t="s">
        <v>112</v>
      </c>
      <c r="BY5" s="47" t="s">
        <v>113</v>
      </c>
      <c r="BZ5" s="47" t="s">
        <v>114</v>
      </c>
      <c r="CA5" s="47" t="s">
        <v>115</v>
      </c>
      <c r="CB5" s="47" t="s">
        <v>116</v>
      </c>
      <c r="CC5" s="47" t="s">
        <v>117</v>
      </c>
      <c r="CD5" s="47" t="s">
        <v>118</v>
      </c>
      <c r="CE5" s="47" t="s">
        <v>119</v>
      </c>
      <c r="CF5" s="47" t="s">
        <v>109</v>
      </c>
      <c r="CG5" s="47" t="s">
        <v>110</v>
      </c>
      <c r="CH5" s="47" t="s">
        <v>111</v>
      </c>
      <c r="CI5" s="47" t="s">
        <v>112</v>
      </c>
      <c r="CJ5" s="47" t="s">
        <v>113</v>
      </c>
      <c r="CK5" s="47" t="s">
        <v>114</v>
      </c>
      <c r="CL5" s="47" t="s">
        <v>115</v>
      </c>
      <c r="CM5" s="47" t="s">
        <v>116</v>
      </c>
      <c r="CN5" s="47" t="s">
        <v>117</v>
      </c>
      <c r="CO5" s="47" t="s">
        <v>118</v>
      </c>
      <c r="CP5" s="47" t="s">
        <v>109</v>
      </c>
      <c r="CQ5" s="47" t="s">
        <v>110</v>
      </c>
      <c r="CR5" s="47" t="s">
        <v>111</v>
      </c>
      <c r="CS5" s="47" t="s">
        <v>112</v>
      </c>
      <c r="CT5" s="47" t="s">
        <v>113</v>
      </c>
      <c r="CU5" s="47" t="s">
        <v>114</v>
      </c>
      <c r="CV5" s="47" t="s">
        <v>115</v>
      </c>
      <c r="CW5" s="47" t="s">
        <v>116</v>
      </c>
      <c r="CX5" s="47" t="s">
        <v>117</v>
      </c>
      <c r="CY5" s="47" t="s">
        <v>118</v>
      </c>
      <c r="CZ5" s="47" t="s">
        <v>120</v>
      </c>
      <c r="DA5" s="47" t="s">
        <v>109</v>
      </c>
      <c r="DB5" s="47" t="s">
        <v>110</v>
      </c>
      <c r="DC5" s="47" t="s">
        <v>111</v>
      </c>
      <c r="DD5" s="47" t="s">
        <v>112</v>
      </c>
      <c r="DE5" s="47" t="s">
        <v>113</v>
      </c>
      <c r="DF5" s="47" t="s">
        <v>114</v>
      </c>
      <c r="DG5" s="47" t="s">
        <v>115</v>
      </c>
      <c r="DH5" s="47" t="s">
        <v>116</v>
      </c>
      <c r="DI5" s="47" t="s">
        <v>117</v>
      </c>
      <c r="DJ5" s="47" t="s">
        <v>118</v>
      </c>
      <c r="DK5" s="47" t="s">
        <v>109</v>
      </c>
      <c r="DL5" s="47" t="s">
        <v>110</v>
      </c>
      <c r="DM5" s="47" t="s">
        <v>111</v>
      </c>
      <c r="DN5" s="47" t="s">
        <v>112</v>
      </c>
      <c r="DO5" s="47" t="s">
        <v>113</v>
      </c>
      <c r="DP5" s="47" t="s">
        <v>114</v>
      </c>
      <c r="DQ5" s="47" t="s">
        <v>115</v>
      </c>
      <c r="DR5" s="47" t="s">
        <v>116</v>
      </c>
      <c r="DS5" s="47" t="s">
        <v>117</v>
      </c>
      <c r="DT5" s="47" t="s">
        <v>118</v>
      </c>
      <c r="DU5" s="47" t="s">
        <v>109</v>
      </c>
      <c r="DV5" s="47" t="s">
        <v>110</v>
      </c>
      <c r="DW5" s="47" t="s">
        <v>111</v>
      </c>
      <c r="DX5" s="47" t="s">
        <v>112</v>
      </c>
      <c r="DY5" s="47" t="s">
        <v>113</v>
      </c>
      <c r="DZ5" s="47" t="s">
        <v>114</v>
      </c>
      <c r="EA5" s="47" t="s">
        <v>115</v>
      </c>
      <c r="EB5" s="47" t="s">
        <v>116</v>
      </c>
      <c r="EC5" s="47" t="s">
        <v>117</v>
      </c>
      <c r="ED5" s="47" t="s">
        <v>118</v>
      </c>
      <c r="EE5" s="47" t="s">
        <v>109</v>
      </c>
      <c r="EF5" s="47" t="s">
        <v>110</v>
      </c>
      <c r="EG5" s="47" t="s">
        <v>111</v>
      </c>
      <c r="EH5" s="47" t="s">
        <v>112</v>
      </c>
      <c r="EI5" s="47" t="s">
        <v>113</v>
      </c>
      <c r="EJ5" s="47" t="s">
        <v>114</v>
      </c>
      <c r="EK5" s="47" t="s">
        <v>115</v>
      </c>
      <c r="EL5" s="47" t="s">
        <v>116</v>
      </c>
      <c r="EM5" s="47" t="s">
        <v>117</v>
      </c>
      <c r="EN5" s="47" t="s">
        <v>118</v>
      </c>
      <c r="EO5" s="47" t="s">
        <v>109</v>
      </c>
      <c r="EP5" s="47" t="s">
        <v>110</v>
      </c>
      <c r="EQ5" s="47" t="s">
        <v>111</v>
      </c>
      <c r="ER5" s="47" t="s">
        <v>112</v>
      </c>
      <c r="ES5" s="47" t="s">
        <v>113</v>
      </c>
      <c r="ET5" s="47" t="s">
        <v>114</v>
      </c>
      <c r="EU5" s="47" t="s">
        <v>115</v>
      </c>
      <c r="EV5" s="47" t="s">
        <v>116</v>
      </c>
      <c r="EW5" s="47" t="s">
        <v>117</v>
      </c>
      <c r="EX5" s="47" t="s">
        <v>118</v>
      </c>
      <c r="EY5" s="47" t="s">
        <v>120</v>
      </c>
      <c r="EZ5" s="47" t="s">
        <v>109</v>
      </c>
      <c r="FA5" s="47" t="s">
        <v>110</v>
      </c>
      <c r="FB5" s="47" t="s">
        <v>111</v>
      </c>
      <c r="FC5" s="47" t="s">
        <v>112</v>
      </c>
      <c r="FD5" s="47" t="s">
        <v>113</v>
      </c>
      <c r="FE5" s="47" t="s">
        <v>114</v>
      </c>
      <c r="FF5" s="47" t="s">
        <v>115</v>
      </c>
      <c r="FG5" s="47" t="s">
        <v>116</v>
      </c>
      <c r="FH5" s="47" t="s">
        <v>117</v>
      </c>
      <c r="FI5" s="47" t="s">
        <v>118</v>
      </c>
      <c r="FJ5" s="47" t="s">
        <v>109</v>
      </c>
      <c r="FK5" s="47" t="s">
        <v>110</v>
      </c>
      <c r="FL5" s="47" t="s">
        <v>111</v>
      </c>
      <c r="FM5" s="47" t="s">
        <v>112</v>
      </c>
      <c r="FN5" s="47" t="s">
        <v>113</v>
      </c>
      <c r="FO5" s="47" t="s">
        <v>114</v>
      </c>
      <c r="FP5" s="47" t="s">
        <v>115</v>
      </c>
      <c r="FQ5" s="47" t="s">
        <v>116</v>
      </c>
      <c r="FR5" s="47" t="s">
        <v>117</v>
      </c>
      <c r="FS5" s="47" t="s">
        <v>118</v>
      </c>
      <c r="FT5" s="47" t="s">
        <v>109</v>
      </c>
      <c r="FU5" s="47" t="s">
        <v>110</v>
      </c>
      <c r="FV5" s="47" t="s">
        <v>111</v>
      </c>
      <c r="FW5" s="47" t="s">
        <v>112</v>
      </c>
      <c r="FX5" s="47" t="s">
        <v>113</v>
      </c>
      <c r="FY5" s="47" t="s">
        <v>114</v>
      </c>
      <c r="FZ5" s="47" t="s">
        <v>115</v>
      </c>
      <c r="GA5" s="47" t="s">
        <v>116</v>
      </c>
      <c r="GB5" s="47" t="s">
        <v>117</v>
      </c>
      <c r="GC5" s="47" t="s">
        <v>118</v>
      </c>
      <c r="GD5" s="47" t="s">
        <v>109</v>
      </c>
      <c r="GE5" s="47" t="s">
        <v>110</v>
      </c>
      <c r="GF5" s="47" t="s">
        <v>111</v>
      </c>
      <c r="GG5" s="47" t="s">
        <v>112</v>
      </c>
      <c r="GH5" s="47" t="s">
        <v>113</v>
      </c>
      <c r="GI5" s="47" t="s">
        <v>114</v>
      </c>
      <c r="GJ5" s="47" t="s">
        <v>115</v>
      </c>
      <c r="GK5" s="47" t="s">
        <v>116</v>
      </c>
      <c r="GL5" s="47" t="s">
        <v>117</v>
      </c>
      <c r="GM5" s="47" t="s">
        <v>118</v>
      </c>
      <c r="GN5" s="47" t="s">
        <v>109</v>
      </c>
      <c r="GO5" s="47" t="s">
        <v>110</v>
      </c>
      <c r="GP5" s="47" t="s">
        <v>111</v>
      </c>
      <c r="GQ5" s="47" t="s">
        <v>112</v>
      </c>
      <c r="GR5" s="47" t="s">
        <v>113</v>
      </c>
      <c r="GS5" s="47" t="s">
        <v>114</v>
      </c>
      <c r="GT5" s="47" t="s">
        <v>115</v>
      </c>
      <c r="GU5" s="47" t="s">
        <v>116</v>
      </c>
      <c r="GV5" s="47" t="s">
        <v>117</v>
      </c>
      <c r="GW5" s="47" t="s">
        <v>118</v>
      </c>
      <c r="GX5" s="47" t="s">
        <v>120</v>
      </c>
      <c r="GY5" s="47" t="s">
        <v>109</v>
      </c>
      <c r="GZ5" s="47" t="s">
        <v>110</v>
      </c>
      <c r="HA5" s="47" t="s">
        <v>111</v>
      </c>
      <c r="HB5" s="47" t="s">
        <v>112</v>
      </c>
      <c r="HC5" s="47" t="s">
        <v>113</v>
      </c>
      <c r="HD5" s="47" t="s">
        <v>114</v>
      </c>
      <c r="HE5" s="47" t="s">
        <v>115</v>
      </c>
      <c r="HF5" s="47" t="s">
        <v>116</v>
      </c>
      <c r="HG5" s="47" t="s">
        <v>117</v>
      </c>
      <c r="HH5" s="47" t="s">
        <v>118</v>
      </c>
      <c r="HI5" s="47" t="s">
        <v>109</v>
      </c>
      <c r="HJ5" s="47" t="s">
        <v>110</v>
      </c>
      <c r="HK5" s="47" t="s">
        <v>111</v>
      </c>
      <c r="HL5" s="47" t="s">
        <v>112</v>
      </c>
      <c r="HM5" s="47" t="s">
        <v>113</v>
      </c>
      <c r="HN5" s="47" t="s">
        <v>114</v>
      </c>
      <c r="HO5" s="47" t="s">
        <v>115</v>
      </c>
      <c r="HP5" s="47" t="s">
        <v>116</v>
      </c>
      <c r="HQ5" s="47" t="s">
        <v>117</v>
      </c>
      <c r="HR5" s="47" t="s">
        <v>118</v>
      </c>
      <c r="HS5" s="47" t="s">
        <v>109</v>
      </c>
      <c r="HT5" s="47" t="s">
        <v>110</v>
      </c>
      <c r="HU5" s="47" t="s">
        <v>111</v>
      </c>
      <c r="HV5" s="47" t="s">
        <v>112</v>
      </c>
      <c r="HW5" s="47" t="s">
        <v>113</v>
      </c>
      <c r="HX5" s="47" t="s">
        <v>114</v>
      </c>
      <c r="HY5" s="47" t="s">
        <v>115</v>
      </c>
      <c r="HZ5" s="47" t="s">
        <v>116</v>
      </c>
      <c r="IA5" s="47" t="s">
        <v>117</v>
      </c>
      <c r="IB5" s="47" t="s">
        <v>118</v>
      </c>
      <c r="IC5" s="47" t="s">
        <v>109</v>
      </c>
      <c r="ID5" s="47" t="s">
        <v>110</v>
      </c>
      <c r="IE5" s="47" t="s">
        <v>111</v>
      </c>
      <c r="IF5" s="47" t="s">
        <v>112</v>
      </c>
      <c r="IG5" s="47" t="s">
        <v>113</v>
      </c>
      <c r="IH5" s="47" t="s">
        <v>114</v>
      </c>
      <c r="II5" s="47" t="s">
        <v>115</v>
      </c>
      <c r="IJ5" s="47" t="s">
        <v>116</v>
      </c>
      <c r="IK5" s="47" t="s">
        <v>117</v>
      </c>
      <c r="IL5" s="47" t="s">
        <v>118</v>
      </c>
      <c r="IM5" s="47" t="s">
        <v>109</v>
      </c>
      <c r="IN5" s="47" t="s">
        <v>110</v>
      </c>
      <c r="IO5" s="47" t="s">
        <v>111</v>
      </c>
      <c r="IP5" s="47" t="s">
        <v>112</v>
      </c>
      <c r="IQ5" s="47" t="s">
        <v>113</v>
      </c>
      <c r="IR5" s="47" t="s">
        <v>114</v>
      </c>
      <c r="IS5" s="47" t="s">
        <v>115</v>
      </c>
      <c r="IT5" s="47" t="s">
        <v>116</v>
      </c>
      <c r="IU5" s="47" t="s">
        <v>117</v>
      </c>
      <c r="IV5" s="47" t="s">
        <v>118</v>
      </c>
      <c r="IW5" s="47" t="s">
        <v>120</v>
      </c>
      <c r="IX5" s="47" t="s">
        <v>109</v>
      </c>
      <c r="IY5" s="47" t="s">
        <v>110</v>
      </c>
      <c r="IZ5" s="47" t="s">
        <v>111</v>
      </c>
      <c r="JA5" s="47" t="s">
        <v>112</v>
      </c>
      <c r="JB5" s="47" t="s">
        <v>113</v>
      </c>
      <c r="JC5" s="47" t="s">
        <v>114</v>
      </c>
      <c r="JD5" s="47" t="s">
        <v>115</v>
      </c>
      <c r="JE5" s="47" t="s">
        <v>116</v>
      </c>
      <c r="JF5" s="47" t="s">
        <v>117</v>
      </c>
      <c r="JG5" s="47" t="s">
        <v>118</v>
      </c>
      <c r="JH5" s="47" t="s">
        <v>109</v>
      </c>
      <c r="JI5" s="47" t="s">
        <v>110</v>
      </c>
      <c r="JJ5" s="47" t="s">
        <v>111</v>
      </c>
      <c r="JK5" s="47" t="s">
        <v>112</v>
      </c>
      <c r="JL5" s="47" t="s">
        <v>113</v>
      </c>
      <c r="JM5" s="47" t="s">
        <v>114</v>
      </c>
      <c r="JN5" s="47" t="s">
        <v>115</v>
      </c>
      <c r="JO5" s="47" t="s">
        <v>116</v>
      </c>
      <c r="JP5" s="47" t="s">
        <v>117</v>
      </c>
      <c r="JQ5" s="47" t="s">
        <v>118</v>
      </c>
      <c r="JR5" s="47" t="s">
        <v>109</v>
      </c>
      <c r="JS5" s="47" t="s">
        <v>110</v>
      </c>
      <c r="JT5" s="47" t="s">
        <v>111</v>
      </c>
      <c r="JU5" s="47" t="s">
        <v>112</v>
      </c>
      <c r="JV5" s="47" t="s">
        <v>113</v>
      </c>
      <c r="JW5" s="47" t="s">
        <v>114</v>
      </c>
      <c r="JX5" s="47" t="s">
        <v>115</v>
      </c>
      <c r="JY5" s="47" t="s">
        <v>116</v>
      </c>
      <c r="JZ5" s="47" t="s">
        <v>117</v>
      </c>
      <c r="KA5" s="47" t="s">
        <v>118</v>
      </c>
      <c r="KB5" s="47" t="s">
        <v>109</v>
      </c>
      <c r="KC5" s="47" t="s">
        <v>110</v>
      </c>
      <c r="KD5" s="47" t="s">
        <v>111</v>
      </c>
      <c r="KE5" s="47" t="s">
        <v>112</v>
      </c>
      <c r="KF5" s="47" t="s">
        <v>113</v>
      </c>
      <c r="KG5" s="47" t="s">
        <v>114</v>
      </c>
      <c r="KH5" s="47" t="s">
        <v>115</v>
      </c>
      <c r="KI5" s="47" t="s">
        <v>116</v>
      </c>
      <c r="KJ5" s="47" t="s">
        <v>117</v>
      </c>
      <c r="KK5" s="47" t="s">
        <v>118</v>
      </c>
      <c r="KL5" s="47" t="s">
        <v>109</v>
      </c>
      <c r="KM5" s="47" t="s">
        <v>110</v>
      </c>
      <c r="KN5" s="47" t="s">
        <v>111</v>
      </c>
      <c r="KO5" s="47" t="s">
        <v>112</v>
      </c>
      <c r="KP5" s="47" t="s">
        <v>113</v>
      </c>
      <c r="KQ5" s="47" t="s">
        <v>114</v>
      </c>
      <c r="KR5" s="47" t="s">
        <v>115</v>
      </c>
      <c r="KS5" s="47" t="s">
        <v>116</v>
      </c>
      <c r="KT5" s="47" t="s">
        <v>117</v>
      </c>
      <c r="KU5" s="47" t="s">
        <v>118</v>
      </c>
      <c r="KV5" s="47" t="s">
        <v>120</v>
      </c>
      <c r="KW5" s="47" t="s">
        <v>109</v>
      </c>
      <c r="KX5" s="47" t="s">
        <v>110</v>
      </c>
      <c r="KY5" s="47" t="s">
        <v>111</v>
      </c>
      <c r="KZ5" s="47" t="s">
        <v>112</v>
      </c>
      <c r="LA5" s="47" t="s">
        <v>113</v>
      </c>
      <c r="LB5" s="47" t="s">
        <v>114</v>
      </c>
      <c r="LC5" s="47" t="s">
        <v>115</v>
      </c>
      <c r="LD5" s="47" t="s">
        <v>116</v>
      </c>
      <c r="LE5" s="47" t="s">
        <v>117</v>
      </c>
      <c r="LF5" s="47" t="s">
        <v>118</v>
      </c>
      <c r="LG5" s="47" t="s">
        <v>109</v>
      </c>
      <c r="LH5" s="47" t="s">
        <v>110</v>
      </c>
      <c r="LI5" s="47" t="s">
        <v>111</v>
      </c>
      <c r="LJ5" s="47" t="s">
        <v>112</v>
      </c>
      <c r="LK5" s="47" t="s">
        <v>113</v>
      </c>
      <c r="LL5" s="47" t="s">
        <v>114</v>
      </c>
      <c r="LM5" s="47" t="s">
        <v>115</v>
      </c>
      <c r="LN5" s="47" t="s">
        <v>116</v>
      </c>
      <c r="LO5" s="47" t="s">
        <v>117</v>
      </c>
      <c r="LP5" s="47" t="s">
        <v>118</v>
      </c>
      <c r="LQ5" s="47" t="s">
        <v>109</v>
      </c>
      <c r="LR5" s="47" t="s">
        <v>110</v>
      </c>
      <c r="LS5" s="47" t="s">
        <v>111</v>
      </c>
      <c r="LT5" s="47" t="s">
        <v>112</v>
      </c>
      <c r="LU5" s="47" t="s">
        <v>113</v>
      </c>
      <c r="LV5" s="47" t="s">
        <v>114</v>
      </c>
      <c r="LW5" s="47" t="s">
        <v>115</v>
      </c>
      <c r="LX5" s="47" t="s">
        <v>116</v>
      </c>
      <c r="LY5" s="47" t="s">
        <v>117</v>
      </c>
      <c r="LZ5" s="47" t="s">
        <v>118</v>
      </c>
      <c r="MA5" s="47" t="s">
        <v>109</v>
      </c>
      <c r="MB5" s="47" t="s">
        <v>110</v>
      </c>
      <c r="MC5" s="47" t="s">
        <v>111</v>
      </c>
      <c r="MD5" s="47" t="s">
        <v>112</v>
      </c>
      <c r="ME5" s="47" t="s">
        <v>113</v>
      </c>
      <c r="MF5" s="47" t="s">
        <v>114</v>
      </c>
      <c r="MG5" s="47" t="s">
        <v>115</v>
      </c>
      <c r="MH5" s="47" t="s">
        <v>116</v>
      </c>
      <c r="MI5" s="47" t="s">
        <v>117</v>
      </c>
      <c r="MJ5" s="47" t="s">
        <v>118</v>
      </c>
      <c r="MK5" s="47" t="s">
        <v>109</v>
      </c>
      <c r="ML5" s="47" t="s">
        <v>110</v>
      </c>
      <c r="MM5" s="47" t="s">
        <v>111</v>
      </c>
      <c r="MN5" s="47" t="s">
        <v>112</v>
      </c>
      <c r="MO5" s="47" t="s">
        <v>113</v>
      </c>
      <c r="MP5" s="47" t="s">
        <v>114</v>
      </c>
      <c r="MQ5" s="47" t="s">
        <v>115</v>
      </c>
      <c r="MR5" s="47" t="s">
        <v>116</v>
      </c>
      <c r="MS5" s="47" t="s">
        <v>117</v>
      </c>
      <c r="MT5" s="47" t="s">
        <v>118</v>
      </c>
      <c r="MU5" s="47" t="s">
        <v>121</v>
      </c>
      <c r="MV5" s="47" t="s">
        <v>122</v>
      </c>
      <c r="MW5" s="47" t="s">
        <v>123</v>
      </c>
      <c r="MX5" s="47" t="s">
        <v>124</v>
      </c>
      <c r="MY5" s="47" t="s">
        <v>121</v>
      </c>
      <c r="MZ5" s="47" t="s">
        <v>122</v>
      </c>
      <c r="NA5" s="47" t="s">
        <v>123</v>
      </c>
      <c r="NB5" s="47" t="s">
        <v>124</v>
      </c>
      <c r="NC5" s="47" t="s">
        <v>121</v>
      </c>
      <c r="ND5" s="47" t="s">
        <v>122</v>
      </c>
      <c r="NE5" s="47" t="s">
        <v>123</v>
      </c>
      <c r="NF5" s="47" t="s">
        <v>124</v>
      </c>
      <c r="NG5" s="47" t="s">
        <v>121</v>
      </c>
      <c r="NH5" s="47" t="s">
        <v>122</v>
      </c>
      <c r="NI5" s="47" t="s">
        <v>123</v>
      </c>
      <c r="NJ5" s="47" t="s">
        <v>124</v>
      </c>
    </row>
    <row r="6" spans="1:374" s="57" customFormat="1" ht="171.6" x14ac:dyDescent="0.2">
      <c r="A6" s="33" t="s">
        <v>125</v>
      </c>
      <c r="B6" s="48" t="str">
        <f>B7</f>
        <v>2022</v>
      </c>
      <c r="C6" s="48" t="str">
        <f t="shared" ref="C6:AX6" si="6">C7</f>
        <v>454290</v>
      </c>
      <c r="D6" s="48" t="str">
        <f t="shared" si="6"/>
        <v>47</v>
      </c>
      <c r="E6" s="48" t="str">
        <f t="shared" si="6"/>
        <v>04</v>
      </c>
      <c r="F6" s="48" t="str">
        <f t="shared" si="6"/>
        <v>0</v>
      </c>
      <c r="G6" s="48" t="str">
        <f t="shared" si="6"/>
        <v>000</v>
      </c>
      <c r="H6" s="48" t="str">
        <f t="shared" si="6"/>
        <v>宮崎県　諸塚村</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f t="shared" si="6"/>
        <v>2</v>
      </c>
      <c r="Q6" s="50" t="str">
        <f t="shared" si="6"/>
        <v>-</v>
      </c>
      <c r="R6" s="51" t="str">
        <f>R7</f>
        <v>-</v>
      </c>
      <c r="S6" s="52" t="str">
        <f t="shared" si="6"/>
        <v>水力：令和１９年３月９日、太陽：令和２１年４月１日　水力：諸塚小水力発電所（川の口）、太陽：柳の越地区、井戸地区太陽光発電施設</v>
      </c>
      <c r="T6" s="48" t="str">
        <f t="shared" si="6"/>
        <v>無</v>
      </c>
      <c r="U6" s="52" t="str">
        <f t="shared" si="6"/>
        <v>九州電力株式会社</v>
      </c>
      <c r="V6" s="49" t="str">
        <f t="shared" si="6"/>
        <v>-</v>
      </c>
      <c r="W6" s="50">
        <f>W7</f>
        <v>55</v>
      </c>
      <c r="X6" s="50">
        <f t="shared" si="6"/>
        <v>87</v>
      </c>
      <c r="Y6" s="50">
        <f t="shared" si="6"/>
        <v>51</v>
      </c>
      <c r="Z6" s="50">
        <f t="shared" si="6"/>
        <v>77</v>
      </c>
      <c r="AA6" s="50">
        <f t="shared" si="6"/>
        <v>40</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f t="shared" si="6"/>
        <v>124</v>
      </c>
      <c r="AN6" s="50">
        <f t="shared" si="6"/>
        <v>149</v>
      </c>
      <c r="AO6" s="50">
        <f t="shared" si="6"/>
        <v>138</v>
      </c>
      <c r="AP6" s="50">
        <f t="shared" si="6"/>
        <v>138</v>
      </c>
      <c r="AQ6" s="50">
        <f t="shared" si="6"/>
        <v>55</v>
      </c>
      <c r="AR6" s="50">
        <f t="shared" si="6"/>
        <v>211</v>
      </c>
      <c r="AS6" s="50">
        <f t="shared" si="6"/>
        <v>200</v>
      </c>
      <c r="AT6" s="50">
        <f t="shared" si="6"/>
        <v>215</v>
      </c>
      <c r="AU6" s="50">
        <f t="shared" si="6"/>
        <v>178</v>
      </c>
      <c r="AV6" s="50" t="str">
        <f t="shared" si="6"/>
        <v>-</v>
      </c>
      <c r="AW6" s="50">
        <f t="shared" si="6"/>
        <v>3807</v>
      </c>
      <c r="AX6" s="50">
        <f t="shared" si="6"/>
        <v>3807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171.6" x14ac:dyDescent="0.2">
      <c r="A7" s="33"/>
      <c r="B7" s="58" t="s">
        <v>126</v>
      </c>
      <c r="C7" s="58" t="s">
        <v>127</v>
      </c>
      <c r="D7" s="58" t="s">
        <v>128</v>
      </c>
      <c r="E7" s="58" t="s">
        <v>129</v>
      </c>
      <c r="F7" s="58" t="s">
        <v>130</v>
      </c>
      <c r="G7" s="58" t="s">
        <v>131</v>
      </c>
      <c r="H7" s="58" t="s">
        <v>132</v>
      </c>
      <c r="I7" s="58" t="s">
        <v>133</v>
      </c>
      <c r="J7" s="58" t="s">
        <v>134</v>
      </c>
      <c r="K7" s="58" t="s">
        <v>135</v>
      </c>
      <c r="L7" s="59" t="s">
        <v>136</v>
      </c>
      <c r="M7" s="60">
        <v>1</v>
      </c>
      <c r="N7" s="60" t="s">
        <v>137</v>
      </c>
      <c r="O7" s="61" t="s">
        <v>137</v>
      </c>
      <c r="P7" s="61">
        <v>2</v>
      </c>
      <c r="Q7" s="61" t="s">
        <v>137</v>
      </c>
      <c r="R7" s="62" t="s">
        <v>137</v>
      </c>
      <c r="S7" s="62" t="s">
        <v>138</v>
      </c>
      <c r="T7" s="63" t="s">
        <v>139</v>
      </c>
      <c r="U7" s="62" t="s">
        <v>140</v>
      </c>
      <c r="V7" s="59" t="s">
        <v>137</v>
      </c>
      <c r="W7" s="61">
        <v>55</v>
      </c>
      <c r="X7" s="61">
        <v>87</v>
      </c>
      <c r="Y7" s="61">
        <v>51</v>
      </c>
      <c r="Z7" s="61">
        <v>77</v>
      </c>
      <c r="AA7" s="61">
        <v>40</v>
      </c>
      <c r="AB7" s="61" t="s">
        <v>137</v>
      </c>
      <c r="AC7" s="61" t="s">
        <v>137</v>
      </c>
      <c r="AD7" s="61" t="s">
        <v>137</v>
      </c>
      <c r="AE7" s="61" t="s">
        <v>137</v>
      </c>
      <c r="AF7" s="61" t="s">
        <v>137</v>
      </c>
      <c r="AG7" s="61" t="s">
        <v>137</v>
      </c>
      <c r="AH7" s="61" t="s">
        <v>137</v>
      </c>
      <c r="AI7" s="61" t="s">
        <v>137</v>
      </c>
      <c r="AJ7" s="61" t="s">
        <v>137</v>
      </c>
      <c r="AK7" s="61" t="s">
        <v>137</v>
      </c>
      <c r="AL7" s="61" t="s">
        <v>137</v>
      </c>
      <c r="AM7" s="61">
        <v>124</v>
      </c>
      <c r="AN7" s="61">
        <v>149</v>
      </c>
      <c r="AO7" s="61">
        <v>138</v>
      </c>
      <c r="AP7" s="61">
        <v>138</v>
      </c>
      <c r="AQ7" s="61">
        <v>55</v>
      </c>
      <c r="AR7" s="61">
        <v>211</v>
      </c>
      <c r="AS7" s="61">
        <v>200</v>
      </c>
      <c r="AT7" s="61">
        <v>215</v>
      </c>
      <c r="AU7" s="61">
        <v>178</v>
      </c>
      <c r="AV7" s="61" t="s">
        <v>137</v>
      </c>
      <c r="AW7" s="61">
        <v>3807</v>
      </c>
      <c r="AX7" s="61">
        <v>3807</v>
      </c>
      <c r="AY7" s="64">
        <v>73.599999999999994</v>
      </c>
      <c r="AZ7" s="64">
        <v>250.5</v>
      </c>
      <c r="BA7" s="64">
        <v>144.19999999999999</v>
      </c>
      <c r="BB7" s="64">
        <v>146.80000000000001</v>
      </c>
      <c r="BC7" s="64">
        <v>61.5</v>
      </c>
      <c r="BD7" s="64">
        <v>123.2</v>
      </c>
      <c r="BE7" s="64">
        <v>134.69999999999999</v>
      </c>
      <c r="BF7" s="64">
        <v>141.80000000000001</v>
      </c>
      <c r="BG7" s="64">
        <v>138.19999999999999</v>
      </c>
      <c r="BH7" s="64">
        <v>135</v>
      </c>
      <c r="BI7" s="64">
        <v>100</v>
      </c>
      <c r="BJ7" s="64">
        <v>73.599999999999994</v>
      </c>
      <c r="BK7" s="64">
        <v>250.5</v>
      </c>
      <c r="BL7" s="64">
        <v>144.19999999999999</v>
      </c>
      <c r="BM7" s="64">
        <v>146.80000000000001</v>
      </c>
      <c r="BN7" s="64">
        <v>61.5</v>
      </c>
      <c r="BO7" s="64">
        <v>240.1</v>
      </c>
      <c r="BP7" s="64">
        <v>253.6</v>
      </c>
      <c r="BQ7" s="64">
        <v>238</v>
      </c>
      <c r="BR7" s="64">
        <v>227.5</v>
      </c>
      <c r="BS7" s="64">
        <v>238.5</v>
      </c>
      <c r="BT7" s="64">
        <v>100</v>
      </c>
      <c r="BU7" s="64" t="s">
        <v>137</v>
      </c>
      <c r="BV7" s="64" t="s">
        <v>137</v>
      </c>
      <c r="BW7" s="64" t="s">
        <v>137</v>
      </c>
      <c r="BX7" s="64" t="s">
        <v>137</v>
      </c>
      <c r="BY7" s="64" t="s">
        <v>137</v>
      </c>
      <c r="BZ7" s="64" t="s">
        <v>137</v>
      </c>
      <c r="CA7" s="64" t="s">
        <v>137</v>
      </c>
      <c r="CB7" s="64" t="s">
        <v>137</v>
      </c>
      <c r="CC7" s="64" t="s">
        <v>137</v>
      </c>
      <c r="CD7" s="64" t="s">
        <v>137</v>
      </c>
      <c r="CE7" s="64" t="s">
        <v>137</v>
      </c>
      <c r="CF7" s="64">
        <v>49909.1</v>
      </c>
      <c r="CG7" s="64">
        <v>11009.5</v>
      </c>
      <c r="CH7" s="64">
        <v>17010</v>
      </c>
      <c r="CI7" s="64">
        <v>17855.8</v>
      </c>
      <c r="CJ7" s="64">
        <v>38118</v>
      </c>
      <c r="CK7" s="64">
        <v>19863.5</v>
      </c>
      <c r="CL7" s="64">
        <v>19066.3</v>
      </c>
      <c r="CM7" s="64">
        <v>18998.7</v>
      </c>
      <c r="CN7" s="64">
        <v>17544.5</v>
      </c>
      <c r="CO7" s="64">
        <v>19886.599999999999</v>
      </c>
      <c r="CP7" s="61">
        <v>-725</v>
      </c>
      <c r="CQ7" s="61">
        <v>3496</v>
      </c>
      <c r="CR7" s="61">
        <v>1502</v>
      </c>
      <c r="CS7" s="61">
        <v>1798</v>
      </c>
      <c r="CT7" s="61">
        <v>-2609</v>
      </c>
      <c r="CU7" s="61">
        <v>34140</v>
      </c>
      <c r="CV7" s="61">
        <v>33434</v>
      </c>
      <c r="CW7" s="61">
        <v>36820</v>
      </c>
      <c r="CX7" s="61">
        <v>35532</v>
      </c>
      <c r="CY7" s="61">
        <v>36111</v>
      </c>
      <c r="CZ7" s="61">
        <v>118</v>
      </c>
      <c r="DA7" s="64">
        <v>31.4</v>
      </c>
      <c r="DB7" s="64">
        <v>20.399999999999999</v>
      </c>
      <c r="DC7" s="64">
        <v>19.3</v>
      </c>
      <c r="DD7" s="64">
        <v>20.8</v>
      </c>
      <c r="DE7" s="64">
        <v>17.2</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137</v>
      </c>
      <c r="EF7" s="64" t="s">
        <v>137</v>
      </c>
      <c r="EG7" s="64" t="s">
        <v>137</v>
      </c>
      <c r="EH7" s="64" t="s">
        <v>137</v>
      </c>
      <c r="EI7" s="64" t="s">
        <v>137</v>
      </c>
      <c r="EJ7" s="64" t="s">
        <v>137</v>
      </c>
      <c r="EK7" s="64" t="s">
        <v>137</v>
      </c>
      <c r="EL7" s="64" t="s">
        <v>137</v>
      </c>
      <c r="EM7" s="64" t="s">
        <v>137</v>
      </c>
      <c r="EN7" s="64" t="s">
        <v>137</v>
      </c>
      <c r="EO7" s="64">
        <v>100</v>
      </c>
      <c r="EP7" s="64">
        <v>100</v>
      </c>
      <c r="EQ7" s="64">
        <v>100</v>
      </c>
      <c r="ER7" s="64">
        <v>100</v>
      </c>
      <c r="ES7" s="64">
        <v>100</v>
      </c>
      <c r="ET7" s="64">
        <v>83.4</v>
      </c>
      <c r="EU7" s="64">
        <v>82.5</v>
      </c>
      <c r="EV7" s="64">
        <v>83.2</v>
      </c>
      <c r="EW7" s="64">
        <v>87.9</v>
      </c>
      <c r="EX7" s="64">
        <v>82.3</v>
      </c>
      <c r="EY7" s="61">
        <v>20</v>
      </c>
      <c r="EZ7" s="64">
        <v>31.4</v>
      </c>
      <c r="FA7" s="64">
        <v>49.5</v>
      </c>
      <c r="FB7" s="64">
        <v>29.1</v>
      </c>
      <c r="FC7" s="64">
        <v>43.9</v>
      </c>
      <c r="FD7" s="64">
        <v>22.8</v>
      </c>
      <c r="FE7" s="64">
        <v>57.6</v>
      </c>
      <c r="FF7" s="64">
        <v>60.4</v>
      </c>
      <c r="FG7" s="64">
        <v>54.1</v>
      </c>
      <c r="FH7" s="64">
        <v>58.1</v>
      </c>
      <c r="FI7" s="64">
        <v>55.4</v>
      </c>
      <c r="FJ7" s="64">
        <v>0</v>
      </c>
      <c r="FK7" s="64">
        <v>0</v>
      </c>
      <c r="FL7" s="64">
        <v>0</v>
      </c>
      <c r="FM7" s="64">
        <v>0</v>
      </c>
      <c r="FN7" s="64">
        <v>0</v>
      </c>
      <c r="FO7" s="64">
        <v>8.6999999999999993</v>
      </c>
      <c r="FP7" s="64">
        <v>14.9</v>
      </c>
      <c r="FQ7" s="64">
        <v>16.2</v>
      </c>
      <c r="FR7" s="64">
        <v>5.6</v>
      </c>
      <c r="FS7" s="64">
        <v>7</v>
      </c>
      <c r="FT7" s="64">
        <v>0</v>
      </c>
      <c r="FU7" s="64">
        <v>0</v>
      </c>
      <c r="FV7" s="64">
        <v>0</v>
      </c>
      <c r="FW7" s="64">
        <v>0</v>
      </c>
      <c r="FX7" s="64">
        <v>0</v>
      </c>
      <c r="FY7" s="64">
        <v>375</v>
      </c>
      <c r="FZ7" s="64">
        <v>314.5</v>
      </c>
      <c r="GA7" s="64">
        <v>339.9</v>
      </c>
      <c r="GB7" s="64">
        <v>303.60000000000002</v>
      </c>
      <c r="GC7" s="64">
        <v>276.89999999999998</v>
      </c>
      <c r="GD7" s="64" t="s">
        <v>137</v>
      </c>
      <c r="GE7" s="64" t="s">
        <v>137</v>
      </c>
      <c r="GF7" s="64" t="s">
        <v>137</v>
      </c>
      <c r="GG7" s="64" t="s">
        <v>137</v>
      </c>
      <c r="GH7" s="64" t="s">
        <v>137</v>
      </c>
      <c r="GI7" s="64" t="s">
        <v>137</v>
      </c>
      <c r="GJ7" s="64" t="s">
        <v>137</v>
      </c>
      <c r="GK7" s="64" t="s">
        <v>137</v>
      </c>
      <c r="GL7" s="64" t="s">
        <v>137</v>
      </c>
      <c r="GM7" s="64" t="s">
        <v>137</v>
      </c>
      <c r="GN7" s="64">
        <v>100</v>
      </c>
      <c r="GO7" s="64">
        <v>100</v>
      </c>
      <c r="GP7" s="64">
        <v>100</v>
      </c>
      <c r="GQ7" s="64">
        <v>100</v>
      </c>
      <c r="GR7" s="64">
        <v>100</v>
      </c>
      <c r="GS7" s="64">
        <v>94.7</v>
      </c>
      <c r="GT7" s="64">
        <v>96</v>
      </c>
      <c r="GU7" s="64">
        <v>97.1</v>
      </c>
      <c r="GV7" s="64">
        <v>98.9</v>
      </c>
      <c r="GW7" s="64">
        <v>99.1</v>
      </c>
      <c r="GX7" s="61" t="s">
        <v>137</v>
      </c>
      <c r="GY7" s="64" t="s">
        <v>137</v>
      </c>
      <c r="GZ7" s="64" t="s">
        <v>137</v>
      </c>
      <c r="HA7" s="64" t="s">
        <v>137</v>
      </c>
      <c r="HB7" s="64" t="s">
        <v>137</v>
      </c>
      <c r="HC7" s="64" t="s">
        <v>137</v>
      </c>
      <c r="HD7" s="64">
        <v>67.8</v>
      </c>
      <c r="HE7" s="64">
        <v>71</v>
      </c>
      <c r="HF7" s="64">
        <v>70.5</v>
      </c>
      <c r="HG7" s="64">
        <v>69.400000000000006</v>
      </c>
      <c r="HH7" s="64">
        <v>67.7</v>
      </c>
      <c r="HI7" s="64" t="s">
        <v>137</v>
      </c>
      <c r="HJ7" s="64" t="s">
        <v>137</v>
      </c>
      <c r="HK7" s="64" t="s">
        <v>137</v>
      </c>
      <c r="HL7" s="64" t="s">
        <v>137</v>
      </c>
      <c r="HM7" s="64" t="s">
        <v>137</v>
      </c>
      <c r="HN7" s="64">
        <v>0.6</v>
      </c>
      <c r="HO7" s="64">
        <v>0.2</v>
      </c>
      <c r="HP7" s="64">
        <v>0.1</v>
      </c>
      <c r="HQ7" s="64">
        <v>0.5</v>
      </c>
      <c r="HR7" s="64">
        <v>0.6</v>
      </c>
      <c r="HS7" s="64" t="s">
        <v>137</v>
      </c>
      <c r="HT7" s="64" t="s">
        <v>137</v>
      </c>
      <c r="HU7" s="64" t="s">
        <v>137</v>
      </c>
      <c r="HV7" s="64" t="s">
        <v>137</v>
      </c>
      <c r="HW7" s="64" t="s">
        <v>137</v>
      </c>
      <c r="HX7" s="64">
        <v>43.5</v>
      </c>
      <c r="HY7" s="64">
        <v>42.8</v>
      </c>
      <c r="HZ7" s="64">
        <v>41</v>
      </c>
      <c r="IA7" s="64">
        <v>46.6</v>
      </c>
      <c r="IB7" s="64">
        <v>32.200000000000003</v>
      </c>
      <c r="IC7" s="64" t="s">
        <v>137</v>
      </c>
      <c r="ID7" s="64" t="s">
        <v>137</v>
      </c>
      <c r="IE7" s="64" t="s">
        <v>137</v>
      </c>
      <c r="IF7" s="64" t="s">
        <v>137</v>
      </c>
      <c r="IG7" s="64" t="s">
        <v>137</v>
      </c>
      <c r="IH7" s="64" t="s">
        <v>137</v>
      </c>
      <c r="II7" s="64" t="s">
        <v>137</v>
      </c>
      <c r="IJ7" s="64" t="s">
        <v>137</v>
      </c>
      <c r="IK7" s="64" t="s">
        <v>137</v>
      </c>
      <c r="IL7" s="64" t="s">
        <v>137</v>
      </c>
      <c r="IM7" s="64" t="s">
        <v>137</v>
      </c>
      <c r="IN7" s="64" t="s">
        <v>137</v>
      </c>
      <c r="IO7" s="64" t="s">
        <v>137</v>
      </c>
      <c r="IP7" s="64" t="s">
        <v>137</v>
      </c>
      <c r="IQ7" s="64" t="s">
        <v>137</v>
      </c>
      <c r="IR7" s="64">
        <v>33.799999999999997</v>
      </c>
      <c r="IS7" s="64">
        <v>24</v>
      </c>
      <c r="IT7" s="64">
        <v>23.8</v>
      </c>
      <c r="IU7" s="64">
        <v>30.5</v>
      </c>
      <c r="IV7" s="64">
        <v>14.5</v>
      </c>
      <c r="IW7" s="61" t="s">
        <v>137</v>
      </c>
      <c r="IX7" s="64" t="s">
        <v>137</v>
      </c>
      <c r="IY7" s="64" t="s">
        <v>137</v>
      </c>
      <c r="IZ7" s="64" t="s">
        <v>137</v>
      </c>
      <c r="JA7" s="64" t="s">
        <v>137</v>
      </c>
      <c r="JB7" s="64" t="s">
        <v>137</v>
      </c>
      <c r="JC7" s="64">
        <v>13.4</v>
      </c>
      <c r="JD7" s="64">
        <v>12.2</v>
      </c>
      <c r="JE7" s="64">
        <v>16.8</v>
      </c>
      <c r="JF7" s="64">
        <v>21.1</v>
      </c>
      <c r="JG7" s="64">
        <v>18.899999999999999</v>
      </c>
      <c r="JH7" s="64" t="s">
        <v>137</v>
      </c>
      <c r="JI7" s="64" t="s">
        <v>137</v>
      </c>
      <c r="JJ7" s="64" t="s">
        <v>137</v>
      </c>
      <c r="JK7" s="64" t="s">
        <v>137</v>
      </c>
      <c r="JL7" s="64" t="s">
        <v>137</v>
      </c>
      <c r="JM7" s="64">
        <v>46.6</v>
      </c>
      <c r="JN7" s="64">
        <v>30.5</v>
      </c>
      <c r="JO7" s="64">
        <v>24.4</v>
      </c>
      <c r="JP7" s="64">
        <v>17.100000000000001</v>
      </c>
      <c r="JQ7" s="64">
        <v>8.5</v>
      </c>
      <c r="JR7" s="64" t="s">
        <v>137</v>
      </c>
      <c r="JS7" s="64" t="s">
        <v>137</v>
      </c>
      <c r="JT7" s="64" t="s">
        <v>137</v>
      </c>
      <c r="JU7" s="64" t="s">
        <v>137</v>
      </c>
      <c r="JV7" s="64" t="s">
        <v>137</v>
      </c>
      <c r="JW7" s="64">
        <v>108</v>
      </c>
      <c r="JX7" s="64">
        <v>459.2</v>
      </c>
      <c r="JY7" s="64">
        <v>331.9</v>
      </c>
      <c r="JZ7" s="64">
        <v>450.4</v>
      </c>
      <c r="KA7" s="64">
        <v>506.5</v>
      </c>
      <c r="KB7" s="64" t="s">
        <v>137</v>
      </c>
      <c r="KC7" s="64" t="s">
        <v>137</v>
      </c>
      <c r="KD7" s="64" t="s">
        <v>137</v>
      </c>
      <c r="KE7" s="64" t="s">
        <v>137</v>
      </c>
      <c r="KF7" s="64" t="s">
        <v>137</v>
      </c>
      <c r="KG7" s="64" t="s">
        <v>137</v>
      </c>
      <c r="KH7" s="64" t="s">
        <v>137</v>
      </c>
      <c r="KI7" s="64" t="s">
        <v>137</v>
      </c>
      <c r="KJ7" s="64" t="s">
        <v>137</v>
      </c>
      <c r="KK7" s="64" t="s">
        <v>137</v>
      </c>
      <c r="KL7" s="64" t="s">
        <v>137</v>
      </c>
      <c r="KM7" s="64" t="s">
        <v>137</v>
      </c>
      <c r="KN7" s="64" t="s">
        <v>137</v>
      </c>
      <c r="KO7" s="64" t="s">
        <v>137</v>
      </c>
      <c r="KP7" s="64" t="s">
        <v>137</v>
      </c>
      <c r="KQ7" s="64">
        <v>92</v>
      </c>
      <c r="KR7" s="64">
        <v>95.4</v>
      </c>
      <c r="KS7" s="64">
        <v>95.1</v>
      </c>
      <c r="KT7" s="64">
        <v>96.5</v>
      </c>
      <c r="KU7" s="64">
        <v>98.5</v>
      </c>
      <c r="KV7" s="61">
        <v>98</v>
      </c>
      <c r="KW7" s="64" t="s">
        <v>137</v>
      </c>
      <c r="KX7" s="64">
        <v>14.4</v>
      </c>
      <c r="KY7" s="64">
        <v>17.399999999999999</v>
      </c>
      <c r="KZ7" s="64">
        <v>16.100000000000001</v>
      </c>
      <c r="LA7" s="64">
        <v>16.100000000000001</v>
      </c>
      <c r="LB7" s="64">
        <v>15.3</v>
      </c>
      <c r="LC7" s="64">
        <v>14.9</v>
      </c>
      <c r="LD7" s="64">
        <v>14.9</v>
      </c>
      <c r="LE7" s="64">
        <v>14.3</v>
      </c>
      <c r="LF7" s="64">
        <v>13.8</v>
      </c>
      <c r="LG7" s="64" t="s">
        <v>137</v>
      </c>
      <c r="LH7" s="64">
        <v>0</v>
      </c>
      <c r="LI7" s="64">
        <v>0</v>
      </c>
      <c r="LJ7" s="64">
        <v>0</v>
      </c>
      <c r="LK7" s="64">
        <v>0</v>
      </c>
      <c r="LL7" s="64">
        <v>0.7</v>
      </c>
      <c r="LM7" s="64">
        <v>0.4</v>
      </c>
      <c r="LN7" s="64">
        <v>1.8</v>
      </c>
      <c r="LO7" s="64">
        <v>1.8</v>
      </c>
      <c r="LP7" s="64">
        <v>2.7</v>
      </c>
      <c r="LQ7" s="64" t="s">
        <v>137</v>
      </c>
      <c r="LR7" s="64">
        <v>0</v>
      </c>
      <c r="LS7" s="64">
        <v>0</v>
      </c>
      <c r="LT7" s="64">
        <v>0</v>
      </c>
      <c r="LU7" s="64">
        <v>0</v>
      </c>
      <c r="LV7" s="64">
        <v>151.69999999999999</v>
      </c>
      <c r="LW7" s="64">
        <v>138.1</v>
      </c>
      <c r="LX7" s="64">
        <v>125.8</v>
      </c>
      <c r="LY7" s="64">
        <v>119.4</v>
      </c>
      <c r="LZ7" s="64">
        <v>113</v>
      </c>
      <c r="MA7" s="64" t="s">
        <v>137</v>
      </c>
      <c r="MB7" s="64" t="s">
        <v>137</v>
      </c>
      <c r="MC7" s="64" t="s">
        <v>137</v>
      </c>
      <c r="MD7" s="64" t="s">
        <v>137</v>
      </c>
      <c r="ME7" s="64" t="s">
        <v>137</v>
      </c>
      <c r="MF7" s="64" t="s">
        <v>137</v>
      </c>
      <c r="MG7" s="64" t="s">
        <v>137</v>
      </c>
      <c r="MH7" s="64" t="s">
        <v>137</v>
      </c>
      <c r="MI7" s="64" t="s">
        <v>137</v>
      </c>
      <c r="MJ7" s="64" t="s">
        <v>137</v>
      </c>
      <c r="MK7" s="64" t="s">
        <v>137</v>
      </c>
      <c r="ML7" s="64">
        <v>100</v>
      </c>
      <c r="MM7" s="64">
        <v>100</v>
      </c>
      <c r="MN7" s="64">
        <v>100</v>
      </c>
      <c r="MO7" s="64">
        <v>100</v>
      </c>
      <c r="MP7" s="64">
        <v>98.7</v>
      </c>
      <c r="MQ7" s="64">
        <v>98.8</v>
      </c>
      <c r="MR7" s="64">
        <v>98.9</v>
      </c>
      <c r="MS7" s="64">
        <v>99.7</v>
      </c>
      <c r="MT7" s="64">
        <v>99.8</v>
      </c>
      <c r="MU7" s="64">
        <v>1</v>
      </c>
      <c r="MV7" s="64">
        <v>1</v>
      </c>
      <c r="MW7" s="64">
        <v>1</v>
      </c>
      <c r="MX7" s="64">
        <v>1</v>
      </c>
      <c r="MY7" s="64" t="s">
        <v>137</v>
      </c>
      <c r="MZ7" s="64" t="s">
        <v>137</v>
      </c>
      <c r="NA7" s="64" t="s">
        <v>137</v>
      </c>
      <c r="NB7" s="64" t="s">
        <v>137</v>
      </c>
      <c r="NC7" s="64" t="s">
        <v>137</v>
      </c>
      <c r="ND7" s="64" t="s">
        <v>137</v>
      </c>
      <c r="NE7" s="64" t="s">
        <v>137</v>
      </c>
      <c r="NF7" s="64" t="s">
        <v>137</v>
      </c>
      <c r="NG7" s="64" t="s">
        <v>137</v>
      </c>
      <c r="NH7" s="64">
        <v>2</v>
      </c>
      <c r="NI7" s="64">
        <v>2</v>
      </c>
      <c r="NJ7" s="64">
        <v>2</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141</v>
      </c>
      <c r="FB8" s="66"/>
      <c r="FC8" s="66"/>
      <c r="FD8" s="66"/>
      <c r="FE8" s="66"/>
      <c r="FF8" s="67"/>
      <c r="FG8" s="66"/>
      <c r="FH8" s="66"/>
      <c r="FI8" s="66" t="str">
        <f>FJ4</f>
        <v>修繕費比率（％）</v>
      </c>
      <c r="FJ8" s="66" t="b">
        <f>IF(SUM($M$6,$MU$7:$MX$7)=0,FALSE,TRUE)</f>
        <v>1</v>
      </c>
      <c r="FK8" s="68" t="s">
        <v>141</v>
      </c>
      <c r="FL8" s="66"/>
      <c r="FM8" s="66"/>
      <c r="FN8" s="66"/>
      <c r="FO8" s="66"/>
      <c r="FP8" s="66"/>
      <c r="FQ8" s="67"/>
      <c r="FR8" s="66"/>
      <c r="FS8" s="66" t="str">
        <f>FT4</f>
        <v>企業債残高対料金収入比率（％）</v>
      </c>
      <c r="FT8" s="66" t="b">
        <f>IF(SUM($M$6,$MU$7:$MX$7)=0,FALSE,TRUE)</f>
        <v>1</v>
      </c>
      <c r="FU8" s="68" t="s">
        <v>141</v>
      </c>
      <c r="FV8" s="66"/>
      <c r="FW8" s="66"/>
      <c r="FX8" s="66"/>
      <c r="FY8" s="66"/>
      <c r="FZ8" s="66"/>
      <c r="GA8" s="66"/>
      <c r="GB8" s="67"/>
      <c r="GC8" s="66" t="str">
        <f>GD4</f>
        <v>有形固定資産減価償却率（％）</v>
      </c>
      <c r="GD8" s="66" t="b">
        <f>IF(SUM($M$6,$MU$7:$MX$7)=0,FALSE,TRUE)</f>
        <v>1</v>
      </c>
      <c r="GE8" s="68" t="s">
        <v>141</v>
      </c>
      <c r="GF8" s="66"/>
      <c r="GG8" s="66"/>
      <c r="GH8" s="66"/>
      <c r="GI8" s="66"/>
      <c r="GJ8" s="66"/>
      <c r="GK8" s="66"/>
      <c r="GL8" s="66"/>
      <c r="GM8" s="66" t="str">
        <f>GN4</f>
        <v>FIT・FIP収入割合（％）</v>
      </c>
      <c r="GN8" s="66" t="b">
        <f>IF(SUM($M$6,$MU$7:$MX$7)=0,FALSE,TRUE)</f>
        <v>1</v>
      </c>
      <c r="GO8" s="68" t="s">
        <v>141</v>
      </c>
      <c r="GP8" s="66"/>
      <c r="GQ8" s="66"/>
      <c r="GR8" s="66"/>
      <c r="GS8" s="65"/>
      <c r="GT8" s="65"/>
      <c r="GU8" s="65"/>
      <c r="GV8" s="65"/>
      <c r="GW8" s="66" t="str">
        <f>GX5</f>
        <v>最大出力合計</v>
      </c>
      <c r="GX8" s="66" t="str">
        <f>GY4</f>
        <v>設備利用率（％）</v>
      </c>
      <c r="GY8" s="66" t="b">
        <f>IF(SUM($N$7,$MY$7:$NB$7)=0,FALSE,TRUE)</f>
        <v>0</v>
      </c>
      <c r="GZ8" s="68" t="s">
        <v>141</v>
      </c>
      <c r="HA8" s="66"/>
      <c r="HB8" s="66"/>
      <c r="HC8" s="66"/>
      <c r="HD8" s="66"/>
      <c r="HE8" s="67"/>
      <c r="HF8" s="66"/>
      <c r="HG8" s="66"/>
      <c r="HH8" s="66" t="str">
        <f>HI4</f>
        <v>修繕費比率（％）</v>
      </c>
      <c r="HI8" s="66" t="b">
        <f>IF(SUM($N$7,$MY$7:$NB$7)=0,FALSE,TRUE)</f>
        <v>0</v>
      </c>
      <c r="HJ8" s="68" t="s">
        <v>141</v>
      </c>
      <c r="HK8" s="66"/>
      <c r="HL8" s="66"/>
      <c r="HM8" s="66"/>
      <c r="HN8" s="66"/>
      <c r="HO8" s="66"/>
      <c r="HP8" s="67"/>
      <c r="HQ8" s="66"/>
      <c r="HR8" s="66" t="str">
        <f>HS4</f>
        <v>企業債残高対料金収入比率（％）</v>
      </c>
      <c r="HS8" s="66" t="b">
        <f>IF(SUM($N$7,$MY$7:$NB$7)=0,FALSE,TRUE)</f>
        <v>0</v>
      </c>
      <c r="HT8" s="68" t="s">
        <v>141</v>
      </c>
      <c r="HU8" s="66"/>
      <c r="HV8" s="66"/>
      <c r="HW8" s="66"/>
      <c r="HX8" s="66"/>
      <c r="HY8" s="66"/>
      <c r="HZ8" s="66"/>
      <c r="IA8" s="67"/>
      <c r="IB8" s="66" t="str">
        <f>IC4</f>
        <v>有形固定資産減価償却率（％）</v>
      </c>
      <c r="IC8" s="66" t="b">
        <f>IF(SUM($N$7,$MY$7:$NB$7)=0,FALSE,TRUE)</f>
        <v>0</v>
      </c>
      <c r="ID8" s="68" t="s">
        <v>141</v>
      </c>
      <c r="IE8" s="66"/>
      <c r="IF8" s="66"/>
      <c r="IG8" s="66"/>
      <c r="IH8" s="66"/>
      <c r="II8" s="66"/>
      <c r="IJ8" s="66"/>
      <c r="IK8" s="66"/>
      <c r="IL8" s="66" t="str">
        <f>IM4</f>
        <v>FIT・FIP収入割合（％）</v>
      </c>
      <c r="IM8" s="66" t="b">
        <f>IF(SUM($N$7,$MY$7:$NB$7)=0,FALSE,TRUE)</f>
        <v>0</v>
      </c>
      <c r="IN8" s="68" t="s">
        <v>141</v>
      </c>
      <c r="IO8" s="66"/>
      <c r="IP8" s="66"/>
      <c r="IQ8" s="66"/>
      <c r="IR8" s="65"/>
      <c r="IS8" s="65"/>
      <c r="IT8" s="65"/>
      <c r="IU8" s="65"/>
      <c r="IV8" s="66" t="str">
        <f>IW5</f>
        <v>最大出力合計</v>
      </c>
      <c r="IW8" s="66" t="str">
        <f>IX4</f>
        <v>設備利用率（％）</v>
      </c>
      <c r="IX8" s="66" t="b">
        <f>IF(SUM($O$7,$NC$7:$NF$7)=0,FALSE,TRUE)</f>
        <v>0</v>
      </c>
      <c r="IY8" s="68" t="s">
        <v>141</v>
      </c>
      <c r="IZ8" s="66"/>
      <c r="JA8" s="66"/>
      <c r="JB8" s="66"/>
      <c r="JC8" s="66"/>
      <c r="JD8" s="67"/>
      <c r="JE8" s="66"/>
      <c r="JF8" s="66"/>
      <c r="JG8" s="66" t="str">
        <f>JH4</f>
        <v>修繕費比率（％）</v>
      </c>
      <c r="JH8" s="66" t="b">
        <f>IF(SUM($O$7,$NC$7:$NF$7)=0,FALSE,TRUE)</f>
        <v>0</v>
      </c>
      <c r="JI8" s="68" t="s">
        <v>141</v>
      </c>
      <c r="JJ8" s="66"/>
      <c r="JK8" s="66"/>
      <c r="JL8" s="66"/>
      <c r="JM8" s="66"/>
      <c r="JN8" s="66"/>
      <c r="JO8" s="67"/>
      <c r="JP8" s="66"/>
      <c r="JQ8" s="66" t="str">
        <f>JR4</f>
        <v>企業債残高対料金収入比率（％）</v>
      </c>
      <c r="JR8" s="66" t="b">
        <f>IF(SUM($O$7,$NC$7:$NF$7)=0,FALSE,TRUE)</f>
        <v>0</v>
      </c>
      <c r="JS8" s="68" t="s">
        <v>141</v>
      </c>
      <c r="JT8" s="66"/>
      <c r="JU8" s="66"/>
      <c r="JV8" s="66"/>
      <c r="JW8" s="66"/>
      <c r="JX8" s="66"/>
      <c r="JY8" s="66"/>
      <c r="JZ8" s="67"/>
      <c r="KA8" s="66" t="str">
        <f>KB4</f>
        <v>有形固定資産減価償却率（％）</v>
      </c>
      <c r="KB8" s="66" t="b">
        <f>IF(SUM($O$7,$NC$7:$NF$7)=0,FALSE,TRUE)</f>
        <v>0</v>
      </c>
      <c r="KC8" s="68" t="s">
        <v>141</v>
      </c>
      <c r="KD8" s="66"/>
      <c r="KE8" s="66"/>
      <c r="KF8" s="66"/>
      <c r="KG8" s="66"/>
      <c r="KH8" s="66"/>
      <c r="KI8" s="66"/>
      <c r="KJ8" s="66"/>
      <c r="KK8" s="66" t="str">
        <f>KL4</f>
        <v>FIT・FIP収入割合（％）</v>
      </c>
      <c r="KL8" s="66" t="b">
        <f>IF(SUM($O$7,$NC$7:$NF$7)=0,FALSE,TRUE)</f>
        <v>0</v>
      </c>
      <c r="KM8" s="68" t="s">
        <v>141</v>
      </c>
      <c r="KN8" s="66"/>
      <c r="KO8" s="66"/>
      <c r="KP8" s="66"/>
      <c r="KQ8" s="65"/>
      <c r="KR8" s="65"/>
      <c r="KS8" s="65"/>
      <c r="KT8" s="65"/>
      <c r="KU8" s="66" t="str">
        <f>KV5</f>
        <v>最大出力合計</v>
      </c>
      <c r="KV8" s="66" t="str">
        <f>KW4</f>
        <v>設備利用率（％）</v>
      </c>
      <c r="KW8" s="66" t="b">
        <f>IF(SUM($P$7,$NG$7:$NJ$7)=0,FALSE,TRUE)</f>
        <v>1</v>
      </c>
      <c r="KX8" s="68" t="s">
        <v>141</v>
      </c>
      <c r="KY8" s="66"/>
      <c r="KZ8" s="66"/>
      <c r="LA8" s="66"/>
      <c r="LB8" s="66"/>
      <c r="LC8" s="67"/>
      <c r="LD8" s="66"/>
      <c r="LE8" s="66"/>
      <c r="LF8" s="66" t="str">
        <f>LG4</f>
        <v>修繕費比率（％）</v>
      </c>
      <c r="LG8" s="66" t="b">
        <f>IF(SUM($P$7,$NG$7:$NJ$7)=0,FALSE,TRUE)</f>
        <v>1</v>
      </c>
      <c r="LH8" s="68" t="s">
        <v>141</v>
      </c>
      <c r="LI8" s="66"/>
      <c r="LJ8" s="66"/>
      <c r="LK8" s="66"/>
      <c r="LL8" s="66"/>
      <c r="LM8" s="66"/>
      <c r="LN8" s="67"/>
      <c r="LO8" s="66"/>
      <c r="LP8" s="66" t="str">
        <f>LQ4</f>
        <v>企業債残高対料金収入比率（％）</v>
      </c>
      <c r="LQ8" s="66" t="b">
        <f>IF(SUM($P$7,$NG$7:$NJ$7)=0,FALSE,TRUE)</f>
        <v>1</v>
      </c>
      <c r="LR8" s="68" t="s">
        <v>141</v>
      </c>
      <c r="LS8" s="66"/>
      <c r="LT8" s="66"/>
      <c r="LU8" s="66"/>
      <c r="LV8" s="66"/>
      <c r="LW8" s="66"/>
      <c r="LX8" s="66"/>
      <c r="LY8" s="67"/>
      <c r="LZ8" s="66" t="str">
        <f>MA4</f>
        <v>有形固定資産減価償却率（％）</v>
      </c>
      <c r="MA8" s="66" t="b">
        <f>IF(SUM($P$7,$NG$7:$NJ$7)=0,FALSE,TRUE)</f>
        <v>1</v>
      </c>
      <c r="MB8" s="68" t="s">
        <v>141</v>
      </c>
      <c r="MC8" s="66"/>
      <c r="MD8" s="66"/>
      <c r="ME8" s="66"/>
      <c r="MF8" s="66"/>
      <c r="MG8" s="66"/>
      <c r="MH8" s="66"/>
      <c r="MI8" s="66"/>
      <c r="MJ8" s="66" t="str">
        <f>MK4</f>
        <v>FIT・FIP収入割合（％）</v>
      </c>
      <c r="MK8" s="66" t="b">
        <f>IF(SUM($P$7,$NG$7:$NJ$7)=0,FALSE,TRUE)</f>
        <v>1</v>
      </c>
      <c r="ML8" s="68" t="s">
        <v>141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142</v>
      </c>
      <c r="C9" s="70" t="s">
        <v>143</v>
      </c>
      <c r="D9" s="70" t="s">
        <v>144</v>
      </c>
      <c r="E9" s="70" t="s">
        <v>145</v>
      </c>
      <c r="F9" s="70" t="s">
        <v>146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147</v>
      </c>
      <c r="AY9" s="65"/>
      <c r="AZ9" s="65"/>
      <c r="BA9" s="65"/>
      <c r="BB9" s="65"/>
      <c r="BC9" s="65"/>
      <c r="BD9" s="65"/>
      <c r="BE9" s="66"/>
      <c r="BF9" s="66"/>
      <c r="BG9" s="66"/>
      <c r="BH9" s="66"/>
      <c r="BI9" s="66" t="s">
        <v>147</v>
      </c>
      <c r="BJ9" s="65"/>
      <c r="BK9" s="65"/>
      <c r="BL9" s="65"/>
      <c r="BM9" s="65"/>
      <c r="BN9" s="65"/>
      <c r="BO9" s="65"/>
      <c r="BP9" s="66"/>
      <c r="BQ9" s="66"/>
      <c r="BR9" s="66"/>
      <c r="BS9" s="66"/>
      <c r="BT9" s="66" t="s">
        <v>147</v>
      </c>
      <c r="BU9" s="65"/>
      <c r="BV9" s="65"/>
      <c r="BW9" s="65"/>
      <c r="BX9" s="65"/>
      <c r="BY9" s="65"/>
      <c r="BZ9" s="65"/>
      <c r="CA9" s="66"/>
      <c r="CB9" s="66"/>
      <c r="CC9" s="66"/>
      <c r="CD9" s="66"/>
      <c r="CE9" s="66" t="s">
        <v>147</v>
      </c>
      <c r="CF9" s="65"/>
      <c r="CG9" s="65"/>
      <c r="CH9" s="65"/>
      <c r="CI9" s="65"/>
      <c r="CJ9" s="65"/>
      <c r="CK9" s="65"/>
      <c r="CL9" s="66"/>
      <c r="CM9" s="66"/>
      <c r="CN9" s="66"/>
      <c r="CO9" s="66" t="s">
        <v>147</v>
      </c>
      <c r="CP9" s="65"/>
      <c r="CQ9" s="65"/>
      <c r="CR9" s="65"/>
      <c r="CS9" s="65"/>
      <c r="CT9" s="65"/>
      <c r="CU9" s="66"/>
      <c r="CV9" s="65"/>
      <c r="CW9" s="66"/>
      <c r="CX9" s="66"/>
      <c r="CY9" s="71" t="str">
        <f>"（最大出力合計"&amp;TEXT(CZ7,"#,##0")&amp;"kW）"</f>
        <v>（最大出力合計118kW）</v>
      </c>
      <c r="CZ9" s="66" t="s">
        <v>147</v>
      </c>
      <c r="DA9" s="65"/>
      <c r="DB9" s="65"/>
      <c r="DC9" s="65"/>
      <c r="DD9" s="65"/>
      <c r="DE9" s="65"/>
      <c r="DF9" s="66"/>
      <c r="DG9" s="65"/>
      <c r="DH9" s="66"/>
      <c r="DI9" s="66"/>
      <c r="DJ9" s="66" t="s">
        <v>147</v>
      </c>
      <c r="DK9" s="65"/>
      <c r="DL9" s="65"/>
      <c r="DM9" s="65"/>
      <c r="DN9" s="65"/>
      <c r="DO9" s="65"/>
      <c r="DP9" s="66"/>
      <c r="DQ9" s="66"/>
      <c r="DR9" s="65"/>
      <c r="DS9" s="66"/>
      <c r="DT9" s="66" t="s">
        <v>147</v>
      </c>
      <c r="DU9" s="65"/>
      <c r="DV9" s="65"/>
      <c r="DW9" s="65"/>
      <c r="DX9" s="65"/>
      <c r="DY9" s="65"/>
      <c r="DZ9" s="66"/>
      <c r="EA9" s="66"/>
      <c r="EB9" s="66"/>
      <c r="EC9" s="65"/>
      <c r="ED9" s="66" t="s">
        <v>147</v>
      </c>
      <c r="EE9" s="65"/>
      <c r="EF9" s="65"/>
      <c r="EG9" s="65"/>
      <c r="EH9" s="65"/>
      <c r="EI9" s="65"/>
      <c r="EJ9" s="66"/>
      <c r="EK9" s="66"/>
      <c r="EL9" s="66"/>
      <c r="EM9" s="66"/>
      <c r="EN9" s="66" t="s">
        <v>147</v>
      </c>
      <c r="EO9" s="65"/>
      <c r="EP9" s="65"/>
      <c r="EQ9" s="65"/>
      <c r="ER9" s="65"/>
      <c r="ES9" s="65"/>
      <c r="ET9" s="65"/>
      <c r="EU9" s="65"/>
      <c r="EV9" s="65"/>
      <c r="EW9" s="65"/>
      <c r="EX9" s="71" t="str">
        <f>"（最大出力合計"&amp;TEXT(EY7,"#,##0")&amp;"kW）"</f>
        <v>（最大出力合計20kW）</v>
      </c>
      <c r="EY9" s="66" t="s">
        <v>147</v>
      </c>
      <c r="EZ9" s="65"/>
      <c r="FA9" s="65"/>
      <c r="FB9" s="65"/>
      <c r="FC9" s="65"/>
      <c r="FD9" s="65"/>
      <c r="FE9" s="66"/>
      <c r="FF9" s="65"/>
      <c r="FG9" s="66"/>
      <c r="FH9" s="66"/>
      <c r="FI9" s="66" t="s">
        <v>147</v>
      </c>
      <c r="FJ9" s="65"/>
      <c r="FK9" s="65"/>
      <c r="FL9" s="65"/>
      <c r="FM9" s="65"/>
      <c r="FN9" s="65"/>
      <c r="FO9" s="66"/>
      <c r="FP9" s="66"/>
      <c r="FQ9" s="65"/>
      <c r="FR9" s="66"/>
      <c r="FS9" s="66" t="s">
        <v>147</v>
      </c>
      <c r="FT9" s="65"/>
      <c r="FU9" s="65"/>
      <c r="FV9" s="65"/>
      <c r="FW9" s="65"/>
      <c r="FX9" s="65"/>
      <c r="FY9" s="66"/>
      <c r="FZ9" s="66"/>
      <c r="GA9" s="66"/>
      <c r="GB9" s="65"/>
      <c r="GC9" s="66" t="s">
        <v>147</v>
      </c>
      <c r="GD9" s="65"/>
      <c r="GE9" s="65"/>
      <c r="GF9" s="65"/>
      <c r="GG9" s="65"/>
      <c r="GH9" s="65"/>
      <c r="GI9" s="66"/>
      <c r="GJ9" s="66"/>
      <c r="GK9" s="66"/>
      <c r="GL9" s="66"/>
      <c r="GM9" s="66" t="s">
        <v>147</v>
      </c>
      <c r="GN9" s="65"/>
      <c r="GO9" s="65"/>
      <c r="GP9" s="65"/>
      <c r="GQ9" s="65"/>
      <c r="GR9" s="65"/>
      <c r="GS9" s="65"/>
      <c r="GT9" s="65"/>
      <c r="GU9" s="65"/>
      <c r="GV9" s="65"/>
      <c r="GW9" s="71" t="str">
        <f>"（最大出力合計"&amp;TEXT(GX7,"#,##0")&amp;"kW）"</f>
        <v>（最大出力合計-kW）</v>
      </c>
      <c r="GX9" s="66" t="s">
        <v>147</v>
      </c>
      <c r="GY9" s="65"/>
      <c r="GZ9" s="65"/>
      <c r="HA9" s="65"/>
      <c r="HB9" s="65"/>
      <c r="HC9" s="65"/>
      <c r="HD9" s="66"/>
      <c r="HE9" s="65"/>
      <c r="HF9" s="66"/>
      <c r="HG9" s="66"/>
      <c r="HH9" s="66" t="s">
        <v>147</v>
      </c>
      <c r="HI9" s="65"/>
      <c r="HJ9" s="65"/>
      <c r="HK9" s="65"/>
      <c r="HL9" s="65"/>
      <c r="HM9" s="65"/>
      <c r="HN9" s="66"/>
      <c r="HO9" s="66"/>
      <c r="HP9" s="65"/>
      <c r="HQ9" s="66"/>
      <c r="HR9" s="66" t="s">
        <v>147</v>
      </c>
      <c r="HS9" s="65"/>
      <c r="HT9" s="65"/>
      <c r="HU9" s="65"/>
      <c r="HV9" s="65"/>
      <c r="HW9" s="65"/>
      <c r="HX9" s="66"/>
      <c r="HY9" s="66"/>
      <c r="HZ9" s="66"/>
      <c r="IA9" s="65"/>
      <c r="IB9" s="66" t="s">
        <v>147</v>
      </c>
      <c r="IC9" s="65"/>
      <c r="ID9" s="65"/>
      <c r="IE9" s="65"/>
      <c r="IF9" s="65"/>
      <c r="IG9" s="65"/>
      <c r="IH9" s="66"/>
      <c r="II9" s="66"/>
      <c r="IJ9" s="66"/>
      <c r="IK9" s="66"/>
      <c r="IL9" s="66" t="s">
        <v>147</v>
      </c>
      <c r="IM9" s="65"/>
      <c r="IN9" s="65"/>
      <c r="IO9" s="65"/>
      <c r="IP9" s="65"/>
      <c r="IQ9" s="65"/>
      <c r="IR9" s="65"/>
      <c r="IS9" s="65"/>
      <c r="IT9" s="65"/>
      <c r="IU9" s="65"/>
      <c r="IV9" s="71" t="str">
        <f>"（最大出力合計"&amp;TEXT(IW7,"#,##0")&amp;"kW）"</f>
        <v>（最大出力合計-kW）</v>
      </c>
      <c r="IW9" s="66" t="s">
        <v>147</v>
      </c>
      <c r="IX9" s="65"/>
      <c r="IY9" s="65"/>
      <c r="IZ9" s="65"/>
      <c r="JA9" s="65"/>
      <c r="JB9" s="65"/>
      <c r="JC9" s="66"/>
      <c r="JD9" s="65"/>
      <c r="JE9" s="66"/>
      <c r="JF9" s="66"/>
      <c r="JG9" s="66" t="s">
        <v>147</v>
      </c>
      <c r="JH9" s="65"/>
      <c r="JI9" s="65"/>
      <c r="JJ9" s="65"/>
      <c r="JK9" s="65"/>
      <c r="JL9" s="65"/>
      <c r="JM9" s="66"/>
      <c r="JN9" s="66"/>
      <c r="JO9" s="65"/>
      <c r="JP9" s="66"/>
      <c r="JQ9" s="66" t="s">
        <v>147</v>
      </c>
      <c r="JR9" s="65"/>
      <c r="JS9" s="65"/>
      <c r="JT9" s="65"/>
      <c r="JU9" s="65"/>
      <c r="JV9" s="65"/>
      <c r="JW9" s="66"/>
      <c r="JX9" s="66"/>
      <c r="JY9" s="66"/>
      <c r="JZ9" s="65"/>
      <c r="KA9" s="66" t="s">
        <v>147</v>
      </c>
      <c r="KB9" s="65"/>
      <c r="KC9" s="65"/>
      <c r="KD9" s="65"/>
      <c r="KE9" s="65"/>
      <c r="KF9" s="65"/>
      <c r="KG9" s="66"/>
      <c r="KH9" s="66"/>
      <c r="KI9" s="66"/>
      <c r="KJ9" s="66"/>
      <c r="KK9" s="66" t="s">
        <v>147</v>
      </c>
      <c r="KL9" s="65"/>
      <c r="KM9" s="65"/>
      <c r="KN9" s="65"/>
      <c r="KO9" s="65"/>
      <c r="KP9" s="65"/>
      <c r="KQ9" s="65"/>
      <c r="KR9" s="65"/>
      <c r="KS9" s="65"/>
      <c r="KT9" s="65"/>
      <c r="KU9" s="71" t="str">
        <f>"（最大出力合計"&amp;TEXT(KV7,"#,##0")&amp;"kW）"</f>
        <v>（最大出力合計98kW）</v>
      </c>
      <c r="KV9" s="66" t="s">
        <v>147</v>
      </c>
      <c r="KW9" s="65"/>
      <c r="KX9" s="65"/>
      <c r="KY9" s="65"/>
      <c r="KZ9" s="65"/>
      <c r="LA9" s="65"/>
      <c r="LB9" s="66"/>
      <c r="LC9" s="65"/>
      <c r="LD9" s="66"/>
      <c r="LE9" s="66"/>
      <c r="LF9" s="66" t="s">
        <v>147</v>
      </c>
      <c r="LG9" s="65"/>
      <c r="LH9" s="65"/>
      <c r="LI9" s="65"/>
      <c r="LJ9" s="65"/>
      <c r="LK9" s="65"/>
      <c r="LL9" s="66"/>
      <c r="LM9" s="66"/>
      <c r="LN9" s="65"/>
      <c r="LO9" s="66"/>
      <c r="LP9" s="66" t="s">
        <v>147</v>
      </c>
      <c r="LQ9" s="65"/>
      <c r="LR9" s="65"/>
      <c r="LS9" s="65"/>
      <c r="LT9" s="65"/>
      <c r="LU9" s="65"/>
      <c r="LV9" s="66"/>
      <c r="LW9" s="66"/>
      <c r="LX9" s="66"/>
      <c r="LY9" s="65"/>
      <c r="LZ9" s="66" t="s">
        <v>147</v>
      </c>
      <c r="MA9" s="65"/>
      <c r="MB9" s="65"/>
      <c r="MC9" s="65"/>
      <c r="MD9" s="65"/>
      <c r="ME9" s="65"/>
      <c r="MF9" s="66"/>
      <c r="MG9" s="66"/>
      <c r="MH9" s="66"/>
      <c r="MI9" s="66"/>
      <c r="MJ9" s="66" t="s">
        <v>147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149</v>
      </c>
      <c r="AY11" s="75">
        <f>AY7</f>
        <v>73.599999999999994</v>
      </c>
      <c r="AZ11" s="75">
        <f>AZ7</f>
        <v>250.5</v>
      </c>
      <c r="BA11" s="75">
        <f>BA7</f>
        <v>144.19999999999999</v>
      </c>
      <c r="BB11" s="75">
        <f>BB7</f>
        <v>146.80000000000001</v>
      </c>
      <c r="BC11" s="75">
        <f>BC7</f>
        <v>61.5</v>
      </c>
      <c r="BD11" s="65"/>
      <c r="BE11" s="65"/>
      <c r="BF11" s="65"/>
      <c r="BG11" s="65"/>
      <c r="BH11" s="65"/>
      <c r="BI11" s="74" t="s">
        <v>149</v>
      </c>
      <c r="BJ11" s="75">
        <f>BJ7</f>
        <v>73.599999999999994</v>
      </c>
      <c r="BK11" s="75">
        <f>BK7</f>
        <v>250.5</v>
      </c>
      <c r="BL11" s="75">
        <f>BL7</f>
        <v>144.19999999999999</v>
      </c>
      <c r="BM11" s="75">
        <f>BM7</f>
        <v>146.80000000000001</v>
      </c>
      <c r="BN11" s="75">
        <f>BN7</f>
        <v>61.5</v>
      </c>
      <c r="BO11" s="65"/>
      <c r="BP11" s="65"/>
      <c r="BQ11" s="65"/>
      <c r="BR11" s="65"/>
      <c r="BS11" s="65"/>
      <c r="BT11" s="74" t="s">
        <v>149</v>
      </c>
      <c r="BU11" s="75" t="str">
        <f>BU7</f>
        <v>-</v>
      </c>
      <c r="BV11" s="75" t="str">
        <f>BV7</f>
        <v>-</v>
      </c>
      <c r="BW11" s="75" t="str">
        <f>BW7</f>
        <v>-</v>
      </c>
      <c r="BX11" s="75" t="str">
        <f>BX7</f>
        <v>-</v>
      </c>
      <c r="BY11" s="75" t="str">
        <f>BY7</f>
        <v>-</v>
      </c>
      <c r="BZ11" s="65"/>
      <c r="CA11" s="65"/>
      <c r="CB11" s="65"/>
      <c r="CC11" s="65"/>
      <c r="CD11" s="65"/>
      <c r="CE11" s="74" t="s">
        <v>149</v>
      </c>
      <c r="CF11" s="75">
        <f>CF7</f>
        <v>49909.1</v>
      </c>
      <c r="CG11" s="75">
        <f>CG7</f>
        <v>11009.5</v>
      </c>
      <c r="CH11" s="75">
        <f>CH7</f>
        <v>17010</v>
      </c>
      <c r="CI11" s="75">
        <f>CI7</f>
        <v>17855.8</v>
      </c>
      <c r="CJ11" s="75">
        <f>CJ7</f>
        <v>38118</v>
      </c>
      <c r="CK11" s="65"/>
      <c r="CL11" s="65"/>
      <c r="CM11" s="65"/>
      <c r="CN11" s="65"/>
      <c r="CO11" s="74" t="s">
        <v>150</v>
      </c>
      <c r="CP11" s="76">
        <f>CP7</f>
        <v>-725</v>
      </c>
      <c r="CQ11" s="76">
        <f>CQ7</f>
        <v>3496</v>
      </c>
      <c r="CR11" s="76">
        <f>CR7</f>
        <v>1502</v>
      </c>
      <c r="CS11" s="76">
        <f>CS7</f>
        <v>1798</v>
      </c>
      <c r="CT11" s="76">
        <f>CT7</f>
        <v>-2609</v>
      </c>
      <c r="CU11" s="65"/>
      <c r="CV11" s="65"/>
      <c r="CW11" s="65"/>
      <c r="CX11" s="65"/>
      <c r="CY11" s="65"/>
      <c r="CZ11" s="74" t="s">
        <v>149</v>
      </c>
      <c r="DA11" s="75">
        <f>DA7</f>
        <v>31.4</v>
      </c>
      <c r="DB11" s="75">
        <f>DB7</f>
        <v>20.399999999999999</v>
      </c>
      <c r="DC11" s="75">
        <f>DC7</f>
        <v>19.3</v>
      </c>
      <c r="DD11" s="75">
        <f>DD7</f>
        <v>20.8</v>
      </c>
      <c r="DE11" s="75">
        <f>DE7</f>
        <v>17.2</v>
      </c>
      <c r="DF11" s="65"/>
      <c r="DG11" s="65"/>
      <c r="DH11" s="65"/>
      <c r="DI11" s="65"/>
      <c r="DJ11" s="74" t="s">
        <v>149</v>
      </c>
      <c r="DK11" s="75">
        <f>DK7</f>
        <v>0</v>
      </c>
      <c r="DL11" s="75">
        <f>DL7</f>
        <v>0</v>
      </c>
      <c r="DM11" s="75">
        <f>DM7</f>
        <v>0</v>
      </c>
      <c r="DN11" s="75">
        <f>DN7</f>
        <v>0</v>
      </c>
      <c r="DO11" s="75">
        <f>DO7</f>
        <v>0</v>
      </c>
      <c r="DP11" s="65"/>
      <c r="DQ11" s="65"/>
      <c r="DR11" s="65"/>
      <c r="DS11" s="65"/>
      <c r="DT11" s="74" t="s">
        <v>149</v>
      </c>
      <c r="DU11" s="75">
        <f>DU7</f>
        <v>0</v>
      </c>
      <c r="DV11" s="75">
        <f>DV7</f>
        <v>0</v>
      </c>
      <c r="DW11" s="75">
        <f>DW7</f>
        <v>0</v>
      </c>
      <c r="DX11" s="75">
        <f>DX7</f>
        <v>0</v>
      </c>
      <c r="DY11" s="75">
        <f>DY7</f>
        <v>0</v>
      </c>
      <c r="DZ11" s="65"/>
      <c r="EA11" s="65"/>
      <c r="EB11" s="65"/>
      <c r="EC11" s="65"/>
      <c r="ED11" s="74" t="s">
        <v>149</v>
      </c>
      <c r="EE11" s="75" t="str">
        <f>EE7</f>
        <v>-</v>
      </c>
      <c r="EF11" s="75" t="str">
        <f>EF7</f>
        <v>-</v>
      </c>
      <c r="EG11" s="75" t="str">
        <f>EG7</f>
        <v>-</v>
      </c>
      <c r="EH11" s="75" t="str">
        <f>EH7</f>
        <v>-</v>
      </c>
      <c r="EI11" s="75" t="str">
        <f>EI7</f>
        <v>-</v>
      </c>
      <c r="EJ11" s="65"/>
      <c r="EK11" s="65"/>
      <c r="EL11" s="65"/>
      <c r="EM11" s="65"/>
      <c r="EN11" s="74" t="s">
        <v>151</v>
      </c>
      <c r="EO11" s="75">
        <f>EO7</f>
        <v>100</v>
      </c>
      <c r="EP11" s="75">
        <f>EP7</f>
        <v>100</v>
      </c>
      <c r="EQ11" s="75">
        <f>EQ7</f>
        <v>100</v>
      </c>
      <c r="ER11" s="75">
        <f>ER7</f>
        <v>100</v>
      </c>
      <c r="ES11" s="75">
        <f>ES7</f>
        <v>100</v>
      </c>
      <c r="ET11" s="65"/>
      <c r="EU11" s="65"/>
      <c r="EV11" s="65"/>
      <c r="EW11" s="65"/>
      <c r="EX11" s="65"/>
      <c r="EY11" s="74" t="s">
        <v>149</v>
      </c>
      <c r="EZ11" s="75">
        <f>EZ7</f>
        <v>31.4</v>
      </c>
      <c r="FA11" s="75">
        <f>FA7</f>
        <v>49.5</v>
      </c>
      <c r="FB11" s="75">
        <f>FB7</f>
        <v>29.1</v>
      </c>
      <c r="FC11" s="75">
        <f>FC7</f>
        <v>43.9</v>
      </c>
      <c r="FD11" s="75">
        <f>FD7</f>
        <v>22.8</v>
      </c>
      <c r="FE11" s="65"/>
      <c r="FF11" s="65"/>
      <c r="FG11" s="65"/>
      <c r="FH11" s="65"/>
      <c r="FI11" s="74" t="s">
        <v>149</v>
      </c>
      <c r="FJ11" s="75">
        <f>FJ7</f>
        <v>0</v>
      </c>
      <c r="FK11" s="75">
        <f>FK7</f>
        <v>0</v>
      </c>
      <c r="FL11" s="75">
        <f>FL7</f>
        <v>0</v>
      </c>
      <c r="FM11" s="75">
        <f>FM7</f>
        <v>0</v>
      </c>
      <c r="FN11" s="75">
        <f>FN7</f>
        <v>0</v>
      </c>
      <c r="FO11" s="65"/>
      <c r="FP11" s="65"/>
      <c r="FQ11" s="65"/>
      <c r="FR11" s="65"/>
      <c r="FS11" s="74" t="s">
        <v>152</v>
      </c>
      <c r="FT11" s="75">
        <f>FT7</f>
        <v>0</v>
      </c>
      <c r="FU11" s="75">
        <f>FU7</f>
        <v>0</v>
      </c>
      <c r="FV11" s="75">
        <f>FV7</f>
        <v>0</v>
      </c>
      <c r="FW11" s="75">
        <f>FW7</f>
        <v>0</v>
      </c>
      <c r="FX11" s="75">
        <f>FX7</f>
        <v>0</v>
      </c>
      <c r="FY11" s="65"/>
      <c r="FZ11" s="65"/>
      <c r="GA11" s="65"/>
      <c r="GB11" s="65"/>
      <c r="GC11" s="74" t="s">
        <v>149</v>
      </c>
      <c r="GD11" s="75" t="str">
        <f>GD7</f>
        <v>-</v>
      </c>
      <c r="GE11" s="75" t="str">
        <f>GE7</f>
        <v>-</v>
      </c>
      <c r="GF11" s="75" t="str">
        <f>GF7</f>
        <v>-</v>
      </c>
      <c r="GG11" s="75" t="str">
        <f>GG7</f>
        <v>-</v>
      </c>
      <c r="GH11" s="75" t="str">
        <f>GH7</f>
        <v>-</v>
      </c>
      <c r="GI11" s="65"/>
      <c r="GJ11" s="65"/>
      <c r="GK11" s="65"/>
      <c r="GL11" s="65"/>
      <c r="GM11" s="74" t="s">
        <v>149</v>
      </c>
      <c r="GN11" s="75">
        <f>GN7</f>
        <v>100</v>
      </c>
      <c r="GO11" s="75">
        <f>GO7</f>
        <v>100</v>
      </c>
      <c r="GP11" s="75">
        <f>GP7</f>
        <v>100</v>
      </c>
      <c r="GQ11" s="75">
        <f>GQ7</f>
        <v>100</v>
      </c>
      <c r="GR11" s="75">
        <f>GR7</f>
        <v>100</v>
      </c>
      <c r="GS11" s="65"/>
      <c r="GT11" s="65"/>
      <c r="GU11" s="65"/>
      <c r="GV11" s="65"/>
      <c r="GW11" s="65"/>
      <c r="GX11" s="74" t="s">
        <v>149</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149</v>
      </c>
      <c r="IC11" s="75" t="str">
        <f>IC7</f>
        <v>-</v>
      </c>
      <c r="ID11" s="75" t="str">
        <f>ID7</f>
        <v>-</v>
      </c>
      <c r="IE11" s="75" t="str">
        <f>IE7</f>
        <v>-</v>
      </c>
      <c r="IF11" s="75" t="str">
        <f>IF7</f>
        <v>-</v>
      </c>
      <c r="IG11" s="75" t="str">
        <f>IG7</f>
        <v>-</v>
      </c>
      <c r="IH11" s="65"/>
      <c r="II11" s="65"/>
      <c r="IJ11" s="65"/>
      <c r="IK11" s="65"/>
      <c r="IL11" s="74" t="s">
        <v>153</v>
      </c>
      <c r="IM11" s="75" t="str">
        <f>IM7</f>
        <v>-</v>
      </c>
      <c r="IN11" s="75" t="str">
        <f>IN7</f>
        <v>-</v>
      </c>
      <c r="IO11" s="75" t="str">
        <f>IO7</f>
        <v>-</v>
      </c>
      <c r="IP11" s="75" t="str">
        <f>IP7</f>
        <v>-</v>
      </c>
      <c r="IQ11" s="75" t="str">
        <f>IQ7</f>
        <v>-</v>
      </c>
      <c r="IR11" s="65"/>
      <c r="IS11" s="65"/>
      <c r="IT11" s="65"/>
      <c r="IU11" s="65"/>
      <c r="IV11" s="65"/>
      <c r="IW11" s="74" t="s">
        <v>149</v>
      </c>
      <c r="IX11" s="75" t="str">
        <f>IX7</f>
        <v>-</v>
      </c>
      <c r="IY11" s="75" t="str">
        <f>IY7</f>
        <v>-</v>
      </c>
      <c r="IZ11" s="75" t="str">
        <f>IZ7</f>
        <v>-</v>
      </c>
      <c r="JA11" s="75" t="str">
        <f>JA7</f>
        <v>-</v>
      </c>
      <c r="JB11" s="75" t="str">
        <f>JB7</f>
        <v>-</v>
      </c>
      <c r="JC11" s="65"/>
      <c r="JD11" s="65"/>
      <c r="JE11" s="65"/>
      <c r="JF11" s="65"/>
      <c r="JG11" s="74" t="s">
        <v>149</v>
      </c>
      <c r="JH11" s="75" t="str">
        <f>JH7</f>
        <v>-</v>
      </c>
      <c r="JI11" s="75" t="str">
        <f>JI7</f>
        <v>-</v>
      </c>
      <c r="JJ11" s="75" t="str">
        <f>JJ7</f>
        <v>-</v>
      </c>
      <c r="JK11" s="75" t="str">
        <f>JK7</f>
        <v>-</v>
      </c>
      <c r="JL11" s="75" t="str">
        <f>JL7</f>
        <v>-</v>
      </c>
      <c r="JM11" s="65"/>
      <c r="JN11" s="65"/>
      <c r="JO11" s="65"/>
      <c r="JP11" s="65"/>
      <c r="JQ11" s="74" t="s">
        <v>149</v>
      </c>
      <c r="JR11" s="75" t="str">
        <f>JR7</f>
        <v>-</v>
      </c>
      <c r="JS11" s="75" t="str">
        <f>JS7</f>
        <v>-</v>
      </c>
      <c r="JT11" s="75" t="str">
        <f>JT7</f>
        <v>-</v>
      </c>
      <c r="JU11" s="75" t="str">
        <f>JU7</f>
        <v>-</v>
      </c>
      <c r="JV11" s="75" t="str">
        <f>JV7</f>
        <v>-</v>
      </c>
      <c r="JW11" s="65"/>
      <c r="JX11" s="65"/>
      <c r="JY11" s="65"/>
      <c r="JZ11" s="65"/>
      <c r="KA11" s="74" t="s">
        <v>149</v>
      </c>
      <c r="KB11" s="75" t="str">
        <f>KB7</f>
        <v>-</v>
      </c>
      <c r="KC11" s="75" t="str">
        <f>KC7</f>
        <v>-</v>
      </c>
      <c r="KD11" s="75" t="str">
        <f>KD7</f>
        <v>-</v>
      </c>
      <c r="KE11" s="75" t="str">
        <f>KE7</f>
        <v>-</v>
      </c>
      <c r="KF11" s="75" t="str">
        <f>KF7</f>
        <v>-</v>
      </c>
      <c r="KG11" s="65"/>
      <c r="KH11" s="65"/>
      <c r="KI11" s="65"/>
      <c r="KJ11" s="65"/>
      <c r="KK11" s="74" t="s">
        <v>149</v>
      </c>
      <c r="KL11" s="75" t="str">
        <f>KL7</f>
        <v>-</v>
      </c>
      <c r="KM11" s="75" t="str">
        <f>KM7</f>
        <v>-</v>
      </c>
      <c r="KN11" s="75" t="str">
        <f>KN7</f>
        <v>-</v>
      </c>
      <c r="KO11" s="75" t="str">
        <f>KO7</f>
        <v>-</v>
      </c>
      <c r="KP11" s="75" t="str">
        <f>KP7</f>
        <v>-</v>
      </c>
      <c r="KQ11" s="65"/>
      <c r="KR11" s="65"/>
      <c r="KS11" s="65"/>
      <c r="KT11" s="65"/>
      <c r="KU11" s="65"/>
      <c r="KV11" s="74" t="s">
        <v>149</v>
      </c>
      <c r="KW11" s="75" t="str">
        <f>KW7</f>
        <v>-</v>
      </c>
      <c r="KX11" s="75">
        <f>KX7</f>
        <v>14.4</v>
      </c>
      <c r="KY11" s="75">
        <f>KY7</f>
        <v>17.399999999999999</v>
      </c>
      <c r="KZ11" s="75">
        <f>KZ7</f>
        <v>16.100000000000001</v>
      </c>
      <c r="LA11" s="75">
        <f>LA7</f>
        <v>16.100000000000001</v>
      </c>
      <c r="LB11" s="65"/>
      <c r="LC11" s="65"/>
      <c r="LD11" s="65"/>
      <c r="LE11" s="65"/>
      <c r="LF11" s="74" t="s">
        <v>149</v>
      </c>
      <c r="LG11" s="75" t="str">
        <f>LG7</f>
        <v>-</v>
      </c>
      <c r="LH11" s="75">
        <f>LH7</f>
        <v>0</v>
      </c>
      <c r="LI11" s="75">
        <f>LI7</f>
        <v>0</v>
      </c>
      <c r="LJ11" s="75">
        <f>LJ7</f>
        <v>0</v>
      </c>
      <c r="LK11" s="75">
        <f>LK7</f>
        <v>0</v>
      </c>
      <c r="LL11" s="65"/>
      <c r="LM11" s="65"/>
      <c r="LN11" s="65"/>
      <c r="LO11" s="65"/>
      <c r="LP11" s="74" t="s">
        <v>149</v>
      </c>
      <c r="LQ11" s="75" t="str">
        <f>LQ7</f>
        <v>-</v>
      </c>
      <c r="LR11" s="75">
        <f>LR7</f>
        <v>0</v>
      </c>
      <c r="LS11" s="75">
        <f>LS7</f>
        <v>0</v>
      </c>
      <c r="LT11" s="75">
        <f>LT7</f>
        <v>0</v>
      </c>
      <c r="LU11" s="75">
        <f>LU7</f>
        <v>0</v>
      </c>
      <c r="LV11" s="65"/>
      <c r="LW11" s="65"/>
      <c r="LX11" s="65"/>
      <c r="LY11" s="65"/>
      <c r="LZ11" s="74" t="s">
        <v>149</v>
      </c>
      <c r="MA11" s="75" t="str">
        <f>MA7</f>
        <v>-</v>
      </c>
      <c r="MB11" s="75" t="str">
        <f>MB7</f>
        <v>-</v>
      </c>
      <c r="MC11" s="75" t="str">
        <f>MC7</f>
        <v>-</v>
      </c>
      <c r="MD11" s="75" t="str">
        <f>MD7</f>
        <v>-</v>
      </c>
      <c r="ME11" s="75" t="str">
        <f>ME7</f>
        <v>-</v>
      </c>
      <c r="MF11" s="65"/>
      <c r="MG11" s="65"/>
      <c r="MH11" s="65"/>
      <c r="MI11" s="65"/>
      <c r="MJ11" s="74" t="s">
        <v>154</v>
      </c>
      <c r="MK11" s="75" t="str">
        <f>MK7</f>
        <v>-</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155</v>
      </c>
      <c r="AY12" s="75">
        <f>BD7</f>
        <v>123.2</v>
      </c>
      <c r="AZ12" s="75">
        <f>BE7</f>
        <v>134.69999999999999</v>
      </c>
      <c r="BA12" s="75">
        <f>BF7</f>
        <v>141.80000000000001</v>
      </c>
      <c r="BB12" s="75">
        <f>BG7</f>
        <v>138.19999999999999</v>
      </c>
      <c r="BC12" s="75">
        <f>BH7</f>
        <v>135</v>
      </c>
      <c r="BD12" s="65"/>
      <c r="BE12" s="65"/>
      <c r="BF12" s="65"/>
      <c r="BG12" s="65"/>
      <c r="BH12" s="65"/>
      <c r="BI12" s="74" t="s">
        <v>155</v>
      </c>
      <c r="BJ12" s="75">
        <f>BO7</f>
        <v>240.1</v>
      </c>
      <c r="BK12" s="75">
        <f>BP7</f>
        <v>253.6</v>
      </c>
      <c r="BL12" s="75">
        <f>BQ7</f>
        <v>238</v>
      </c>
      <c r="BM12" s="75">
        <f>BR7</f>
        <v>227.5</v>
      </c>
      <c r="BN12" s="75">
        <f>BS7</f>
        <v>238.5</v>
      </c>
      <c r="BO12" s="65"/>
      <c r="BP12" s="65"/>
      <c r="BQ12" s="65"/>
      <c r="BR12" s="65"/>
      <c r="BS12" s="65"/>
      <c r="BT12" s="74" t="s">
        <v>155</v>
      </c>
      <c r="BU12" s="75" t="str">
        <f>BZ7</f>
        <v>-</v>
      </c>
      <c r="BV12" s="75" t="str">
        <f>CA7</f>
        <v>-</v>
      </c>
      <c r="BW12" s="75" t="str">
        <f>CB7</f>
        <v>-</v>
      </c>
      <c r="BX12" s="75" t="str">
        <f>CC7</f>
        <v>-</v>
      </c>
      <c r="BY12" s="75" t="str">
        <f>CD7</f>
        <v>-</v>
      </c>
      <c r="BZ12" s="65"/>
      <c r="CA12" s="65"/>
      <c r="CB12" s="65"/>
      <c r="CC12" s="65"/>
      <c r="CD12" s="65"/>
      <c r="CE12" s="74" t="s">
        <v>155</v>
      </c>
      <c r="CF12" s="75">
        <f>CK7</f>
        <v>19863.5</v>
      </c>
      <c r="CG12" s="75">
        <f>CL7</f>
        <v>19066.3</v>
      </c>
      <c r="CH12" s="75">
        <f>CM7</f>
        <v>18998.7</v>
      </c>
      <c r="CI12" s="75">
        <f>CN7</f>
        <v>17544.5</v>
      </c>
      <c r="CJ12" s="75">
        <f>CO7</f>
        <v>19886.599999999999</v>
      </c>
      <c r="CK12" s="65"/>
      <c r="CL12" s="65"/>
      <c r="CM12" s="65"/>
      <c r="CN12" s="65"/>
      <c r="CO12" s="74" t="s">
        <v>155</v>
      </c>
      <c r="CP12" s="76">
        <f>CU7</f>
        <v>34140</v>
      </c>
      <c r="CQ12" s="76">
        <f>CV7</f>
        <v>33434</v>
      </c>
      <c r="CR12" s="76">
        <f>CW7</f>
        <v>36820</v>
      </c>
      <c r="CS12" s="76">
        <f>CX7</f>
        <v>35532</v>
      </c>
      <c r="CT12" s="76">
        <f>CY7</f>
        <v>36111</v>
      </c>
      <c r="CU12" s="65"/>
      <c r="CV12" s="65"/>
      <c r="CW12" s="65"/>
      <c r="CX12" s="65"/>
      <c r="CY12" s="65"/>
      <c r="CZ12" s="74" t="s">
        <v>155</v>
      </c>
      <c r="DA12" s="75">
        <f>DF7</f>
        <v>32.6</v>
      </c>
      <c r="DB12" s="75">
        <f>DG7</f>
        <v>31.3</v>
      </c>
      <c r="DC12" s="75">
        <f>DH7</f>
        <v>31.8</v>
      </c>
      <c r="DD12" s="75">
        <f>DI7</f>
        <v>31.6</v>
      </c>
      <c r="DE12" s="75">
        <f>DJ7</f>
        <v>30.4</v>
      </c>
      <c r="DF12" s="65"/>
      <c r="DG12" s="65"/>
      <c r="DH12" s="65"/>
      <c r="DI12" s="65"/>
      <c r="DJ12" s="74" t="s">
        <v>155</v>
      </c>
      <c r="DK12" s="75">
        <f>DP7</f>
        <v>7.3</v>
      </c>
      <c r="DL12" s="75">
        <f>DQ7</f>
        <v>5.4</v>
      </c>
      <c r="DM12" s="75">
        <f>DR7</f>
        <v>6.4</v>
      </c>
      <c r="DN12" s="75">
        <f>DS7</f>
        <v>5</v>
      </c>
      <c r="DO12" s="75">
        <f>DT7</f>
        <v>3.9</v>
      </c>
      <c r="DP12" s="65"/>
      <c r="DQ12" s="65"/>
      <c r="DR12" s="65"/>
      <c r="DS12" s="65"/>
      <c r="DT12" s="74" t="s">
        <v>155</v>
      </c>
      <c r="DU12" s="75">
        <f>DZ7</f>
        <v>160.4</v>
      </c>
      <c r="DV12" s="75">
        <f>EA7</f>
        <v>175.4</v>
      </c>
      <c r="DW12" s="75">
        <f>EB7</f>
        <v>166.4</v>
      </c>
      <c r="DX12" s="75">
        <f>EC7</f>
        <v>201.7</v>
      </c>
      <c r="DY12" s="75">
        <f>ED7</f>
        <v>192.3</v>
      </c>
      <c r="DZ12" s="65"/>
      <c r="EA12" s="65"/>
      <c r="EB12" s="65"/>
      <c r="EC12" s="65"/>
      <c r="ED12" s="74" t="s">
        <v>155</v>
      </c>
      <c r="EE12" s="75" t="str">
        <f>EJ7</f>
        <v>-</v>
      </c>
      <c r="EF12" s="75" t="str">
        <f>EK7</f>
        <v>-</v>
      </c>
      <c r="EG12" s="75" t="str">
        <f>EL7</f>
        <v>-</v>
      </c>
      <c r="EH12" s="75" t="str">
        <f>EM7</f>
        <v>-</v>
      </c>
      <c r="EI12" s="75" t="str">
        <f>EN7</f>
        <v>-</v>
      </c>
      <c r="EJ12" s="65"/>
      <c r="EK12" s="65"/>
      <c r="EL12" s="65"/>
      <c r="EM12" s="65"/>
      <c r="EN12" s="74" t="s">
        <v>155</v>
      </c>
      <c r="EO12" s="75">
        <f>ET7</f>
        <v>83.4</v>
      </c>
      <c r="EP12" s="75">
        <f>EU7</f>
        <v>82.5</v>
      </c>
      <c r="EQ12" s="75">
        <f>EV7</f>
        <v>83.2</v>
      </c>
      <c r="ER12" s="75">
        <f>EW7</f>
        <v>87.9</v>
      </c>
      <c r="ES12" s="75">
        <f>EX7</f>
        <v>82.3</v>
      </c>
      <c r="ET12" s="65"/>
      <c r="EU12" s="65"/>
      <c r="EV12" s="65"/>
      <c r="EW12" s="65"/>
      <c r="EX12" s="65"/>
      <c r="EY12" s="74" t="s">
        <v>155</v>
      </c>
      <c r="EZ12" s="75">
        <f>IF($EZ$8,FE7,"-")</f>
        <v>57.6</v>
      </c>
      <c r="FA12" s="75">
        <f>IF($EZ$8,FF7,"-")</f>
        <v>60.4</v>
      </c>
      <c r="FB12" s="75">
        <f>IF($EZ$8,FG7,"-")</f>
        <v>54.1</v>
      </c>
      <c r="FC12" s="75">
        <f>IF($EZ$8,FH7,"-")</f>
        <v>58.1</v>
      </c>
      <c r="FD12" s="75">
        <f>IF($EZ$8,FI7,"-")</f>
        <v>55.4</v>
      </c>
      <c r="FE12" s="65"/>
      <c r="FF12" s="65"/>
      <c r="FG12" s="65"/>
      <c r="FH12" s="65"/>
      <c r="FI12" s="74" t="s">
        <v>155</v>
      </c>
      <c r="FJ12" s="75">
        <f>IF($FJ$8,FO7,"-")</f>
        <v>8.6999999999999993</v>
      </c>
      <c r="FK12" s="75">
        <f>IF($FJ$8,FP7,"-")</f>
        <v>14.9</v>
      </c>
      <c r="FL12" s="75">
        <f>IF($FJ$8,FQ7,"-")</f>
        <v>16.2</v>
      </c>
      <c r="FM12" s="75">
        <f>IF($FJ$8,FR7,"-")</f>
        <v>5.6</v>
      </c>
      <c r="FN12" s="75">
        <f>IF($FJ$8,FS7,"-")</f>
        <v>7</v>
      </c>
      <c r="FO12" s="65"/>
      <c r="FP12" s="65"/>
      <c r="FQ12" s="65"/>
      <c r="FR12" s="65"/>
      <c r="FS12" s="74" t="s">
        <v>155</v>
      </c>
      <c r="FT12" s="75">
        <f>IF($FT$8,FY7,"-")</f>
        <v>375</v>
      </c>
      <c r="FU12" s="75">
        <f>IF($FT$8,FZ7,"-")</f>
        <v>314.5</v>
      </c>
      <c r="FV12" s="75">
        <f>IF($FT$8,GA7,"-")</f>
        <v>339.9</v>
      </c>
      <c r="FW12" s="75">
        <f>IF($FT$8,GB7,"-")</f>
        <v>303.60000000000002</v>
      </c>
      <c r="FX12" s="75">
        <f>IF($FT$8,GC7,"-")</f>
        <v>276.89999999999998</v>
      </c>
      <c r="FY12" s="65"/>
      <c r="FZ12" s="65"/>
      <c r="GA12" s="65"/>
      <c r="GB12" s="65"/>
      <c r="GC12" s="74" t="s">
        <v>155</v>
      </c>
      <c r="GD12" s="75" t="str">
        <f>IF($GD$8,GI7,"-")</f>
        <v>-</v>
      </c>
      <c r="GE12" s="75" t="str">
        <f>IF($GD$8,GJ7,"-")</f>
        <v>-</v>
      </c>
      <c r="GF12" s="75" t="str">
        <f>IF($GD$8,GK7,"-")</f>
        <v>-</v>
      </c>
      <c r="GG12" s="75" t="str">
        <f>IF($GD$8,GL7,"-")</f>
        <v>-</v>
      </c>
      <c r="GH12" s="75" t="str">
        <f>IF($GD$8,GM7,"-")</f>
        <v>-</v>
      </c>
      <c r="GI12" s="65"/>
      <c r="GJ12" s="65"/>
      <c r="GK12" s="65"/>
      <c r="GL12" s="65"/>
      <c r="GM12" s="74" t="s">
        <v>155</v>
      </c>
      <c r="GN12" s="75">
        <f>IF($GN$8,GS7,"-")</f>
        <v>94.7</v>
      </c>
      <c r="GO12" s="75">
        <f>IF($GN$8,GT7,"-")</f>
        <v>96</v>
      </c>
      <c r="GP12" s="75">
        <f>IF($GN$8,GU7,"-")</f>
        <v>97.1</v>
      </c>
      <c r="GQ12" s="75">
        <f>IF($GN$8,GV7,"-")</f>
        <v>98.9</v>
      </c>
      <c r="GR12" s="75">
        <f>IF($GN$8,GW7,"-")</f>
        <v>99.1</v>
      </c>
      <c r="GS12" s="65"/>
      <c r="GT12" s="65"/>
      <c r="GU12" s="65"/>
      <c r="GV12" s="65"/>
      <c r="GW12" s="65"/>
      <c r="GX12" s="74" t="s">
        <v>155</v>
      </c>
      <c r="GY12" s="75" t="str">
        <f>IF($GY$8,HD7,"-")</f>
        <v>-</v>
      </c>
      <c r="GZ12" s="75" t="str">
        <f>IF($GY$8,HE7,"-")</f>
        <v>-</v>
      </c>
      <c r="HA12" s="75" t="str">
        <f>IF($GY$8,HF7,"-")</f>
        <v>-</v>
      </c>
      <c r="HB12" s="75" t="str">
        <f>IF($GY$8,HG7,"-")</f>
        <v>-</v>
      </c>
      <c r="HC12" s="75" t="str">
        <f>IF($GY$8,HH7,"-")</f>
        <v>-</v>
      </c>
      <c r="HD12" s="65"/>
      <c r="HE12" s="65"/>
      <c r="HF12" s="65"/>
      <c r="HG12" s="65"/>
      <c r="HH12" s="74" t="s">
        <v>155</v>
      </c>
      <c r="HI12" s="75" t="str">
        <f>IF($HI$8,HN7,"-")</f>
        <v>-</v>
      </c>
      <c r="HJ12" s="75" t="str">
        <f>IF($HI$8,HO7,"-")</f>
        <v>-</v>
      </c>
      <c r="HK12" s="75" t="str">
        <f>IF($HI$8,HP7,"-")</f>
        <v>-</v>
      </c>
      <c r="HL12" s="75" t="str">
        <f>IF($HI$8,HQ7,"-")</f>
        <v>-</v>
      </c>
      <c r="HM12" s="75" t="str">
        <f>IF($HI$8,HR7,"-")</f>
        <v>-</v>
      </c>
      <c r="HN12" s="65"/>
      <c r="HO12" s="65"/>
      <c r="HP12" s="65"/>
      <c r="HQ12" s="65"/>
      <c r="HR12" s="74" t="s">
        <v>155</v>
      </c>
      <c r="HS12" s="75" t="str">
        <f>IF($HS$8,HX7,"-")</f>
        <v>-</v>
      </c>
      <c r="HT12" s="75" t="str">
        <f>IF($HS$8,HY7,"-")</f>
        <v>-</v>
      </c>
      <c r="HU12" s="75" t="str">
        <f>IF($HS$8,HZ7,"-")</f>
        <v>-</v>
      </c>
      <c r="HV12" s="75" t="str">
        <f>IF($HS$8,IA7,"-")</f>
        <v>-</v>
      </c>
      <c r="HW12" s="75" t="str">
        <f>IF($HS$8,IB7,"-")</f>
        <v>-</v>
      </c>
      <c r="HX12" s="65"/>
      <c r="HY12" s="65"/>
      <c r="HZ12" s="65"/>
      <c r="IA12" s="65"/>
      <c r="IB12" s="74" t="s">
        <v>155</v>
      </c>
      <c r="IC12" s="75" t="str">
        <f>IF($IC$8,IH7,"-")</f>
        <v>-</v>
      </c>
      <c r="ID12" s="75" t="str">
        <f>IF($IC$8,II7,"-")</f>
        <v>-</v>
      </c>
      <c r="IE12" s="75" t="str">
        <f>IF($IC$8,IJ7,"-")</f>
        <v>-</v>
      </c>
      <c r="IF12" s="75" t="str">
        <f>IF($IC$8,IK7,"-")</f>
        <v>-</v>
      </c>
      <c r="IG12" s="75" t="str">
        <f>IF($IC$8,IL7,"-")</f>
        <v>-</v>
      </c>
      <c r="IH12" s="65"/>
      <c r="II12" s="65"/>
      <c r="IJ12" s="65"/>
      <c r="IK12" s="65"/>
      <c r="IL12" s="74" t="s">
        <v>155</v>
      </c>
      <c r="IM12" s="75" t="str">
        <f>IF($IM$8,IR7,"-")</f>
        <v>-</v>
      </c>
      <c r="IN12" s="75" t="str">
        <f>IF($IM$8,IS7,"-")</f>
        <v>-</v>
      </c>
      <c r="IO12" s="75" t="str">
        <f>IF($IM$8,IT7,"-")</f>
        <v>-</v>
      </c>
      <c r="IP12" s="75" t="str">
        <f>IF($IM$8,IU7,"-")</f>
        <v>-</v>
      </c>
      <c r="IQ12" s="75" t="str">
        <f>IF($IM$8,IV7,"-")</f>
        <v>-</v>
      </c>
      <c r="IR12" s="65"/>
      <c r="IS12" s="65"/>
      <c r="IT12" s="65"/>
      <c r="IU12" s="65"/>
      <c r="IV12" s="65"/>
      <c r="IW12" s="74" t="s">
        <v>155</v>
      </c>
      <c r="IX12" s="75" t="str">
        <f>IF($IX$8,JC7,"-")</f>
        <v>-</v>
      </c>
      <c r="IY12" s="75" t="str">
        <f>IF($IX$8,JD7,"-")</f>
        <v>-</v>
      </c>
      <c r="IZ12" s="75" t="str">
        <f>IF($IX$8,JE7,"-")</f>
        <v>-</v>
      </c>
      <c r="JA12" s="75" t="str">
        <f>IF($IX$8,JF7,"-")</f>
        <v>-</v>
      </c>
      <c r="JB12" s="75" t="str">
        <f>IF($IX$8,JG7,"-")</f>
        <v>-</v>
      </c>
      <c r="JC12" s="65"/>
      <c r="JD12" s="65"/>
      <c r="JE12" s="65"/>
      <c r="JF12" s="65"/>
      <c r="JG12" s="74" t="s">
        <v>155</v>
      </c>
      <c r="JH12" s="75" t="str">
        <f>IF($JH$8,JM7,"-")</f>
        <v>-</v>
      </c>
      <c r="JI12" s="75" t="str">
        <f>IF($JH$8,JN7,"-")</f>
        <v>-</v>
      </c>
      <c r="JJ12" s="75" t="str">
        <f>IF($JH$8,JO7,"-")</f>
        <v>-</v>
      </c>
      <c r="JK12" s="75" t="str">
        <f>IF($JH$8,JP7,"-")</f>
        <v>-</v>
      </c>
      <c r="JL12" s="75" t="str">
        <f>IF($JH$8,JQ7,"-")</f>
        <v>-</v>
      </c>
      <c r="JM12" s="65"/>
      <c r="JN12" s="65"/>
      <c r="JO12" s="65"/>
      <c r="JP12" s="65"/>
      <c r="JQ12" s="74" t="s">
        <v>155</v>
      </c>
      <c r="JR12" s="75" t="str">
        <f>IF($JR$8,JW7,"-")</f>
        <v>-</v>
      </c>
      <c r="JS12" s="75" t="str">
        <f>IF($JR$8,JX7,"-")</f>
        <v>-</v>
      </c>
      <c r="JT12" s="75" t="str">
        <f>IF($JR$8,JY7,"-")</f>
        <v>-</v>
      </c>
      <c r="JU12" s="75" t="str">
        <f>IF($JR$8,JZ7,"-")</f>
        <v>-</v>
      </c>
      <c r="JV12" s="75" t="str">
        <f>IF($JR$8,KA7,"-")</f>
        <v>-</v>
      </c>
      <c r="JW12" s="65"/>
      <c r="JX12" s="65"/>
      <c r="JY12" s="65"/>
      <c r="JZ12" s="65"/>
      <c r="KA12" s="74" t="s">
        <v>155</v>
      </c>
      <c r="KB12" s="75" t="str">
        <f>IF($KB$8,KG7,"-")</f>
        <v>-</v>
      </c>
      <c r="KC12" s="75" t="str">
        <f>IF($KB$8,KH7,"-")</f>
        <v>-</v>
      </c>
      <c r="KD12" s="75" t="str">
        <f>IF($KB$8,KI7,"-")</f>
        <v>-</v>
      </c>
      <c r="KE12" s="75" t="str">
        <f>IF($KB$8,KJ7,"-")</f>
        <v>-</v>
      </c>
      <c r="KF12" s="75" t="str">
        <f>IF($KB$8,KK7,"-")</f>
        <v>-</v>
      </c>
      <c r="KG12" s="65"/>
      <c r="KH12" s="65"/>
      <c r="KI12" s="65"/>
      <c r="KJ12" s="65"/>
      <c r="KK12" s="74" t="s">
        <v>155</v>
      </c>
      <c r="KL12" s="75" t="str">
        <f>IF($KL$8,KQ7,"-")</f>
        <v>-</v>
      </c>
      <c r="KM12" s="75" t="str">
        <f>IF($KL$8,KR7,"-")</f>
        <v>-</v>
      </c>
      <c r="KN12" s="75" t="str">
        <f>IF($KL$8,KS7,"-")</f>
        <v>-</v>
      </c>
      <c r="KO12" s="75" t="str">
        <f>IF($KL$8,KT7,"-")</f>
        <v>-</v>
      </c>
      <c r="KP12" s="75" t="str">
        <f>IF($KL$8,KU7,"-")</f>
        <v>-</v>
      </c>
      <c r="KQ12" s="65"/>
      <c r="KR12" s="65"/>
      <c r="KS12" s="65"/>
      <c r="KT12" s="65"/>
      <c r="KU12" s="65"/>
      <c r="KV12" s="74" t="s">
        <v>155</v>
      </c>
      <c r="KW12" s="75">
        <f>IF($KW$8,LB7,"-")</f>
        <v>15.3</v>
      </c>
      <c r="KX12" s="75">
        <f>IF($KW$8,LC7,"-")</f>
        <v>14.9</v>
      </c>
      <c r="KY12" s="75">
        <f>IF($KW$8,LD7,"-")</f>
        <v>14.9</v>
      </c>
      <c r="KZ12" s="75">
        <f>IF($KW$8,LE7,"-")</f>
        <v>14.3</v>
      </c>
      <c r="LA12" s="75">
        <f>IF($KW$8,LF7,"-")</f>
        <v>13.8</v>
      </c>
      <c r="LB12" s="65"/>
      <c r="LC12" s="65"/>
      <c r="LD12" s="65"/>
      <c r="LE12" s="65"/>
      <c r="LF12" s="74" t="s">
        <v>155</v>
      </c>
      <c r="LG12" s="75">
        <f>IF($LG$8,LL7,"-")</f>
        <v>0.7</v>
      </c>
      <c r="LH12" s="75">
        <f>IF($LG$8,LM7,"-")</f>
        <v>0.4</v>
      </c>
      <c r="LI12" s="75">
        <f>IF($LG$8,LN7,"-")</f>
        <v>1.8</v>
      </c>
      <c r="LJ12" s="75">
        <f>IF($LG$8,LO7,"-")</f>
        <v>1.8</v>
      </c>
      <c r="LK12" s="75">
        <f>IF($LG$8,LP7,"-")</f>
        <v>2.7</v>
      </c>
      <c r="LL12" s="65"/>
      <c r="LM12" s="65"/>
      <c r="LN12" s="65"/>
      <c r="LO12" s="65"/>
      <c r="LP12" s="74" t="s">
        <v>155</v>
      </c>
      <c r="LQ12" s="75">
        <f>IF($LQ$8,LV7,"-")</f>
        <v>151.69999999999999</v>
      </c>
      <c r="LR12" s="75">
        <f>IF($LQ$8,LW7,"-")</f>
        <v>138.1</v>
      </c>
      <c r="LS12" s="75">
        <f>IF($LQ$8,LX7,"-")</f>
        <v>125.8</v>
      </c>
      <c r="LT12" s="75">
        <f>IF($LQ$8,LY7,"-")</f>
        <v>119.4</v>
      </c>
      <c r="LU12" s="75">
        <f>IF($LQ$8,LZ7,"-")</f>
        <v>113</v>
      </c>
      <c r="LV12" s="65"/>
      <c r="LW12" s="65"/>
      <c r="LX12" s="65"/>
      <c r="LY12" s="65"/>
      <c r="LZ12" s="74" t="s">
        <v>155</v>
      </c>
      <c r="MA12" s="75" t="str">
        <f>IF($MA$8,MF7,"-")</f>
        <v>-</v>
      </c>
      <c r="MB12" s="75" t="str">
        <f>IF($MA$8,MG7,"-")</f>
        <v>-</v>
      </c>
      <c r="MC12" s="75" t="str">
        <f>IF($MA$8,MH7,"-")</f>
        <v>-</v>
      </c>
      <c r="MD12" s="75" t="str">
        <f>IF($MA$8,MI7,"-")</f>
        <v>-</v>
      </c>
      <c r="ME12" s="75" t="str">
        <f>IF($MA$8,MJ7,"-")</f>
        <v>-</v>
      </c>
      <c r="MF12" s="65"/>
      <c r="MG12" s="65"/>
      <c r="MH12" s="65"/>
      <c r="MI12" s="65"/>
      <c r="MJ12" s="74" t="s">
        <v>155</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157</v>
      </c>
      <c r="C14" s="79"/>
      <c r="D14" s="80"/>
      <c r="E14" s="79"/>
      <c r="F14" s="194" t="s">
        <v>158</v>
      </c>
      <c r="G14" s="194"/>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4" t="s">
        <v>159</v>
      </c>
      <c r="C15" s="184"/>
      <c r="D15" s="80"/>
      <c r="E15" s="77">
        <v>1</v>
      </c>
      <c r="F15" s="184" t="s">
        <v>160</v>
      </c>
      <c r="G15" s="184"/>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4" t="s">
        <v>163</v>
      </c>
      <c r="C16" s="184"/>
      <c r="D16" s="80"/>
      <c r="E16" s="77">
        <f>E15+1</f>
        <v>2</v>
      </c>
      <c r="F16" s="184" t="s">
        <v>164</v>
      </c>
      <c r="G16" s="184"/>
      <c r="H16" s="82" t="s">
        <v>165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4" t="s">
        <v>166</v>
      </c>
      <c r="C17" s="184"/>
      <c r="D17" s="80"/>
      <c r="E17" s="77">
        <f t="shared" ref="E17" si="8">E16+1</f>
        <v>3</v>
      </c>
      <c r="F17" s="184" t="s">
        <v>167</v>
      </c>
      <c r="G17" s="184"/>
      <c r="H17" s="82" t="s">
        <v>168</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169</v>
      </c>
      <c r="AY17" s="85">
        <f>IF(AY7="-",NA(),AY7)</f>
        <v>73.599999999999994</v>
      </c>
      <c r="AZ17" s="85">
        <f t="shared" ref="AZ17:BC17" si="9">IF(AZ7="-",NA(),AZ7)</f>
        <v>250.5</v>
      </c>
      <c r="BA17" s="85">
        <f t="shared" si="9"/>
        <v>144.19999999999999</v>
      </c>
      <c r="BB17" s="85">
        <f t="shared" si="9"/>
        <v>146.80000000000001</v>
      </c>
      <c r="BC17" s="85">
        <f t="shared" si="9"/>
        <v>61.5</v>
      </c>
      <c r="BD17" s="80"/>
      <c r="BE17" s="80"/>
      <c r="BF17" s="80"/>
      <c r="BG17" s="80"/>
      <c r="BH17" s="80"/>
      <c r="BI17" s="84" t="s">
        <v>169</v>
      </c>
      <c r="BJ17" s="85">
        <f>IF(BJ7="-",NA(),BJ7)</f>
        <v>73.599999999999994</v>
      </c>
      <c r="BK17" s="85">
        <f t="shared" ref="BK17:BN17" si="10">IF(BK7="-",NA(),BK7)</f>
        <v>250.5</v>
      </c>
      <c r="BL17" s="85">
        <f t="shared" si="10"/>
        <v>144.19999999999999</v>
      </c>
      <c r="BM17" s="85">
        <f t="shared" si="10"/>
        <v>146.80000000000001</v>
      </c>
      <c r="BN17" s="85">
        <f t="shared" si="10"/>
        <v>61.5</v>
      </c>
      <c r="BO17" s="80"/>
      <c r="BP17" s="80"/>
      <c r="BQ17" s="80"/>
      <c r="BR17" s="80"/>
      <c r="BS17" s="80"/>
      <c r="BT17" s="84" t="s">
        <v>169</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169</v>
      </c>
      <c r="CF17" s="85">
        <f>IF(CF7="-",NA(),CF7)</f>
        <v>49909.1</v>
      </c>
      <c r="CG17" s="85">
        <f t="shared" ref="CG17:CJ17" si="12">IF(CG7="-",NA(),CG7)</f>
        <v>11009.5</v>
      </c>
      <c r="CH17" s="85">
        <f t="shared" si="12"/>
        <v>17010</v>
      </c>
      <c r="CI17" s="85">
        <f t="shared" si="12"/>
        <v>17855.8</v>
      </c>
      <c r="CJ17" s="85">
        <f t="shared" si="12"/>
        <v>38118</v>
      </c>
      <c r="CK17" s="80"/>
      <c r="CL17" s="80"/>
      <c r="CM17" s="80"/>
      <c r="CN17" s="80"/>
      <c r="CO17" s="84" t="s">
        <v>169</v>
      </c>
      <c r="CP17" s="86">
        <f>IF(CP7="-",NA(),CP7)</f>
        <v>-725</v>
      </c>
      <c r="CQ17" s="86">
        <f t="shared" ref="CQ17:CT17" si="13">IF(CQ7="-",NA(),CQ7)</f>
        <v>3496</v>
      </c>
      <c r="CR17" s="86">
        <f t="shared" si="13"/>
        <v>1502</v>
      </c>
      <c r="CS17" s="86">
        <f t="shared" si="13"/>
        <v>1798</v>
      </c>
      <c r="CT17" s="86">
        <f t="shared" si="13"/>
        <v>-2609</v>
      </c>
      <c r="CU17" s="80"/>
      <c r="CV17" s="80"/>
      <c r="CW17" s="80"/>
      <c r="CX17" s="80"/>
      <c r="CY17" s="80"/>
      <c r="CZ17" s="84" t="s">
        <v>169</v>
      </c>
      <c r="DA17" s="85">
        <f>IF(DA7="-",NA(),DA7)</f>
        <v>31.4</v>
      </c>
      <c r="DB17" s="85">
        <f t="shared" ref="DB17:DE17" si="14">IF(DB7="-",NA(),DB7)</f>
        <v>20.399999999999999</v>
      </c>
      <c r="DC17" s="85">
        <f t="shared" si="14"/>
        <v>19.3</v>
      </c>
      <c r="DD17" s="85">
        <f t="shared" si="14"/>
        <v>20.8</v>
      </c>
      <c r="DE17" s="85">
        <f t="shared" si="14"/>
        <v>17.2</v>
      </c>
      <c r="DF17" s="80"/>
      <c r="DG17" s="80"/>
      <c r="DH17" s="80"/>
      <c r="DI17" s="80"/>
      <c r="DJ17" s="84" t="s">
        <v>169</v>
      </c>
      <c r="DK17" s="85">
        <f>IF(DK7="-",NA(),DK7)</f>
        <v>0</v>
      </c>
      <c r="DL17" s="85">
        <f t="shared" ref="DL17:DO17" si="15">IF(DL7="-",NA(),DL7)</f>
        <v>0</v>
      </c>
      <c r="DM17" s="85">
        <f t="shared" si="15"/>
        <v>0</v>
      </c>
      <c r="DN17" s="85">
        <f t="shared" si="15"/>
        <v>0</v>
      </c>
      <c r="DO17" s="85">
        <f t="shared" si="15"/>
        <v>0</v>
      </c>
      <c r="DP17" s="80"/>
      <c r="DQ17" s="80"/>
      <c r="DR17" s="80"/>
      <c r="DS17" s="80"/>
      <c r="DT17" s="84" t="s">
        <v>169</v>
      </c>
      <c r="DU17" s="85">
        <f>IF(DU7="-",NA(),DU7)</f>
        <v>0</v>
      </c>
      <c r="DV17" s="85">
        <f t="shared" ref="DV17:DY17" si="16">IF(DV7="-",NA(),DV7)</f>
        <v>0</v>
      </c>
      <c r="DW17" s="85">
        <f t="shared" si="16"/>
        <v>0</v>
      </c>
      <c r="DX17" s="85">
        <f t="shared" si="16"/>
        <v>0</v>
      </c>
      <c r="DY17" s="85">
        <f t="shared" si="16"/>
        <v>0</v>
      </c>
      <c r="DZ17" s="80"/>
      <c r="EA17" s="80"/>
      <c r="EB17" s="80"/>
      <c r="EC17" s="80"/>
      <c r="ED17" s="84" t="s">
        <v>169</v>
      </c>
      <c r="EE17" s="85" t="e">
        <f>IF(EE7="-",NA(),EE7)</f>
        <v>#N/A</v>
      </c>
      <c r="EF17" s="85" t="e">
        <f t="shared" ref="EF17:EI17" si="17">IF(EF7="-",NA(),EF7)</f>
        <v>#N/A</v>
      </c>
      <c r="EG17" s="85" t="e">
        <f t="shared" si="17"/>
        <v>#N/A</v>
      </c>
      <c r="EH17" s="85" t="e">
        <f t="shared" si="17"/>
        <v>#N/A</v>
      </c>
      <c r="EI17" s="85" t="e">
        <f t="shared" si="17"/>
        <v>#N/A</v>
      </c>
      <c r="EJ17" s="80"/>
      <c r="EK17" s="80"/>
      <c r="EL17" s="80"/>
      <c r="EM17" s="80"/>
      <c r="EN17" s="84" t="s">
        <v>169</v>
      </c>
      <c r="EO17" s="85">
        <f>IF(EO7="-",NA(),EO7)</f>
        <v>100</v>
      </c>
      <c r="EP17" s="85">
        <f t="shared" ref="EP17:ES17" si="18">IF(EP7="-",NA(),EP7)</f>
        <v>100</v>
      </c>
      <c r="EQ17" s="85">
        <f t="shared" si="18"/>
        <v>100</v>
      </c>
      <c r="ER17" s="85">
        <f t="shared" si="18"/>
        <v>100</v>
      </c>
      <c r="ES17" s="85">
        <f t="shared" si="18"/>
        <v>100</v>
      </c>
      <c r="ET17" s="80"/>
      <c r="EU17" s="80"/>
      <c r="EV17" s="80"/>
      <c r="EW17" s="80"/>
      <c r="EX17" s="80"/>
      <c r="EY17" s="84" t="s">
        <v>169</v>
      </c>
      <c r="EZ17" s="85">
        <f>IF(EZ7="-",NA(),EZ7)</f>
        <v>31.4</v>
      </c>
      <c r="FA17" s="85">
        <f t="shared" ref="FA17:FD17" si="19">IF(FA7="-",NA(),FA7)</f>
        <v>49.5</v>
      </c>
      <c r="FB17" s="85">
        <f t="shared" si="19"/>
        <v>29.1</v>
      </c>
      <c r="FC17" s="85">
        <f t="shared" si="19"/>
        <v>43.9</v>
      </c>
      <c r="FD17" s="85">
        <f t="shared" si="19"/>
        <v>22.8</v>
      </c>
      <c r="FE17" s="80"/>
      <c r="FF17" s="80"/>
      <c r="FG17" s="80"/>
      <c r="FH17" s="80"/>
      <c r="FI17" s="84" t="s">
        <v>169</v>
      </c>
      <c r="FJ17" s="85">
        <f>IF(FJ7="-",NA(),FJ7)</f>
        <v>0</v>
      </c>
      <c r="FK17" s="85">
        <f t="shared" ref="FK17:FN17" si="20">IF(FK7="-",NA(),FK7)</f>
        <v>0</v>
      </c>
      <c r="FL17" s="85">
        <f t="shared" si="20"/>
        <v>0</v>
      </c>
      <c r="FM17" s="85">
        <f t="shared" si="20"/>
        <v>0</v>
      </c>
      <c r="FN17" s="85">
        <f t="shared" si="20"/>
        <v>0</v>
      </c>
      <c r="FO17" s="80"/>
      <c r="FP17" s="80"/>
      <c r="FQ17" s="80"/>
      <c r="FR17" s="80"/>
      <c r="FS17" s="84" t="s">
        <v>169</v>
      </c>
      <c r="FT17" s="85">
        <f>IF(FT7="-",NA(),FT7)</f>
        <v>0</v>
      </c>
      <c r="FU17" s="85">
        <f t="shared" ref="FU17:FX17" si="21">IF(FU7="-",NA(),FU7)</f>
        <v>0</v>
      </c>
      <c r="FV17" s="85">
        <f t="shared" si="21"/>
        <v>0</v>
      </c>
      <c r="FW17" s="85">
        <f t="shared" si="21"/>
        <v>0</v>
      </c>
      <c r="FX17" s="85">
        <f t="shared" si="21"/>
        <v>0</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169</v>
      </c>
      <c r="GN17" s="85">
        <f>IF(GN7="-",NA(),GN7)</f>
        <v>100</v>
      </c>
      <c r="GO17" s="85">
        <f t="shared" ref="GO17:GR17" si="23">IF(GO7="-",NA(),GO7)</f>
        <v>100</v>
      </c>
      <c r="GP17" s="85">
        <f t="shared" si="23"/>
        <v>100</v>
      </c>
      <c r="GQ17" s="85">
        <f t="shared" si="23"/>
        <v>100</v>
      </c>
      <c r="GR17" s="85">
        <f t="shared" si="23"/>
        <v>100</v>
      </c>
      <c r="GS17" s="80"/>
      <c r="GT17" s="80"/>
      <c r="GU17" s="80"/>
      <c r="GV17" s="80"/>
      <c r="GW17" s="80"/>
      <c r="GX17" s="84" t="s">
        <v>169</v>
      </c>
      <c r="GY17" s="85" t="e">
        <f>IF(GY7="-",NA(),GY7)</f>
        <v>#N/A</v>
      </c>
      <c r="GZ17" s="85" t="e">
        <f t="shared" ref="GZ17:HC17" si="24">IF(GZ7="-",NA(),GZ7)</f>
        <v>#N/A</v>
      </c>
      <c r="HA17" s="85" t="e">
        <f t="shared" si="24"/>
        <v>#N/A</v>
      </c>
      <c r="HB17" s="85" t="e">
        <f t="shared" si="24"/>
        <v>#N/A</v>
      </c>
      <c r="HC17" s="85" t="e">
        <f t="shared" si="24"/>
        <v>#N/A</v>
      </c>
      <c r="HD17" s="80"/>
      <c r="HE17" s="80"/>
      <c r="HF17" s="80"/>
      <c r="HG17" s="80"/>
      <c r="HH17" s="84" t="s">
        <v>169</v>
      </c>
      <c r="HI17" s="85" t="e">
        <f>IF(HI7="-",NA(),HI7)</f>
        <v>#N/A</v>
      </c>
      <c r="HJ17" s="85" t="e">
        <f t="shared" ref="HJ17:HM17" si="25">IF(HJ7="-",NA(),HJ7)</f>
        <v>#N/A</v>
      </c>
      <c r="HK17" s="85" t="e">
        <f t="shared" si="25"/>
        <v>#N/A</v>
      </c>
      <c r="HL17" s="85" t="e">
        <f t="shared" si="25"/>
        <v>#N/A</v>
      </c>
      <c r="HM17" s="85" t="e">
        <f t="shared" si="25"/>
        <v>#N/A</v>
      </c>
      <c r="HN17" s="80"/>
      <c r="HO17" s="80"/>
      <c r="HP17" s="80"/>
      <c r="HQ17" s="80"/>
      <c r="HR17" s="84" t="s">
        <v>169</v>
      </c>
      <c r="HS17" s="85" t="e">
        <f>IF(HS7="-",NA(),HS7)</f>
        <v>#N/A</v>
      </c>
      <c r="HT17" s="85" t="e">
        <f t="shared" ref="HT17:HW17" si="26">IF(HT7="-",NA(),HT7)</f>
        <v>#N/A</v>
      </c>
      <c r="HU17" s="85" t="e">
        <f t="shared" si="26"/>
        <v>#N/A</v>
      </c>
      <c r="HV17" s="85" t="e">
        <f t="shared" si="26"/>
        <v>#N/A</v>
      </c>
      <c r="HW17" s="85" t="e">
        <f t="shared" si="26"/>
        <v>#N/A</v>
      </c>
      <c r="HX17" s="80"/>
      <c r="HY17" s="80"/>
      <c r="HZ17" s="80"/>
      <c r="IA17" s="80"/>
      <c r="IB17" s="84" t="s">
        <v>169</v>
      </c>
      <c r="IC17" s="85" t="e">
        <f>IF(IC7="-",NA(),IC7)</f>
        <v>#N/A</v>
      </c>
      <c r="ID17" s="85" t="e">
        <f t="shared" ref="ID17:IG17" si="27">IF(ID7="-",NA(),ID7)</f>
        <v>#N/A</v>
      </c>
      <c r="IE17" s="85" t="e">
        <f t="shared" si="27"/>
        <v>#N/A</v>
      </c>
      <c r="IF17" s="85" t="e">
        <f t="shared" si="27"/>
        <v>#N/A</v>
      </c>
      <c r="IG17" s="85" t="e">
        <f t="shared" si="27"/>
        <v>#N/A</v>
      </c>
      <c r="IH17" s="80"/>
      <c r="II17" s="80"/>
      <c r="IJ17" s="80"/>
      <c r="IK17" s="80"/>
      <c r="IL17" s="84" t="s">
        <v>169</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169</v>
      </c>
      <c r="IX17" s="85" t="e">
        <f>IF(IX7="-",NA(),IX7)</f>
        <v>#N/A</v>
      </c>
      <c r="IY17" s="85" t="e">
        <f t="shared" ref="IY17:JB17" si="29">IF(IY7="-",NA(),IY7)</f>
        <v>#N/A</v>
      </c>
      <c r="IZ17" s="85" t="e">
        <f t="shared" si="29"/>
        <v>#N/A</v>
      </c>
      <c r="JA17" s="85" t="e">
        <f t="shared" si="29"/>
        <v>#N/A</v>
      </c>
      <c r="JB17" s="85" t="e">
        <f t="shared" si="29"/>
        <v>#N/A</v>
      </c>
      <c r="JC17" s="80"/>
      <c r="JD17" s="80"/>
      <c r="JE17" s="80"/>
      <c r="JF17" s="80"/>
      <c r="JG17" s="84" t="s">
        <v>169</v>
      </c>
      <c r="JH17" s="85" t="e">
        <f>IF(JH7="-",NA(),JH7)</f>
        <v>#N/A</v>
      </c>
      <c r="JI17" s="85" t="e">
        <f t="shared" ref="JI17:JL17" si="30">IF(JI7="-",NA(),JI7)</f>
        <v>#N/A</v>
      </c>
      <c r="JJ17" s="85" t="e">
        <f t="shared" si="30"/>
        <v>#N/A</v>
      </c>
      <c r="JK17" s="85" t="e">
        <f t="shared" si="30"/>
        <v>#N/A</v>
      </c>
      <c r="JL17" s="85" t="e">
        <f t="shared" si="30"/>
        <v>#N/A</v>
      </c>
      <c r="JM17" s="80"/>
      <c r="JN17" s="80"/>
      <c r="JO17" s="80"/>
      <c r="JP17" s="80"/>
      <c r="JQ17" s="84" t="s">
        <v>169</v>
      </c>
      <c r="JR17" s="85" t="e">
        <f>IF(JR7="-",NA(),JR7)</f>
        <v>#N/A</v>
      </c>
      <c r="JS17" s="85" t="e">
        <f t="shared" ref="JS17:JV17" si="31">IF(JS7="-",NA(),JS7)</f>
        <v>#N/A</v>
      </c>
      <c r="JT17" s="85" t="e">
        <f t="shared" si="31"/>
        <v>#N/A</v>
      </c>
      <c r="JU17" s="85" t="e">
        <f t="shared" si="31"/>
        <v>#N/A</v>
      </c>
      <c r="JV17" s="85" t="e">
        <f t="shared" si="31"/>
        <v>#N/A</v>
      </c>
      <c r="JW17" s="80"/>
      <c r="JX17" s="80"/>
      <c r="JY17" s="80"/>
      <c r="JZ17" s="80"/>
      <c r="KA17" s="84" t="s">
        <v>169</v>
      </c>
      <c r="KB17" s="85" t="e">
        <f>IF(KB7="-",NA(),KB7)</f>
        <v>#N/A</v>
      </c>
      <c r="KC17" s="85" t="e">
        <f t="shared" ref="KC17:KF17" si="32">IF(KC7="-",NA(),KC7)</f>
        <v>#N/A</v>
      </c>
      <c r="KD17" s="85" t="e">
        <f t="shared" si="32"/>
        <v>#N/A</v>
      </c>
      <c r="KE17" s="85" t="e">
        <f t="shared" si="32"/>
        <v>#N/A</v>
      </c>
      <c r="KF17" s="85" t="e">
        <f t="shared" si="32"/>
        <v>#N/A</v>
      </c>
      <c r="KG17" s="80"/>
      <c r="KH17" s="80"/>
      <c r="KI17" s="80"/>
      <c r="KJ17" s="80"/>
      <c r="KK17" s="84" t="s">
        <v>169</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169</v>
      </c>
      <c r="KW17" s="85" t="e">
        <f>IF(KW7="-",NA(),KW7)</f>
        <v>#N/A</v>
      </c>
      <c r="KX17" s="85">
        <f t="shared" ref="KX17:LA17" si="34">IF(KX7="-",NA(),KX7)</f>
        <v>14.4</v>
      </c>
      <c r="KY17" s="85">
        <f t="shared" si="34"/>
        <v>17.399999999999999</v>
      </c>
      <c r="KZ17" s="85">
        <f t="shared" si="34"/>
        <v>16.100000000000001</v>
      </c>
      <c r="LA17" s="85">
        <f t="shared" si="34"/>
        <v>16.100000000000001</v>
      </c>
      <c r="LB17" s="80"/>
      <c r="LC17" s="80"/>
      <c r="LD17" s="80"/>
      <c r="LE17" s="80"/>
      <c r="LF17" s="84" t="s">
        <v>169</v>
      </c>
      <c r="LG17" s="85" t="e">
        <f>IF(LG7="-",NA(),LG7)</f>
        <v>#N/A</v>
      </c>
      <c r="LH17" s="85">
        <f t="shared" ref="LH17:LK17" si="35">IF(LH7="-",NA(),LH7)</f>
        <v>0</v>
      </c>
      <c r="LI17" s="85">
        <f t="shared" si="35"/>
        <v>0</v>
      </c>
      <c r="LJ17" s="85">
        <f t="shared" si="35"/>
        <v>0</v>
      </c>
      <c r="LK17" s="85">
        <f t="shared" si="35"/>
        <v>0</v>
      </c>
      <c r="LL17" s="80"/>
      <c r="LM17" s="80"/>
      <c r="LN17" s="80"/>
      <c r="LO17" s="80"/>
      <c r="LP17" s="84" t="s">
        <v>169</v>
      </c>
      <c r="LQ17" s="85" t="e">
        <f>IF(LQ7="-",NA(),LQ7)</f>
        <v>#N/A</v>
      </c>
      <c r="LR17" s="85">
        <f t="shared" ref="LR17:LU17" si="36">IF(LR7="-",NA(),LR7)</f>
        <v>0</v>
      </c>
      <c r="LS17" s="85">
        <f t="shared" si="36"/>
        <v>0</v>
      </c>
      <c r="LT17" s="85">
        <f t="shared" si="36"/>
        <v>0</v>
      </c>
      <c r="LU17" s="85">
        <f t="shared" si="36"/>
        <v>0</v>
      </c>
      <c r="LV17" s="80"/>
      <c r="LW17" s="80"/>
      <c r="LX17" s="80"/>
      <c r="LY17" s="80"/>
      <c r="LZ17" s="84" t="s">
        <v>169</v>
      </c>
      <c r="MA17" s="85" t="e">
        <f>IF(MA7="-",NA(),MA7)</f>
        <v>#N/A</v>
      </c>
      <c r="MB17" s="85" t="e">
        <f t="shared" ref="MB17:ME17" si="37">IF(MB7="-",NA(),MB7)</f>
        <v>#N/A</v>
      </c>
      <c r="MC17" s="85" t="e">
        <f t="shared" si="37"/>
        <v>#N/A</v>
      </c>
      <c r="MD17" s="85" t="e">
        <f t="shared" si="37"/>
        <v>#N/A</v>
      </c>
      <c r="ME17" s="85" t="e">
        <f t="shared" si="37"/>
        <v>#N/A</v>
      </c>
      <c r="MF17" s="80"/>
      <c r="MG17" s="80"/>
      <c r="MH17" s="80"/>
      <c r="MI17" s="80"/>
      <c r="MJ17" s="84" t="s">
        <v>169</v>
      </c>
      <c r="MK17" s="85" t="e">
        <f>IF(MK7="-",NA(),MK7)</f>
        <v>#N/A</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4" t="s">
        <v>170</v>
      </c>
      <c r="C18" s="18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171</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171</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171</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171</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171</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171</v>
      </c>
      <c r="DA18" s="85">
        <f>IF(DF7="-",NA(),DF7)</f>
        <v>32.6</v>
      </c>
      <c r="DB18" s="85">
        <f t="shared" ref="DB18:DE18" si="44">IF(DG7="-",NA(),DG7)</f>
        <v>31.3</v>
      </c>
      <c r="DC18" s="85">
        <f t="shared" si="44"/>
        <v>31.8</v>
      </c>
      <c r="DD18" s="85">
        <f t="shared" si="44"/>
        <v>31.6</v>
      </c>
      <c r="DE18" s="85">
        <f t="shared" si="44"/>
        <v>30.4</v>
      </c>
      <c r="DF18" s="80"/>
      <c r="DG18" s="80"/>
      <c r="DH18" s="80"/>
      <c r="DI18" s="80"/>
      <c r="DJ18" s="84" t="s">
        <v>171</v>
      </c>
      <c r="DK18" s="85">
        <f>IF(DP7="-",NA(),DP7)</f>
        <v>7.3</v>
      </c>
      <c r="DL18" s="85">
        <f t="shared" ref="DL18:DO18" si="45">IF(DQ7="-",NA(),DQ7)</f>
        <v>5.4</v>
      </c>
      <c r="DM18" s="85">
        <f t="shared" si="45"/>
        <v>6.4</v>
      </c>
      <c r="DN18" s="85">
        <f t="shared" si="45"/>
        <v>5</v>
      </c>
      <c r="DO18" s="85">
        <f t="shared" si="45"/>
        <v>3.9</v>
      </c>
      <c r="DP18" s="80"/>
      <c r="DQ18" s="80"/>
      <c r="DR18" s="80"/>
      <c r="DS18" s="80"/>
      <c r="DT18" s="84" t="s">
        <v>171</v>
      </c>
      <c r="DU18" s="85">
        <f>IF(DZ7="-",NA(),DZ7)</f>
        <v>160.4</v>
      </c>
      <c r="DV18" s="85">
        <f t="shared" ref="DV18:DY18" si="46">IF(EA7="-",NA(),EA7)</f>
        <v>175.4</v>
      </c>
      <c r="DW18" s="85">
        <f t="shared" si="46"/>
        <v>166.4</v>
      </c>
      <c r="DX18" s="85">
        <f t="shared" si="46"/>
        <v>201.7</v>
      </c>
      <c r="DY18" s="85">
        <f t="shared" si="46"/>
        <v>192.3</v>
      </c>
      <c r="DZ18" s="80"/>
      <c r="EA18" s="80"/>
      <c r="EB18" s="80"/>
      <c r="EC18" s="80"/>
      <c r="ED18" s="84" t="s">
        <v>171</v>
      </c>
      <c r="EE18" s="85" t="e">
        <f>IF(EJ7="-",NA(),EJ7)</f>
        <v>#N/A</v>
      </c>
      <c r="EF18" s="85" t="e">
        <f t="shared" ref="EF18:EI18" si="47">IF(EK7="-",NA(),EK7)</f>
        <v>#N/A</v>
      </c>
      <c r="EG18" s="85" t="e">
        <f t="shared" si="47"/>
        <v>#N/A</v>
      </c>
      <c r="EH18" s="85" t="e">
        <f t="shared" si="47"/>
        <v>#N/A</v>
      </c>
      <c r="EI18" s="85" t="e">
        <f t="shared" si="47"/>
        <v>#N/A</v>
      </c>
      <c r="EJ18" s="80"/>
      <c r="EK18" s="80"/>
      <c r="EL18" s="80"/>
      <c r="EM18" s="80"/>
      <c r="EN18" s="84" t="s">
        <v>171</v>
      </c>
      <c r="EO18" s="85">
        <f>IF(ET7="-",NA(),ET7)</f>
        <v>83.4</v>
      </c>
      <c r="EP18" s="85">
        <f t="shared" ref="EP18:ES18" si="48">IF(EU7="-",NA(),EU7)</f>
        <v>82.5</v>
      </c>
      <c r="EQ18" s="85">
        <f t="shared" si="48"/>
        <v>83.2</v>
      </c>
      <c r="ER18" s="85">
        <f t="shared" si="48"/>
        <v>87.9</v>
      </c>
      <c r="ES18" s="85">
        <f t="shared" si="48"/>
        <v>82.3</v>
      </c>
      <c r="ET18" s="80"/>
      <c r="EU18" s="80"/>
      <c r="EV18" s="80"/>
      <c r="EW18" s="80"/>
      <c r="EX18" s="80"/>
      <c r="EY18" s="84" t="s">
        <v>171</v>
      </c>
      <c r="EZ18" s="85">
        <f>IF(OR(NOT($EZ$8),FE7="-"),NA(),FE7)</f>
        <v>57.6</v>
      </c>
      <c r="FA18" s="85">
        <f>IF(OR(NOT($EZ$8),FF7="-"),NA(),FF7)</f>
        <v>60.4</v>
      </c>
      <c r="FB18" s="85">
        <f>IF(OR(NOT($EZ$8),FG7="-"),NA(),FG7)</f>
        <v>54.1</v>
      </c>
      <c r="FC18" s="85">
        <f>IF(OR(NOT($EZ$8),FH7="-"),NA(),FH7)</f>
        <v>58.1</v>
      </c>
      <c r="FD18" s="85">
        <f>IF(OR(NOT($EZ$8),FI7="-"),NA(),FI7)</f>
        <v>55.4</v>
      </c>
      <c r="FE18" s="80"/>
      <c r="FF18" s="80"/>
      <c r="FG18" s="80"/>
      <c r="FH18" s="80"/>
      <c r="FI18" s="84" t="s">
        <v>171</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171</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171</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171</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171</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171</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171</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171</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171</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171</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171</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171</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171</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171</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171</v>
      </c>
      <c r="KW18" s="85">
        <f>IF(OR(NOT($KW$8),LB7="-"),NA(),LB7)</f>
        <v>15.3</v>
      </c>
      <c r="KX18" s="85">
        <f>IF(OR(NOT($KW$8),LC7="-"),NA(),LC7)</f>
        <v>14.9</v>
      </c>
      <c r="KY18" s="85">
        <f>IF(OR(NOT($KW$8),LD7="-"),NA(),LD7)</f>
        <v>14.9</v>
      </c>
      <c r="KZ18" s="85">
        <f>IF(OR(NOT($KW$8),LE7="-"),NA(),LE7)</f>
        <v>14.3</v>
      </c>
      <c r="LA18" s="85">
        <f>IF(OR(NOT($KW$8),LF7="-"),NA(),LF7)</f>
        <v>13.8</v>
      </c>
      <c r="LB18" s="80"/>
      <c r="LC18" s="80"/>
      <c r="LD18" s="80"/>
      <c r="LE18" s="80"/>
      <c r="LF18" s="84" t="s">
        <v>171</v>
      </c>
      <c r="LG18" s="85">
        <f>IF(OR(NOT($LG$8),LL7="-"),NA(),LL7)</f>
        <v>0.7</v>
      </c>
      <c r="LH18" s="85">
        <f>IF(OR(NOT($LG$8),LM7="-"),NA(),LM7)</f>
        <v>0.4</v>
      </c>
      <c r="LI18" s="85">
        <f>IF(OR(NOT($LG$8),LN7="-"),NA(),LN7)</f>
        <v>1.8</v>
      </c>
      <c r="LJ18" s="85">
        <f>IF(OR(NOT($LG$8),LO7="-"),NA(),LO7)</f>
        <v>1.8</v>
      </c>
      <c r="LK18" s="85">
        <f>IF(OR(NOT($LG$8),LP7="-"),NA(),LP7)</f>
        <v>2.7</v>
      </c>
      <c r="LL18" s="80"/>
      <c r="LM18" s="80"/>
      <c r="LN18" s="80"/>
      <c r="LO18" s="80"/>
      <c r="LP18" s="84" t="s">
        <v>171</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171</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171</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4" t="s">
        <v>172</v>
      </c>
      <c r="C19" s="18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4" t="s">
        <v>173</v>
      </c>
      <c r="C20" s="184"/>
      <c r="D20" s="80"/>
    </row>
    <row r="21" spans="1:374" x14ac:dyDescent="0.2">
      <c r="A21" s="77">
        <f t="shared" si="7"/>
        <v>7</v>
      </c>
      <c r="B21" s="184" t="s">
        <v>174</v>
      </c>
      <c r="C21" s="184"/>
      <c r="D21" s="80"/>
    </row>
    <row r="22" spans="1:374" x14ac:dyDescent="0.2">
      <c r="A22" s="77">
        <f t="shared" si="7"/>
        <v>8</v>
      </c>
      <c r="B22" s="184" t="s">
        <v>175</v>
      </c>
      <c r="C22" s="184"/>
      <c r="D22" s="80"/>
      <c r="E22" s="185" t="s">
        <v>176</v>
      </c>
      <c r="F22" s="186"/>
      <c r="G22" s="186"/>
      <c r="H22" s="186"/>
      <c r="I22" s="187"/>
    </row>
    <row r="23" spans="1:374" x14ac:dyDescent="0.2">
      <c r="A23" s="77">
        <f t="shared" si="7"/>
        <v>9</v>
      </c>
      <c r="B23" s="184" t="s">
        <v>177</v>
      </c>
      <c r="C23" s="184"/>
      <c r="D23" s="80"/>
      <c r="E23" s="188"/>
      <c r="F23" s="189"/>
      <c r="G23" s="189"/>
      <c r="H23" s="189"/>
      <c r="I23" s="190"/>
    </row>
    <row r="24" spans="1:374" x14ac:dyDescent="0.2">
      <c r="A24" s="77">
        <f t="shared" si="7"/>
        <v>10</v>
      </c>
      <c r="B24" s="184" t="s">
        <v>178</v>
      </c>
      <c r="C24" s="184"/>
      <c r="D24" s="80"/>
      <c r="E24" s="188"/>
      <c r="F24" s="189"/>
      <c r="G24" s="189"/>
      <c r="H24" s="189"/>
      <c r="I24" s="190"/>
    </row>
    <row r="25" spans="1:374" x14ac:dyDescent="0.2">
      <c r="A25" s="77">
        <f t="shared" si="7"/>
        <v>11</v>
      </c>
      <c r="B25" s="184" t="s">
        <v>179</v>
      </c>
      <c r="C25" s="184"/>
      <c r="D25" s="80"/>
      <c r="E25" s="188"/>
      <c r="F25" s="189"/>
      <c r="G25" s="189"/>
      <c r="H25" s="189"/>
      <c r="I25" s="190"/>
    </row>
    <row r="26" spans="1:374" x14ac:dyDescent="0.2">
      <c r="A26" s="77">
        <f t="shared" si="7"/>
        <v>12</v>
      </c>
      <c r="B26" s="184" t="s">
        <v>180</v>
      </c>
      <c r="C26" s="184"/>
      <c r="D26" s="80"/>
      <c r="E26" s="188"/>
      <c r="F26" s="189"/>
      <c r="G26" s="189"/>
      <c r="H26" s="189"/>
      <c r="I26" s="190"/>
    </row>
    <row r="27" spans="1:374" x14ac:dyDescent="0.2">
      <c r="A27" s="77">
        <f t="shared" si="7"/>
        <v>13</v>
      </c>
      <c r="B27" s="184" t="s">
        <v>181</v>
      </c>
      <c r="C27" s="184"/>
      <c r="D27" s="80"/>
      <c r="E27" s="188"/>
      <c r="F27" s="189"/>
      <c r="G27" s="189"/>
      <c r="H27" s="189"/>
      <c r="I27" s="190"/>
    </row>
    <row r="28" spans="1:374" x14ac:dyDescent="0.2">
      <c r="A28" s="77">
        <f t="shared" si="7"/>
        <v>14</v>
      </c>
      <c r="B28" s="184" t="s">
        <v>182</v>
      </c>
      <c r="C28" s="184"/>
      <c r="D28" s="80"/>
      <c r="E28" s="188"/>
      <c r="F28" s="189"/>
      <c r="G28" s="189"/>
      <c r="H28" s="189"/>
      <c r="I28" s="190"/>
    </row>
    <row r="29" spans="1:374" x14ac:dyDescent="0.2">
      <c r="A29" s="77">
        <f t="shared" si="7"/>
        <v>15</v>
      </c>
      <c r="B29" s="184" t="s">
        <v>183</v>
      </c>
      <c r="C29" s="184"/>
      <c r="D29" s="80"/>
      <c r="E29" s="188"/>
      <c r="F29" s="189"/>
      <c r="G29" s="189"/>
      <c r="H29" s="189"/>
      <c r="I29" s="190"/>
    </row>
    <row r="30" spans="1:374" x14ac:dyDescent="0.2">
      <c r="A30" s="77">
        <f t="shared" si="7"/>
        <v>16</v>
      </c>
      <c r="B30" s="184" t="s">
        <v>184</v>
      </c>
      <c r="C30" s="184"/>
      <c r="D30" s="80"/>
      <c r="E30" s="188"/>
      <c r="F30" s="189"/>
      <c r="G30" s="189"/>
      <c r="H30" s="189"/>
      <c r="I30" s="190"/>
    </row>
    <row r="31" spans="1:374" x14ac:dyDescent="0.2">
      <c r="A31" s="77"/>
      <c r="B31" s="184"/>
      <c r="C31" s="184"/>
      <c r="D31" s="80"/>
      <c r="E31" s="188"/>
      <c r="F31" s="189"/>
      <c r="G31" s="189"/>
      <c r="H31" s="189"/>
      <c r="I31" s="190"/>
    </row>
    <row r="32" spans="1:374" x14ac:dyDescent="0.2">
      <c r="A32" s="77"/>
      <c r="B32" s="184"/>
      <c r="C32" s="184"/>
      <c r="D32" s="80"/>
      <c r="E32" s="188"/>
      <c r="F32" s="189"/>
      <c r="G32" s="189"/>
      <c r="H32" s="189"/>
      <c r="I32" s="190"/>
    </row>
    <row r="33" spans="1:9" x14ac:dyDescent="0.2">
      <c r="A33" s="77"/>
      <c r="B33" s="184"/>
      <c r="C33" s="184"/>
      <c r="D33" s="80"/>
      <c r="E33" s="188"/>
      <c r="F33" s="189"/>
      <c r="G33" s="189"/>
      <c r="H33" s="189"/>
      <c r="I33" s="190"/>
    </row>
    <row r="34" spans="1:9" x14ac:dyDescent="0.2">
      <c r="A34" s="77"/>
      <c r="B34" s="184"/>
      <c r="C34" s="184"/>
      <c r="D34" s="80"/>
      <c r="E34" s="188"/>
      <c r="F34" s="189"/>
      <c r="G34" s="189"/>
      <c r="H34" s="189"/>
      <c r="I34" s="190"/>
    </row>
    <row r="35" spans="1:9" ht="25.5" customHeight="1" x14ac:dyDescent="0.2">
      <c r="E35" s="191"/>
      <c r="F35" s="192"/>
      <c r="G35" s="192"/>
      <c r="H35" s="192"/>
      <c r="I35" s="193"/>
    </row>
    <row r="36" spans="1:9" x14ac:dyDescent="0.2">
      <c r="A36" t="s">
        <v>185</v>
      </c>
      <c r="B36" t="s">
        <v>186</v>
      </c>
    </row>
    <row r="37" spans="1:9" x14ac:dyDescent="0.2">
      <c r="A37" t="s">
        <v>187</v>
      </c>
      <c r="B37" t="s">
        <v>188</v>
      </c>
    </row>
    <row r="38" spans="1:9" x14ac:dyDescent="0.2">
      <c r="A38" t="s">
        <v>189</v>
      </c>
      <c r="B38" t="s">
        <v>190</v>
      </c>
    </row>
    <row r="39" spans="1:9" x14ac:dyDescent="0.2">
      <c r="A39" t="s">
        <v>191</v>
      </c>
      <c r="B39" t="s">
        <v>192</v>
      </c>
    </row>
    <row r="40" spans="1:9" x14ac:dyDescent="0.2">
      <c r="A40" t="s">
        <v>193</v>
      </c>
      <c r="B40" t="s">
        <v>194</v>
      </c>
    </row>
    <row r="41" spans="1:9" x14ac:dyDescent="0.2">
      <c r="A41" t="s">
        <v>195</v>
      </c>
      <c r="B41" t="s">
        <v>196</v>
      </c>
    </row>
    <row r="42" spans="1:9" x14ac:dyDescent="0.2">
      <c r="A42" t="s">
        <v>197</v>
      </c>
      <c r="B42" t="s">
        <v>198</v>
      </c>
    </row>
    <row r="43" spans="1:9" x14ac:dyDescent="0.2">
      <c r="A43" t="s">
        <v>199</v>
      </c>
      <c r="B43" t="s">
        <v>200</v>
      </c>
    </row>
    <row r="44" spans="1:9" x14ac:dyDescent="0.2">
      <c r="A44" t="s">
        <v>201</v>
      </c>
      <c r="B44" t="s">
        <v>202</v>
      </c>
    </row>
    <row r="45" spans="1:9" x14ac:dyDescent="0.2">
      <c r="A45" t="s">
        <v>203</v>
      </c>
      <c r="B45" t="s">
        <v>204</v>
      </c>
    </row>
    <row r="46" spans="1:9" x14ac:dyDescent="0.2">
      <c r="A46" t="s">
        <v>205</v>
      </c>
      <c r="B46" t="s">
        <v>206</v>
      </c>
    </row>
    <row r="47" spans="1:9" x14ac:dyDescent="0.2">
      <c r="A47" t="s">
        <v>207</v>
      </c>
      <c r="B47" t="s">
        <v>208</v>
      </c>
    </row>
    <row r="48" spans="1:9" x14ac:dyDescent="0.2">
      <c r="A48" t="s">
        <v>209</v>
      </c>
      <c r="B48" t="s">
        <v>210</v>
      </c>
    </row>
    <row r="49" spans="1:2" x14ac:dyDescent="0.2">
      <c r="A49" t="s">
        <v>211</v>
      </c>
      <c r="B49" t="s">
        <v>212</v>
      </c>
    </row>
    <row r="50" spans="1:2" x14ac:dyDescent="0.2">
      <c r="A50" t="s">
        <v>213</v>
      </c>
      <c r="B50" t="s">
        <v>214</v>
      </c>
    </row>
    <row r="51" spans="1:2" x14ac:dyDescent="0.2">
      <c r="A51" t="s">
        <v>215</v>
      </c>
      <c r="B51" t="s">
        <v>216</v>
      </c>
    </row>
    <row r="52" spans="1:2" x14ac:dyDescent="0.2">
      <c r="A52" t="s">
        <v>217</v>
      </c>
      <c r="B52" t="s">
        <v>218</v>
      </c>
    </row>
    <row r="53" spans="1:2" x14ac:dyDescent="0.2">
      <c r="A53" t="s">
        <v>219</v>
      </c>
      <c r="B53" t="s">
        <v>220</v>
      </c>
    </row>
    <row r="54" spans="1:2" x14ac:dyDescent="0.2">
      <c r="A54" t="s">
        <v>221</v>
      </c>
      <c r="B54" t="s">
        <v>222</v>
      </c>
    </row>
    <row r="55" spans="1:2" x14ac:dyDescent="0.2">
      <c r="A55" t="s">
        <v>223</v>
      </c>
      <c r="B55" t="s">
        <v>224</v>
      </c>
    </row>
    <row r="56" spans="1:2" x14ac:dyDescent="0.2">
      <c r="A56" t="s">
        <v>225</v>
      </c>
      <c r="B56" t="s">
        <v>226</v>
      </c>
    </row>
    <row r="57" spans="1:2" x14ac:dyDescent="0.2">
      <c r="A57" t="s">
        <v>227</v>
      </c>
      <c r="B57" t="s">
        <v>228</v>
      </c>
    </row>
    <row r="58" spans="1:2" x14ac:dyDescent="0.2">
      <c r="A58" t="s">
        <v>229</v>
      </c>
      <c r="B58" t="s">
        <v>230</v>
      </c>
    </row>
    <row r="59" spans="1:2" x14ac:dyDescent="0.2">
      <c r="A59" t="s">
        <v>231</v>
      </c>
      <c r="B59" t="s">
        <v>232</v>
      </c>
    </row>
    <row r="60" spans="1:2" x14ac:dyDescent="0.2">
      <c r="A60" t="s">
        <v>233</v>
      </c>
      <c r="B60" t="s">
        <v>234</v>
      </c>
    </row>
    <row r="61" spans="1:2" x14ac:dyDescent="0.2">
      <c r="A61" t="s">
        <v>235</v>
      </c>
      <c r="B61" t="s">
        <v>236</v>
      </c>
    </row>
    <row r="62" spans="1:2" x14ac:dyDescent="0.2">
      <c r="A62" t="s">
        <v>237</v>
      </c>
      <c r="B62" t="s">
        <v>238</v>
      </c>
    </row>
    <row r="63" spans="1:2" x14ac:dyDescent="0.2">
      <c r="A63" t="s">
        <v>239</v>
      </c>
      <c r="B63" t="s">
        <v>240</v>
      </c>
    </row>
    <row r="64" spans="1:2" x14ac:dyDescent="0.2">
      <c r="A64" t="s">
        <v>241</v>
      </c>
      <c r="B64" t="s">
        <v>242</v>
      </c>
    </row>
    <row r="65" spans="1:2" x14ac:dyDescent="0.2">
      <c r="A65" t="s">
        <v>243</v>
      </c>
      <c r="B65" t="s">
        <v>244</v>
      </c>
    </row>
    <row r="66" spans="1:2" x14ac:dyDescent="0.2">
      <c r="A66" t="s">
        <v>245</v>
      </c>
      <c r="B66" t="s">
        <v>246</v>
      </c>
    </row>
    <row r="67" spans="1:2" x14ac:dyDescent="0.2">
      <c r="A67" t="s">
        <v>247</v>
      </c>
      <c r="B67" t="s">
        <v>246</v>
      </c>
    </row>
    <row r="68" spans="1:2" x14ac:dyDescent="0.2">
      <c r="A68" t="s">
        <v>248</v>
      </c>
      <c r="B68" t="s">
        <v>246</v>
      </c>
    </row>
    <row r="69" spans="1:2" x14ac:dyDescent="0.2">
      <c r="A69" t="s">
        <v>249</v>
      </c>
      <c r="B69" t="s">
        <v>246</v>
      </c>
    </row>
    <row r="70" spans="1:2" x14ac:dyDescent="0.2">
      <c r="A70" t="s">
        <v>250</v>
      </c>
      <c r="B70" t="s">
        <v>246</v>
      </c>
    </row>
    <row r="71" spans="1:2" x14ac:dyDescent="0.2">
      <c r="A71" t="s">
        <v>251</v>
      </c>
      <c r="B71" t="s">
        <v>246</v>
      </c>
    </row>
    <row r="72" spans="1:2" x14ac:dyDescent="0.2">
      <c r="A72" t="s">
        <v>252</v>
      </c>
      <c r="B72" t="s">
        <v>246</v>
      </c>
    </row>
    <row r="73" spans="1:2" x14ac:dyDescent="0.2">
      <c r="A73" t="s">
        <v>253</v>
      </c>
      <c r="B73" t="s">
        <v>246</v>
      </c>
    </row>
    <row r="74" spans="1:2" x14ac:dyDescent="0.2">
      <c r="A74" t="s">
        <v>254</v>
      </c>
      <c r="B74" t="s">
        <v>246</v>
      </c>
    </row>
    <row r="75" spans="1:2" x14ac:dyDescent="0.2">
      <c r="A75" t="s">
        <v>255</v>
      </c>
      <c r="B75" t="s">
        <v>246</v>
      </c>
    </row>
    <row r="76" spans="1:2" x14ac:dyDescent="0.2">
      <c r="A76" t="s">
        <v>256</v>
      </c>
      <c r="B76" t="s">
        <v>246</v>
      </c>
    </row>
    <row r="77" spans="1:2" x14ac:dyDescent="0.2">
      <c r="A77" t="s">
        <v>257</v>
      </c>
      <c r="B77" t="s">
        <v>246</v>
      </c>
    </row>
    <row r="78" spans="1:2" x14ac:dyDescent="0.2">
      <c r="A78" t="s">
        <v>258</v>
      </c>
      <c r="B78" t="s">
        <v>246</v>
      </c>
    </row>
    <row r="79" spans="1:2" x14ac:dyDescent="0.2">
      <c r="A79" t="s">
        <v>259</v>
      </c>
      <c r="B79" t="s">
        <v>246</v>
      </c>
    </row>
    <row r="80" spans="1:2" x14ac:dyDescent="0.2">
      <c r="A80" t="s">
        <v>260</v>
      </c>
      <c r="B80" t="s">
        <v>246</v>
      </c>
    </row>
    <row r="81" spans="1:2" x14ac:dyDescent="0.2">
      <c r="A81" t="s">
        <v>261</v>
      </c>
      <c r="B81" t="s">
        <v>246</v>
      </c>
    </row>
    <row r="82" spans="1:2" x14ac:dyDescent="0.2">
      <c r="A82" t="s">
        <v>262</v>
      </c>
      <c r="B82" t="s">
        <v>246</v>
      </c>
    </row>
    <row r="83" spans="1:2" x14ac:dyDescent="0.2">
      <c r="A83" t="s">
        <v>263</v>
      </c>
      <c r="B83" t="s">
        <v>246</v>
      </c>
    </row>
    <row r="84" spans="1:2" x14ac:dyDescent="0.2">
      <c r="A84" t="s">
        <v>264</v>
      </c>
      <c r="B84" t="s">
        <v>246</v>
      </c>
    </row>
    <row r="85" spans="1:2" x14ac:dyDescent="0.2">
      <c r="A85" t="s">
        <v>265</v>
      </c>
      <c r="B85" t="s">
        <v>246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cp:lastPrinted>2024-02-14T02:39:36Z</cp:lastPrinted>
  <dcterms:created xsi:type="dcterms:W3CDTF">2024-01-23T03:15:05Z</dcterms:created>
  <dcterms:modified xsi:type="dcterms:W3CDTF">2024-02-26T00:41:56Z</dcterms:modified>
  <cp:category/>
</cp:coreProperties>
</file>