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2法非適用\【法非適】電気\"/>
    </mc:Choice>
  </mc:AlternateContent>
  <xr:revisionPtr revIDLastSave="0" documentId="13_ncr:1_{D9886214-A540-406A-824A-D42C0F8ABBE2}" xr6:coauthVersionLast="47" xr6:coauthVersionMax="47" xr10:uidLastSave="{00000000-0000-0000-0000-000000000000}"/>
  <workbookProtection workbookAlgorithmName="SHA-512" workbookHashValue="anT4rwRMzm4Cd6Udn0hXi41/FwIgjwyB4DSPl4wHPLr+g1kY25m0W4vMccKQsI1xR/yvGtSJxmVHBdVOou3/8w==" workbookSaltValue="MvLLhbeBYvrByMbaSNF2Cg==" workbookSpinCount="100000" lockStructure="1"/>
  <bookViews>
    <workbookView xWindow="28680" yWindow="-120" windowWidth="29040" windowHeight="1584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GW9" i="5"/>
  <c r="EX9" i="5"/>
  <c r="CY9" i="5"/>
  <c r="C126" i="4" s="1"/>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S8" i="5"/>
  <c r="FI8" i="5"/>
  <c r="EY8" i="5"/>
  <c r="EX8" i="5"/>
  <c r="EN8" i="5"/>
  <c r="ED8" i="5"/>
  <c r="DT8" i="5"/>
  <c r="DJ8" i="5"/>
  <c r="CZ8" i="5"/>
  <c r="CY8" i="5"/>
  <c r="CO8" i="5"/>
  <c r="CE8" i="5"/>
  <c r="BT8" i="5"/>
  <c r="BI8" i="5"/>
  <c r="AX8" i="5"/>
  <c r="AX6" i="5"/>
  <c r="FU19" i="4" s="1"/>
  <c r="AW6" i="5"/>
  <c r="AV6" i="5"/>
  <c r="AU6" i="5"/>
  <c r="AT6" i="5"/>
  <c r="FT16" i="4" s="1"/>
  <c r="AS6" i="5"/>
  <c r="AR6" i="5"/>
  <c r="AQ6" i="5"/>
  <c r="AP6" i="5"/>
  <c r="HC15" i="4" s="1"/>
  <c r="AO6" i="5"/>
  <c r="AN6" i="5"/>
  <c r="AM6" i="5"/>
  <c r="AL6" i="5"/>
  <c r="BS15" i="4" s="1"/>
  <c r="AK6" i="5"/>
  <c r="AJ6" i="5"/>
  <c r="AI6" i="5"/>
  <c r="AH6" i="5"/>
  <c r="DB14" i="4" s="1"/>
  <c r="AG6" i="5"/>
  <c r="AF6" i="5"/>
  <c r="AE6" i="5"/>
  <c r="AD6" i="5"/>
  <c r="EK13" i="4" s="1"/>
  <c r="AC6" i="5"/>
  <c r="AB6" i="5"/>
  <c r="AA6" i="5"/>
  <c r="Z6" i="5"/>
  <c r="FT12" i="4" s="1"/>
  <c r="Y6" i="5"/>
  <c r="X6" i="5"/>
  <c r="W6" i="5"/>
  <c r="V6" i="5"/>
  <c r="BS9" i="4" s="1"/>
  <c r="U6" i="5"/>
  <c r="T6" i="5"/>
  <c r="S6" i="5"/>
  <c r="R6" i="5"/>
  <c r="Q6" i="5"/>
  <c r="P6" i="5"/>
  <c r="O6" i="5"/>
  <c r="N6" i="5"/>
  <c r="BS5" i="4" s="1"/>
  <c r="M6" i="5"/>
  <c r="GN8" i="5" s="1"/>
  <c r="L6" i="5"/>
  <c r="K6" i="5"/>
  <c r="J6" i="5"/>
  <c r="BS3" i="4" s="1"/>
  <c r="I6" i="5"/>
  <c r="H6" i="5"/>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DT19" i="4"/>
  <c r="BS19" i="4"/>
  <c r="HC16" i="4"/>
  <c r="EK16" i="4"/>
  <c r="DB16" i="4"/>
  <c r="BS16" i="4"/>
  <c r="FT15" i="4"/>
  <c r="EK15" i="4"/>
  <c r="DB15" i="4"/>
  <c r="HC14" i="4"/>
  <c r="FT14" i="4"/>
  <c r="EK14" i="4"/>
  <c r="BS14" i="4"/>
  <c r="HC13" i="4"/>
  <c r="FT13" i="4"/>
  <c r="DB13" i="4"/>
  <c r="BS13" i="4"/>
  <c r="HC12" i="4"/>
  <c r="EK12" i="4"/>
  <c r="DB12" i="4"/>
  <c r="BS12" i="4"/>
  <c r="HA7" i="4"/>
  <c r="B7" i="4"/>
  <c r="HA5" i="4"/>
  <c r="EJ5" i="4"/>
  <c r="B5" i="4"/>
  <c r="HA3" i="4"/>
  <c r="EJ3" i="4"/>
  <c r="B3" i="4"/>
  <c r="B1" i="4"/>
  <c r="GD8" i="5" l="1"/>
  <c r="FJ8" i="5"/>
  <c r="GP18" i="5"/>
  <c r="GR18" i="5"/>
  <c r="GN18" i="5"/>
  <c r="GQ18" i="5"/>
  <c r="GO12" i="5"/>
  <c r="FD118" i="4" s="1"/>
  <c r="GN12" i="5"/>
  <c r="EM118" i="4" s="1"/>
  <c r="GR12" i="5"/>
  <c r="HC118" i="4" s="1"/>
  <c r="GQ12" i="5"/>
  <c r="GL118" i="4" s="1"/>
  <c r="GO18" i="5"/>
  <c r="GP12" i="5"/>
  <c r="FU118" i="4" s="1"/>
  <c r="F10" i="5"/>
  <c r="B10" i="5"/>
  <c r="EZ8" i="5"/>
  <c r="FT8" i="5"/>
  <c r="JK18" i="5"/>
  <c r="JI18" i="5"/>
  <c r="JL18" i="5"/>
  <c r="JH18" i="5"/>
  <c r="JJ12" i="5"/>
  <c r="OL72" i="4" s="1"/>
  <c r="JK12" i="5"/>
  <c r="PC72" i="4" s="1"/>
  <c r="JI12" i="5"/>
  <c r="NU72" i="4" s="1"/>
  <c r="JJ18" i="5"/>
  <c r="JH12" i="5"/>
  <c r="ND72" i="4" s="1"/>
  <c r="JL12" i="5"/>
  <c r="PT72" i="4" s="1"/>
  <c r="KC18" i="5"/>
  <c r="KE18" i="5"/>
  <c r="KD18" i="5"/>
  <c r="KF12" i="5"/>
  <c r="PT102" i="4" s="1"/>
  <c r="KB12" i="5"/>
  <c r="ND102" i="4" s="1"/>
  <c r="KB18" i="5"/>
  <c r="KE12" i="5"/>
  <c r="PC102" i="4" s="1"/>
  <c r="KD12" i="5"/>
  <c r="OL102" i="4" s="1"/>
  <c r="KC12" i="5"/>
  <c r="NU102" i="4" s="1"/>
  <c r="KF18" i="5"/>
  <c r="D10" i="5"/>
  <c r="HM18" i="5"/>
  <c r="HI18" i="5"/>
  <c r="HK18" i="5"/>
  <c r="HJ18" i="5"/>
  <c r="HL12" i="5"/>
  <c r="KT72" i="4" s="1"/>
  <c r="HL18" i="5"/>
  <c r="HJ12" i="5"/>
  <c r="JL72" i="4" s="1"/>
  <c r="HI12" i="5"/>
  <c r="IU72" i="4" s="1"/>
  <c r="HM12" i="5"/>
  <c r="LK72" i="4" s="1"/>
  <c r="HK12" i="5"/>
  <c r="KC72" i="4" s="1"/>
  <c r="IE18" i="5"/>
  <c r="IG18" i="5"/>
  <c r="IC18" i="5"/>
  <c r="IF18" i="5"/>
  <c r="ID12" i="5"/>
  <c r="JL102" i="4" s="1"/>
  <c r="IE12" i="5"/>
  <c r="KC102" i="4" s="1"/>
  <c r="IC12" i="5"/>
  <c r="IU102" i="4" s="1"/>
  <c r="ID18" i="5"/>
  <c r="IG12" i="5"/>
  <c r="LK102" i="4" s="1"/>
  <c r="IF12" i="5"/>
  <c r="KT102" i="4" s="1"/>
  <c r="KZ18" i="5"/>
  <c r="KX18" i="5"/>
  <c r="LA18" i="5"/>
  <c r="KW18" i="5"/>
  <c r="KY12" i="5"/>
  <c r="ST57" i="4" s="1"/>
  <c r="LA12" i="5"/>
  <c r="UB57" i="4" s="1"/>
  <c r="KY18" i="5"/>
  <c r="KZ12" i="5"/>
  <c r="TK57" i="4" s="1"/>
  <c r="KX12" i="5"/>
  <c r="SC57" i="4" s="1"/>
  <c r="KW12" i="5"/>
  <c r="RL57" i="4" s="1"/>
  <c r="LR18" i="5"/>
  <c r="LU18" i="5"/>
  <c r="LT18" i="5"/>
  <c r="LS18" i="5"/>
  <c r="LU12" i="5"/>
  <c r="UB87" i="4" s="1"/>
  <c r="LQ12" i="5"/>
  <c r="RL87" i="4" s="1"/>
  <c r="LT12" i="5"/>
  <c r="TK87" i="4" s="1"/>
  <c r="LS12" i="5"/>
  <c r="ST87" i="4" s="1"/>
  <c r="LQ18" i="5"/>
  <c r="LR12" i="5"/>
  <c r="SC87" i="4" s="1"/>
  <c r="MN18" i="5"/>
  <c r="MM18" i="5"/>
  <c r="ML18" i="5"/>
  <c r="MO18" i="5"/>
  <c r="MK18" i="5"/>
  <c r="MM12" i="5"/>
  <c r="ST118" i="4" s="1"/>
  <c r="MK12" i="5"/>
  <c r="RL118" i="4" s="1"/>
  <c r="MO12" i="5"/>
  <c r="UB118" i="4" s="1"/>
  <c r="MN12" i="5"/>
  <c r="TK118" i="4" s="1"/>
  <c r="ML12" i="5"/>
  <c r="SC118" i="4" s="1"/>
  <c r="E10" i="5"/>
  <c r="GG18" i="5"/>
  <c r="GE18" i="5"/>
  <c r="GH18" i="5"/>
  <c r="GD18" i="5"/>
  <c r="GF18" i="5"/>
  <c r="GE12" i="5"/>
  <c r="FD102" i="4" s="1"/>
  <c r="GH12" i="5"/>
  <c r="HC102" i="4" s="1"/>
  <c r="GD12" i="5"/>
  <c r="EM102" i="4" s="1"/>
  <c r="GG12" i="5"/>
  <c r="GL102" i="4" s="1"/>
  <c r="GF12" i="5"/>
  <c r="FU102" i="4" s="1"/>
  <c r="JB18" i="5"/>
  <c r="IX18" i="5"/>
  <c r="IZ18" i="5"/>
  <c r="IY18" i="5"/>
  <c r="JA12" i="5"/>
  <c r="PC57" i="4" s="1"/>
  <c r="IZ12" i="5"/>
  <c r="OL57" i="4" s="1"/>
  <c r="IY12" i="5"/>
  <c r="NU57" i="4" s="1"/>
  <c r="IX12" i="5"/>
  <c r="ND57" i="4" s="1"/>
  <c r="JA18" i="5"/>
  <c r="JB12" i="5"/>
  <c r="PT57" i="4" s="1"/>
  <c r="JT18" i="5"/>
  <c r="JV18" i="5"/>
  <c r="JR18" i="5"/>
  <c r="JU18" i="5"/>
  <c r="JS12" i="5"/>
  <c r="NU87" i="4" s="1"/>
  <c r="JU12" i="5"/>
  <c r="PC87" i="4" s="1"/>
  <c r="JS18" i="5"/>
  <c r="JT12" i="5"/>
  <c r="OL87" i="4" s="1"/>
  <c r="JR12" i="5"/>
  <c r="ND87" i="4" s="1"/>
  <c r="JV12" i="5"/>
  <c r="PT87" i="4" s="1"/>
  <c r="KP18" i="5"/>
  <c r="KL18" i="5"/>
  <c r="KN18" i="5"/>
  <c r="KM18" i="5"/>
  <c r="KO12" i="5"/>
  <c r="PC118" i="4" s="1"/>
  <c r="KP12" i="5"/>
  <c r="PT118" i="4" s="1"/>
  <c r="KN12" i="5"/>
  <c r="OL118" i="4" s="1"/>
  <c r="KO18" i="5"/>
  <c r="KM12" i="5"/>
  <c r="NU118" i="4" s="1"/>
  <c r="KL12" i="5"/>
  <c r="ND118" i="4" s="1"/>
  <c r="FK18" i="5"/>
  <c r="FM18" i="5"/>
  <c r="FL18" i="5"/>
  <c r="FM12" i="5"/>
  <c r="GL72" i="4" s="1"/>
  <c r="FL12" i="5"/>
  <c r="FU72" i="4" s="1"/>
  <c r="FN18" i="5"/>
  <c r="FK12" i="5"/>
  <c r="FD72" i="4" s="1"/>
  <c r="FJ18" i="5"/>
  <c r="FN12" i="5"/>
  <c r="HC72" i="4" s="1"/>
  <c r="FJ12" i="5"/>
  <c r="EM72" i="4" s="1"/>
  <c r="GZ18" i="5"/>
  <c r="HB18" i="5"/>
  <c r="HA18" i="5"/>
  <c r="HC12" i="5"/>
  <c r="LK57" i="4" s="1"/>
  <c r="GY12" i="5"/>
  <c r="IU57" i="4" s="1"/>
  <c r="GZ12" i="5"/>
  <c r="JL57" i="4" s="1"/>
  <c r="HC18" i="5"/>
  <c r="GY18" i="5"/>
  <c r="HB12" i="5"/>
  <c r="KT57" i="4" s="1"/>
  <c r="HA12" i="5"/>
  <c r="KC57" i="4" s="1"/>
  <c r="HV18" i="5"/>
  <c r="HT18" i="5"/>
  <c r="HW18" i="5"/>
  <c r="HS18" i="5"/>
  <c r="HU12" i="5"/>
  <c r="KC87" i="4" s="1"/>
  <c r="HT12" i="5"/>
  <c r="JL87" i="4" s="1"/>
  <c r="HS12" i="5"/>
  <c r="IU87" i="4" s="1"/>
  <c r="HW12" i="5"/>
  <c r="LK87" i="4" s="1"/>
  <c r="HU18" i="5"/>
  <c r="HV12" i="5"/>
  <c r="KT87" i="4" s="1"/>
  <c r="C10" i="5"/>
  <c r="IN18" i="5"/>
  <c r="IP18" i="5"/>
  <c r="IO18" i="5"/>
  <c r="IQ12" i="5"/>
  <c r="LK118" i="4" s="1"/>
  <c r="IM12" i="5"/>
  <c r="IU118" i="4" s="1"/>
  <c r="LI18" i="5"/>
  <c r="LK18" i="5"/>
  <c r="LG18" i="5"/>
  <c r="LJ18" i="5"/>
  <c r="LH12" i="5"/>
  <c r="SC72" i="4" s="1"/>
  <c r="ME18" i="5"/>
  <c r="MA18" i="5"/>
  <c r="MD18" i="5"/>
  <c r="MC18" i="5"/>
  <c r="MB18" i="5"/>
  <c r="MD12" i="5"/>
  <c r="TK102" i="4" s="1"/>
  <c r="IP12" i="5"/>
  <c r="KT118" i="4" s="1"/>
  <c r="LG12" i="5"/>
  <c r="RL72" i="4" s="1"/>
  <c r="MB12" i="5"/>
  <c r="SC102" i="4" s="1"/>
  <c r="LI12" i="5"/>
  <c r="ST72" i="4" s="1"/>
  <c r="MC12" i="5"/>
  <c r="ST102" i="4" s="1"/>
  <c r="IN12" i="5"/>
  <c r="JL118" i="4" s="1"/>
  <c r="LJ12" i="5"/>
  <c r="TK72" i="4" s="1"/>
  <c r="ME12" i="5"/>
  <c r="UB102" i="4" s="1"/>
  <c r="IM18" i="5"/>
  <c r="IO12" i="5"/>
  <c r="KC118" i="4" s="1"/>
  <c r="LK12" i="5"/>
  <c r="UB72" i="4" s="1"/>
  <c r="MA12" i="5"/>
  <c r="RL102" i="4" s="1"/>
  <c r="IQ18" i="5"/>
  <c r="LH18" i="5"/>
  <c r="LR16" i="5" l="1"/>
  <c r="KC16" i="5"/>
  <c r="IN16" i="5"/>
  <c r="GZ16" i="5"/>
  <c r="FK16" i="5"/>
  <c r="DV16" i="5"/>
  <c r="CG16" i="5"/>
  <c r="JS16" i="5"/>
  <c r="JI16" i="5"/>
  <c r="IY16" i="5"/>
  <c r="DL16" i="5"/>
  <c r="DB16" i="5"/>
  <c r="CQ16" i="5"/>
  <c r="LH16" i="5"/>
  <c r="KX16" i="5"/>
  <c r="KM16" i="5"/>
  <c r="FA16" i="5"/>
  <c r="EP16" i="5"/>
  <c r="EF16" i="5"/>
  <c r="ML16" i="5"/>
  <c r="MB16" i="5"/>
  <c r="GO16" i="5"/>
  <c r="GE16" i="5"/>
  <c r="FU16" i="5"/>
  <c r="LR10" i="5"/>
  <c r="SC85" i="4" s="1"/>
  <c r="KC10" i="5"/>
  <c r="NU100" i="4" s="1"/>
  <c r="IN10" i="5"/>
  <c r="JL116" i="4" s="1"/>
  <c r="GZ10" i="5"/>
  <c r="JL55" i="4" s="1"/>
  <c r="FK10" i="5"/>
  <c r="FD70" i="4" s="1"/>
  <c r="DV10" i="5"/>
  <c r="AM85" i="4" s="1"/>
  <c r="ID16" i="5"/>
  <c r="HT16" i="5"/>
  <c r="HJ16" i="5"/>
  <c r="BV16" i="5"/>
  <c r="BK16" i="5"/>
  <c r="AZ16" i="5"/>
  <c r="LH10" i="5"/>
  <c r="SC70" i="4" s="1"/>
  <c r="JS10" i="5"/>
  <c r="NU85" i="4" s="1"/>
  <c r="ID10" i="5"/>
  <c r="JL100" i="4" s="1"/>
  <c r="GO10" i="5"/>
  <c r="FD116" i="4" s="1"/>
  <c r="FA10" i="5"/>
  <c r="FD55" i="4" s="1"/>
  <c r="DL10" i="5"/>
  <c r="AM70" i="4" s="1"/>
  <c r="BV10" i="5"/>
  <c r="JE35" i="4" s="1"/>
  <c r="MB10" i="5"/>
  <c r="SC100" i="4" s="1"/>
  <c r="IY10" i="5"/>
  <c r="NU55" i="4" s="1"/>
  <c r="FU10" i="5"/>
  <c r="FD85" i="4" s="1"/>
  <c r="BK10" i="5"/>
  <c r="EU35" i="4" s="1"/>
  <c r="AZ10" i="5"/>
  <c r="AK35" i="4" s="1"/>
  <c r="ML10" i="5"/>
  <c r="SC116" i="4" s="1"/>
  <c r="JI10" i="5"/>
  <c r="NU70" i="4" s="1"/>
  <c r="GE10" i="5"/>
  <c r="FD100" i="4" s="1"/>
  <c r="DB10" i="5"/>
  <c r="AM55" i="4" s="1"/>
  <c r="CQ10" i="5"/>
  <c r="RZ35" i="4" s="1"/>
  <c r="CG10" i="5"/>
  <c r="NO35" i="4" s="1"/>
  <c r="KM10" i="5"/>
  <c r="NU116" i="4" s="1"/>
  <c r="HJ10" i="5"/>
  <c r="JL70" i="4" s="1"/>
  <c r="EF10" i="5"/>
  <c r="AM100" i="4" s="1"/>
  <c r="KX10" i="5"/>
  <c r="SC55" i="4" s="1"/>
  <c r="HT10" i="5"/>
  <c r="JL85" i="4" s="1"/>
  <c r="EP10" i="5"/>
  <c r="AM116" i="4" s="1"/>
  <c r="DB11" i="4"/>
  <c r="MA16" i="5"/>
  <c r="KL16" i="5"/>
  <c r="IX16" i="5"/>
  <c r="HI16" i="5"/>
  <c r="FT16" i="5"/>
  <c r="EE16" i="5"/>
  <c r="CP16" i="5"/>
  <c r="AY16" i="5"/>
  <c r="IM16" i="5"/>
  <c r="IC16" i="5"/>
  <c r="HS16" i="5"/>
  <c r="CF16" i="5"/>
  <c r="BU16" i="5"/>
  <c r="BJ16" i="5"/>
  <c r="KB16" i="5"/>
  <c r="JR16" i="5"/>
  <c r="JH16" i="5"/>
  <c r="DU16" i="5"/>
  <c r="DK16" i="5"/>
  <c r="DA16" i="5"/>
  <c r="LQ16" i="5"/>
  <c r="LG16" i="5"/>
  <c r="KW16" i="5"/>
  <c r="FJ16" i="5"/>
  <c r="EZ16" i="5"/>
  <c r="EO16" i="5"/>
  <c r="MA10" i="5"/>
  <c r="RL100" i="4" s="1"/>
  <c r="KL10" i="5"/>
  <c r="ND116" i="4" s="1"/>
  <c r="IX10" i="5"/>
  <c r="ND55" i="4" s="1"/>
  <c r="HI10" i="5"/>
  <c r="IU70" i="4" s="1"/>
  <c r="FT10" i="5"/>
  <c r="EM85" i="4" s="1"/>
  <c r="EE10" i="5"/>
  <c r="T100" i="4" s="1"/>
  <c r="MK16" i="5"/>
  <c r="GY16" i="5"/>
  <c r="GN16" i="5"/>
  <c r="GD16" i="5"/>
  <c r="LQ10" i="5"/>
  <c r="RL85" i="4" s="1"/>
  <c r="KB10" i="5"/>
  <c r="ND100" i="4" s="1"/>
  <c r="IM10" i="5"/>
  <c r="IU116" i="4" s="1"/>
  <c r="GY10" i="5"/>
  <c r="IU55" i="4" s="1"/>
  <c r="FJ10" i="5"/>
  <c r="EM70" i="4" s="1"/>
  <c r="DU10" i="5"/>
  <c r="T85" i="4" s="1"/>
  <c r="CF10" i="5"/>
  <c r="MV35" i="4" s="1"/>
  <c r="KW10" i="5"/>
  <c r="RL55" i="4" s="1"/>
  <c r="HS10" i="5"/>
  <c r="IU85" i="4" s="1"/>
  <c r="EO10" i="5"/>
  <c r="T116" i="4" s="1"/>
  <c r="LG10" i="5"/>
  <c r="RL70" i="4" s="1"/>
  <c r="IC10" i="5"/>
  <c r="IU100" i="4" s="1"/>
  <c r="EZ10" i="5"/>
  <c r="EM55" i="4" s="1"/>
  <c r="BU10" i="5"/>
  <c r="IL35" i="4" s="1"/>
  <c r="BJ10" i="5"/>
  <c r="EB35" i="4" s="1"/>
  <c r="AY10" i="5"/>
  <c r="R35" i="4" s="1"/>
  <c r="MK10" i="5"/>
  <c r="RL116" i="4" s="1"/>
  <c r="JH10" i="5"/>
  <c r="ND70" i="4" s="1"/>
  <c r="GD10" i="5"/>
  <c r="EM100" i="4" s="1"/>
  <c r="DA10" i="5"/>
  <c r="T55" i="4" s="1"/>
  <c r="CP10" i="5"/>
  <c r="RG35" i="4" s="1"/>
  <c r="BS11" i="4"/>
  <c r="JR10" i="5"/>
  <c r="ND85" i="4" s="1"/>
  <c r="GN10" i="5"/>
  <c r="EM116" i="4" s="1"/>
  <c r="DK10" i="5"/>
  <c r="T70" i="4" s="1"/>
  <c r="MN16" i="5"/>
  <c r="KZ16" i="5"/>
  <c r="JK16" i="5"/>
  <c r="HV16" i="5"/>
  <c r="GG16" i="5"/>
  <c r="ER16" i="5"/>
  <c r="DD16" i="5"/>
  <c r="BM16" i="5"/>
  <c r="MD16" i="5"/>
  <c r="LT16" i="5"/>
  <c r="LJ16" i="5"/>
  <c r="FW16" i="5"/>
  <c r="FM16" i="5"/>
  <c r="FC16" i="5"/>
  <c r="HL16" i="5"/>
  <c r="HB16" i="5"/>
  <c r="GQ16" i="5"/>
  <c r="BB16" i="5"/>
  <c r="JA16" i="5"/>
  <c r="IP16" i="5"/>
  <c r="IF16" i="5"/>
  <c r="CS16" i="5"/>
  <c r="CI16" i="5"/>
  <c r="BX16" i="5"/>
  <c r="MN10" i="5"/>
  <c r="TK116" i="4" s="1"/>
  <c r="KZ10" i="5"/>
  <c r="TK55" i="4" s="1"/>
  <c r="JK10" i="5"/>
  <c r="PC70" i="4" s="1"/>
  <c r="HV10" i="5"/>
  <c r="KT85" i="4" s="1"/>
  <c r="GG10" i="5"/>
  <c r="GL100" i="4" s="1"/>
  <c r="ER10" i="5"/>
  <c r="BY116" i="4" s="1"/>
  <c r="DD10" i="5"/>
  <c r="BY55" i="4" s="1"/>
  <c r="KO16" i="5"/>
  <c r="KE16" i="5"/>
  <c r="JU16" i="5"/>
  <c r="EH16" i="5"/>
  <c r="DX16" i="5"/>
  <c r="DN16" i="5"/>
  <c r="MD10" i="5"/>
  <c r="TK100" i="4" s="1"/>
  <c r="KO10" i="5"/>
  <c r="PC116" i="4" s="1"/>
  <c r="JA10" i="5"/>
  <c r="PC55" i="4" s="1"/>
  <c r="HL10" i="5"/>
  <c r="KT70" i="4" s="1"/>
  <c r="FW10" i="5"/>
  <c r="GL85" i="4" s="1"/>
  <c r="EH10" i="5"/>
  <c r="BY100" i="4" s="1"/>
  <c r="CS10" i="5"/>
  <c r="TL35" i="4" s="1"/>
  <c r="BB10" i="5"/>
  <c r="BW35" i="4" s="1"/>
  <c r="LJ10" i="5"/>
  <c r="TK70" i="4" s="1"/>
  <c r="IF10" i="5"/>
  <c r="KT100" i="4" s="1"/>
  <c r="FC10" i="5"/>
  <c r="GL55" i="4" s="1"/>
  <c r="LT10" i="5"/>
  <c r="TK85" i="4" s="1"/>
  <c r="IP10" i="5"/>
  <c r="KT116" i="4" s="1"/>
  <c r="FM10" i="5"/>
  <c r="GL70" i="4" s="1"/>
  <c r="JU10" i="5"/>
  <c r="PC85" i="4" s="1"/>
  <c r="GQ10" i="5"/>
  <c r="GL116" i="4" s="1"/>
  <c r="DN10" i="5"/>
  <c r="BY70" i="4" s="1"/>
  <c r="KE10" i="5"/>
  <c r="PC100" i="4" s="1"/>
  <c r="HB10" i="5"/>
  <c r="KT55" i="4" s="1"/>
  <c r="DX10" i="5"/>
  <c r="BY85" i="4" s="1"/>
  <c r="CI10" i="5"/>
  <c r="PA35" i="4" s="1"/>
  <c r="BX10" i="5"/>
  <c r="KQ35" i="4" s="1"/>
  <c r="BM10" i="5"/>
  <c r="GG35" i="4" s="1"/>
  <c r="FT11" i="4"/>
  <c r="LI16" i="5"/>
  <c r="JT16" i="5"/>
  <c r="IE16" i="5"/>
  <c r="GP16" i="5"/>
  <c r="FB16" i="5"/>
  <c r="DM16" i="5"/>
  <c r="BW16" i="5"/>
  <c r="KY16" i="5"/>
  <c r="KN16" i="5"/>
  <c r="KD16" i="5"/>
  <c r="EQ16" i="5"/>
  <c r="EG16" i="5"/>
  <c r="DW16" i="5"/>
  <c r="MM16" i="5"/>
  <c r="MC16" i="5"/>
  <c r="LS16" i="5"/>
  <c r="GF16" i="5"/>
  <c r="FV16" i="5"/>
  <c r="FL16" i="5"/>
  <c r="HU16" i="5"/>
  <c r="HK16" i="5"/>
  <c r="HA16" i="5"/>
  <c r="BL16" i="5"/>
  <c r="BA16" i="5"/>
  <c r="LI10" i="5"/>
  <c r="ST70" i="4" s="1"/>
  <c r="JT10" i="5"/>
  <c r="OL85" i="4" s="1"/>
  <c r="IE10" i="5"/>
  <c r="KC100" i="4" s="1"/>
  <c r="GP10" i="5"/>
  <c r="FU116" i="4" s="1"/>
  <c r="FB10" i="5"/>
  <c r="FU55" i="4" s="1"/>
  <c r="DM10" i="5"/>
  <c r="BF70" i="4" s="1"/>
  <c r="JJ16" i="5"/>
  <c r="IZ16" i="5"/>
  <c r="IO16" i="5"/>
  <c r="DC16" i="5"/>
  <c r="CR16" i="5"/>
  <c r="CH16" i="5"/>
  <c r="MM10" i="5"/>
  <c r="ST116" i="4" s="1"/>
  <c r="KY10" i="5"/>
  <c r="ST55" i="4" s="1"/>
  <c r="JJ10" i="5"/>
  <c r="OL70" i="4" s="1"/>
  <c r="HU10" i="5"/>
  <c r="KC85" i="4" s="1"/>
  <c r="GF10" i="5"/>
  <c r="FU100" i="4" s="1"/>
  <c r="EQ10" i="5"/>
  <c r="BF116" i="4" s="1"/>
  <c r="DC10" i="5"/>
  <c r="BF55" i="4" s="1"/>
  <c r="BL10" i="5"/>
  <c r="FN35" i="4" s="1"/>
  <c r="KD10" i="5"/>
  <c r="OL100" i="4" s="1"/>
  <c r="HA10" i="5"/>
  <c r="KC55" i="4" s="1"/>
  <c r="DW10" i="5"/>
  <c r="BF85" i="4" s="1"/>
  <c r="CR10" i="5"/>
  <c r="SS35" i="4" s="1"/>
  <c r="CH10" i="5"/>
  <c r="OH35" i="4" s="1"/>
  <c r="BW10" i="5"/>
  <c r="JX35" i="4" s="1"/>
  <c r="KN10" i="5"/>
  <c r="OL116" i="4" s="1"/>
  <c r="HK10" i="5"/>
  <c r="KC70" i="4" s="1"/>
  <c r="EG10" i="5"/>
  <c r="BF100" i="4" s="1"/>
  <c r="LS10" i="5"/>
  <c r="ST85" i="4" s="1"/>
  <c r="IO10" i="5"/>
  <c r="KC116" i="4" s="1"/>
  <c r="FL10" i="5"/>
  <c r="FU70" i="4" s="1"/>
  <c r="EK11" i="4"/>
  <c r="MC10" i="5"/>
  <c r="ST100" i="4" s="1"/>
  <c r="IZ10" i="5"/>
  <c r="OL55" i="4" s="1"/>
  <c r="FV10" i="5"/>
  <c r="FU85" i="4" s="1"/>
  <c r="BA10" i="5"/>
  <c r="BD35" i="4" s="1"/>
  <c r="ME16" i="5"/>
  <c r="KP16" i="5"/>
  <c r="JB16" i="5"/>
  <c r="HM16" i="5"/>
  <c r="FX16" i="5"/>
  <c r="EI16" i="5"/>
  <c r="CT16" i="5"/>
  <c r="BC16" i="5"/>
  <c r="MO16" i="5"/>
  <c r="HC16" i="5"/>
  <c r="GR16" i="5"/>
  <c r="GH16" i="5"/>
  <c r="IQ16" i="5"/>
  <c r="IG16" i="5"/>
  <c r="HW16" i="5"/>
  <c r="CJ16" i="5"/>
  <c r="BY16" i="5"/>
  <c r="BN16" i="5"/>
  <c r="KF16" i="5"/>
  <c r="JV16" i="5"/>
  <c r="JL16" i="5"/>
  <c r="DY16" i="5"/>
  <c r="DO16" i="5"/>
  <c r="DE16" i="5"/>
  <c r="ME10" i="5"/>
  <c r="UB100" i="4" s="1"/>
  <c r="KP10" i="5"/>
  <c r="PT116" i="4" s="1"/>
  <c r="JB10" i="5"/>
  <c r="PT55" i="4" s="1"/>
  <c r="HM10" i="5"/>
  <c r="LK70" i="4" s="1"/>
  <c r="FX10" i="5"/>
  <c r="HC85" i="4" s="1"/>
  <c r="EI10" i="5"/>
  <c r="CR100" i="4" s="1"/>
  <c r="LU16" i="5"/>
  <c r="LK16" i="5"/>
  <c r="LA16" i="5"/>
  <c r="FN16" i="5"/>
  <c r="FD16" i="5"/>
  <c r="ES16" i="5"/>
  <c r="LU10" i="5"/>
  <c r="UB85" i="4" s="1"/>
  <c r="KF10" i="5"/>
  <c r="PT100" i="4" s="1"/>
  <c r="IQ10" i="5"/>
  <c r="LK116" i="4" s="1"/>
  <c r="HC10" i="5"/>
  <c r="LK55" i="4" s="1"/>
  <c r="FN10" i="5"/>
  <c r="HC70" i="4" s="1"/>
  <c r="DY10" i="5"/>
  <c r="CR85" i="4" s="1"/>
  <c r="CJ10" i="5"/>
  <c r="PT35" i="4" s="1"/>
  <c r="MO10" i="5"/>
  <c r="UB116" i="4" s="1"/>
  <c r="JL10" i="5"/>
  <c r="PT70" i="4" s="1"/>
  <c r="GH10" i="5"/>
  <c r="HC100" i="4" s="1"/>
  <c r="DE10" i="5"/>
  <c r="CR55" i="4" s="1"/>
  <c r="JV10" i="5"/>
  <c r="PT85" i="4" s="1"/>
  <c r="GR10" i="5"/>
  <c r="HC116" i="4" s="1"/>
  <c r="DO10" i="5"/>
  <c r="CR70" i="4" s="1"/>
  <c r="LA10" i="5"/>
  <c r="UB55" i="4" s="1"/>
  <c r="HW10" i="5"/>
  <c r="LK85" i="4" s="1"/>
  <c r="ES10" i="5"/>
  <c r="CR116" i="4" s="1"/>
  <c r="BY10" i="5"/>
  <c r="LJ35" i="4" s="1"/>
  <c r="BN10" i="5"/>
  <c r="GZ35" i="4" s="1"/>
  <c r="BC10" i="5"/>
  <c r="CP35" i="4" s="1"/>
  <c r="HC11" i="4"/>
  <c r="LK10" i="5"/>
  <c r="UB70" i="4" s="1"/>
  <c r="IG10" i="5"/>
  <c r="LK100" i="4" s="1"/>
  <c r="FD10" i="5"/>
  <c r="HC55" i="4" s="1"/>
  <c r="CT10" i="5"/>
  <c r="UE35" i="4" s="1"/>
  <c r="FX18" i="5"/>
  <c r="FT18" i="5"/>
  <c r="FV18" i="5"/>
  <c r="FU18" i="5"/>
  <c r="FV12" i="5"/>
  <c r="FU87" i="4" s="1"/>
  <c r="FW18" i="5"/>
  <c r="FU12" i="5"/>
  <c r="FD87" i="4" s="1"/>
  <c r="FX12" i="5"/>
  <c r="HC87" i="4" s="1"/>
  <c r="FT12" i="5"/>
  <c r="EM87" i="4" s="1"/>
  <c r="FW12" i="5"/>
  <c r="GL87" i="4" s="1"/>
  <c r="FB18" i="5"/>
  <c r="FD18" i="5"/>
  <c r="EZ18" i="5"/>
  <c r="FC18" i="5"/>
  <c r="FA18" i="5"/>
  <c r="FD12" i="5"/>
  <c r="HC57" i="4" s="1"/>
  <c r="EZ12" i="5"/>
  <c r="EM57" i="4" s="1"/>
  <c r="FC12" i="5"/>
  <c r="GL57" i="4" s="1"/>
  <c r="FB12" i="5"/>
  <c r="FU57" i="4" s="1"/>
  <c r="FA12" i="5"/>
  <c r="FD57" i="4" s="1"/>
</calcChain>
</file>

<file path=xl/sharedStrings.xml><?xml version="1.0" encoding="utf-8"?>
<sst xmlns="http://schemas.openxmlformats.org/spreadsheetml/2006/main" count="1015" uniqueCount="272">
  <si>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</si>
  <si>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</si>
  <si>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</si>
  <si>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</si>
  <si>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</si>
  <si>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</si>
  <si>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</si>
  <si>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</si>
  <si>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 xml:space="preserve">基金への積立の有無…無
一般会計への繰出しの有無…無
その他の有無…無
◎次年度への繰越を行っている。
</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</si>
  <si>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</si>
  <si>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</si>
  <si>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</si>
  <si>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</si>
  <si>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</si>
  <si>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</si>
  <si>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</si>
  <si>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</si>
  <si>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</si>
  <si>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</si>
  <si>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</si>
  <si>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</si>
  <si>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</si>
  <si>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</si>
  <si>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</si>
  <si>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</si>
  <si>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</si>
  <si>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</si>
  <si>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</si>
  <si>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</si>
  <si>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</si>
  <si>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</si>
  <si>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</si>
  <si>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</si>
  <si>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</si>
  <si>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</si>
  <si>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</si>
  <si>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</si>
  <si>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</si>
  <si>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</si>
  <si>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</si>
  <si>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</si>
  <si>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</si>
  <si>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</si>
  <si>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</si>
  <si>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</si>
  <si>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</si>
  <si>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</si>
  <si>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</si>
  <si>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</si>
  <si>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</si>
  <si>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</si>
  <si>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</si>
  <si>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</si>
  <si>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</si>
  <si>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</si>
  <si>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</si>
  <si>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</si>
  <si>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</si>
  <si>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</si>
  <si>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</si>
  <si>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</si>
  <si>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</si>
  <si>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</si>
  <si>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</si>
  <si>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</si>
  <si>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</si>
  <si>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</si>
  <si>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</si>
  <si>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</si>
  <si>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</si>
  <si>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</si>
  <si>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</si>
  <si>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</si>
  <si>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</si>
  <si>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</si>
  <si>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</si>
  <si>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</si>
  <si>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</si>
  <si>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</si>
  <si>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</si>
  <si>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</si>
  <si>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</si>
  <si>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</si>
  <si>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</si>
  <si>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</si>
  <si>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</si>
  <si>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</si>
  <si>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</si>
  <si>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</si>
  <si>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</si>
  <si>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</si>
  <si>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</si>
  <si>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</si>
  <si>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</si>
  <si>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</si>
  <si>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</si>
  <si>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</si>
  <si>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</si>
  <si>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</si>
  <si>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</si>
  <si>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</si>
  <si>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</si>
  <si>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</si>
  <si>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</si>
  <si>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</si>
  <si>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</si>
  <si>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</si>
  <si>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</si>
  <si>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</si>
  <si>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</si>
  <si>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</si>
  <si>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</si>
  <si>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</si>
  <si>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</si>
  <si>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</si>
  <si>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</si>
  <si>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</si>
  <si>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</si>
  <si>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</si>
  <si>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</si>
  <si>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</si>
  <si>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</si>
  <si>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</si>
  <si>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</si>
  <si>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</si>
  <si>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</si>
  <si>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</si>
  <si>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</si>
  <si>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</si>
  <si>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454290</t>
  </si>
  <si>
    <t>47</t>
  </si>
  <si>
    <t>04</t>
  </si>
  <si>
    <t>0</t>
  </si>
  <si>
    <t>000</t>
  </si>
  <si>
    <t>宮崎県　諸塚村</t>
  </si>
  <si>
    <t>法非適用</t>
  </si>
  <si>
    <t>電気事業</t>
  </si>
  <si>
    <t>非設置</t>
  </si>
  <si>
    <t>該当数値なし</t>
  </si>
  <si>
    <t>-</t>
  </si>
  <si>
    <t>水力：令和１９年３月９日、太陽：令和２１年４月１日　水力：諸塚小水力発電所（川の口）、太陽：柳の越地区、井戸地区太陽光発電施設</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</si>
  <si>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</si>
  <si>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</si>
  <si>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</si>
  <si>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</si>
  <si>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</si>
  <si>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</si>
  <si>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</si>
  <si>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</si>
  <si>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</si>
  <si>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</si>
  <si>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</si>
  <si>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</si>
  <si>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</si>
  <si>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</si>
  <si>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</si>
  <si>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</si>
  <si>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</si>
  <si>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</si>
  <si>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</si>
  <si>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</si>
  <si>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</si>
  <si>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</si>
  <si>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</si>
  <si>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</si>
  <si>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</si>
  <si>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</si>
  <si>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</si>
  <si>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</si>
  <si>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</si>
  <si>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</si>
  <si>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</si>
  <si>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</si>
  <si>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</si>
  <si>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</si>
  <si>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</si>
  <si>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</si>
  <si>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</si>
  <si>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</si>
  <si>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</si>
  <si>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</si>
  <si>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</si>
  <si>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</si>
  <si>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</si>
  <si>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</si>
  <si>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</si>
  <si>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</si>
  <si>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</si>
  <si>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</si>
  <si>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</si>
  <si>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</si>
  <si>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</si>
  <si>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</si>
  <si>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</si>
  <si>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</si>
  <si>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</si>
  <si>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</si>
  <si>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</si>
  <si>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</si>
  <si>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</si>
  <si>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</si>
  <si>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</si>
  <si>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</si>
  <si>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</si>
  <si>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</si>
  <si>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</si>
  <si>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</si>
  <si>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</si>
  <si>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</si>
  <si>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</si>
  <si>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</si>
  <si>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</si>
  <si>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</si>
  <si>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</si>
  <si>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</si>
  <si>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</si>
  <si>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</si>
  <si>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</si>
  <si>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</si>
  <si>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</si>
  <si>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</si>
  <si>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</si>
  <si>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</si>
  <si>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</si>
  <si>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</si>
  <si>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</si>
  <si>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</si>
  <si>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</si>
  <si>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</si>
  <si>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</si>
  <si>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</si>
  <si>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</si>
  <si>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</si>
  <si>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</si>
  <si>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</si>
  <si>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</si>
  <si>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</si>
  <si>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</si>
  <si>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</si>
  <si>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</si>
  <si>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</si>
  <si>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</si>
  <si>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</si>
  <si>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</si>
  <si>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</si>
  <si>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</si>
  <si>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</si>
  <si>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</si>
  <si>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</si>
  <si>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</si>
  <si>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</si>
  <si>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</si>
  <si>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</si>
  <si>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</si>
  <si>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</si>
  <si>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</si>
  <si>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</si>
  <si>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</si>
  <si>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</si>
  <si>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</si>
  <si>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</si>
  <si>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</si>
  <si>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</si>
  <si>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</si>
  <si>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</si>
  <si>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</si>
  <si>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</si>
  <si>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</si>
  <si>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</si>
  <si>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平成29年度からの事業開始以降、平成30年を除いて収益的収支比率は100％を超えた経営が続いていたが、令和4年度決算から平均及び100％を下回った結果となり、令和5年度決算においても赤字経営となった。
　要因としては、小水力発電所の水量低下による運転停止に伴い、売電収入が減少したことによるものである。今後も厳しい経営が続くものと考えられる。
　</t>
    <rPh sb="1" eb="3">
      <t>ヘイセイ</t>
    </rPh>
    <rPh sb="5" eb="7">
      <t>ネンド</t>
    </rPh>
    <rPh sb="10" eb="12">
      <t>ジギョウ</t>
    </rPh>
    <rPh sb="12" eb="14">
      <t>カイシ</t>
    </rPh>
    <rPh sb="14" eb="16">
      <t>イコウ</t>
    </rPh>
    <rPh sb="17" eb="19">
      <t>ヘイセイ</t>
    </rPh>
    <rPh sb="21" eb="22">
      <t>ネン</t>
    </rPh>
    <rPh sb="23" eb="24">
      <t>ノゾ</t>
    </rPh>
    <rPh sb="26" eb="28">
      <t>シュウエキ</t>
    </rPh>
    <rPh sb="28" eb="29">
      <t>テキ</t>
    </rPh>
    <rPh sb="29" eb="31">
      <t>シュウシ</t>
    </rPh>
    <rPh sb="31" eb="33">
      <t>ヒリツ</t>
    </rPh>
    <rPh sb="39" eb="40">
      <t>コ</t>
    </rPh>
    <rPh sb="42" eb="44">
      <t>ケイエイ</t>
    </rPh>
    <rPh sb="45" eb="46">
      <t>ツヅ</t>
    </rPh>
    <rPh sb="52" eb="54">
      <t>レイワ</t>
    </rPh>
    <rPh sb="55" eb="56">
      <t>ネン</t>
    </rPh>
    <rPh sb="56" eb="57">
      <t>ド</t>
    </rPh>
    <rPh sb="57" eb="59">
      <t>ケッサン</t>
    </rPh>
    <rPh sb="61" eb="64">
      <t>ヘイキンオヨ</t>
    </rPh>
    <rPh sb="70" eb="72">
      <t>シタマワ</t>
    </rPh>
    <rPh sb="74" eb="76">
      <t>ケッカ</t>
    </rPh>
    <rPh sb="80" eb="82">
      <t>レイワ</t>
    </rPh>
    <rPh sb="83" eb="85">
      <t>ネンド</t>
    </rPh>
    <rPh sb="85" eb="87">
      <t>ケッサン</t>
    </rPh>
    <rPh sb="92" eb="96">
      <t>アカジケイエイ</t>
    </rPh>
    <rPh sb="103" eb="105">
      <t>ヨウイン</t>
    </rPh>
    <rPh sb="110" eb="115">
      <t>ショウスイリョクハツデン</t>
    </rPh>
    <rPh sb="115" eb="116">
      <t>ショ</t>
    </rPh>
    <rPh sb="117" eb="119">
      <t>スイリョウ</t>
    </rPh>
    <rPh sb="119" eb="121">
      <t>テイカ</t>
    </rPh>
    <rPh sb="124" eb="128">
      <t>ウンテンテイシ</t>
    </rPh>
    <rPh sb="129" eb="130">
      <t>トモナ</t>
    </rPh>
    <rPh sb="132" eb="136">
      <t>バイデンシュウニュウ</t>
    </rPh>
    <rPh sb="137" eb="139">
      <t>ゲンショウ</t>
    </rPh>
    <rPh sb="152" eb="154">
      <t>コンゴ</t>
    </rPh>
    <rPh sb="155" eb="156">
      <t>キビ</t>
    </rPh>
    <rPh sb="158" eb="160">
      <t>ケイエイ</t>
    </rPh>
    <rPh sb="161" eb="162">
      <t>ツヅ</t>
    </rPh>
    <rPh sb="166" eb="167">
      <t>カンガ</t>
    </rPh>
    <phoneticPr fontId="5"/>
  </si>
  <si>
    <t>　小水力発電については、設備利用率が平均値を下回る状況が続いている。令和5年度決算では、前年度と比較すると水の多い時期に運転停止していたことから、8％程度利用率は下がっている状態である。渇水期における運転停止はやむを得ない。通常時の安定運転が収入確保を図るため、日常の点検、清掃等を適切に行いたい。
　太陽光発電においては概ね、平均値を上回り、安定した運営ができている。降雨や降雪の影響以外には発電停止することがなかったためだと思われる。設備故障による発電停止にならないよう、設備の点検等を実施していきたい。</t>
    <rPh sb="1" eb="6">
      <t>ショウスイリョクハツデン</t>
    </rPh>
    <rPh sb="12" eb="14">
      <t>セツビ</t>
    </rPh>
    <rPh sb="14" eb="17">
      <t>リヨウリツ</t>
    </rPh>
    <rPh sb="18" eb="21">
      <t>ヘイキンチ</t>
    </rPh>
    <rPh sb="22" eb="24">
      <t>シタマワ</t>
    </rPh>
    <rPh sb="25" eb="27">
      <t>ジョウキョウ</t>
    </rPh>
    <rPh sb="28" eb="29">
      <t>ツヅ</t>
    </rPh>
    <rPh sb="34" eb="36">
      <t>レイワ</t>
    </rPh>
    <rPh sb="37" eb="39">
      <t>ネンド</t>
    </rPh>
    <rPh sb="39" eb="41">
      <t>ケッサン</t>
    </rPh>
    <rPh sb="44" eb="47">
      <t>ゼンネンド</t>
    </rPh>
    <rPh sb="48" eb="50">
      <t>ヒカク</t>
    </rPh>
    <rPh sb="53" eb="54">
      <t>ミズ</t>
    </rPh>
    <rPh sb="55" eb="56">
      <t>オオ</t>
    </rPh>
    <rPh sb="57" eb="59">
      <t>ジキ</t>
    </rPh>
    <rPh sb="60" eb="64">
      <t>ウンテンテイシ</t>
    </rPh>
    <rPh sb="75" eb="77">
      <t>テイド</t>
    </rPh>
    <rPh sb="77" eb="80">
      <t>リヨウリツ</t>
    </rPh>
    <rPh sb="81" eb="82">
      <t>サ</t>
    </rPh>
    <rPh sb="87" eb="89">
      <t>ジョウタイ</t>
    </rPh>
    <rPh sb="93" eb="96">
      <t>カッスイキ</t>
    </rPh>
    <rPh sb="100" eb="104">
      <t>ウンテンテイシ</t>
    </rPh>
    <rPh sb="108" eb="109">
      <t>エ</t>
    </rPh>
    <rPh sb="112" eb="114">
      <t>ツウジョウ</t>
    </rPh>
    <rPh sb="114" eb="115">
      <t>ジ</t>
    </rPh>
    <rPh sb="116" eb="118">
      <t>アンテイ</t>
    </rPh>
    <rPh sb="118" eb="120">
      <t>ウンテン</t>
    </rPh>
    <rPh sb="121" eb="125">
      <t>シュウニュウカクホ</t>
    </rPh>
    <rPh sb="126" eb="127">
      <t>ハカ</t>
    </rPh>
    <rPh sb="131" eb="133">
      <t>ニチジョウ</t>
    </rPh>
    <rPh sb="134" eb="136">
      <t>テンケン</t>
    </rPh>
    <rPh sb="137" eb="139">
      <t>セイソウ</t>
    </rPh>
    <rPh sb="139" eb="140">
      <t>トウ</t>
    </rPh>
    <rPh sb="141" eb="143">
      <t>テキセツ</t>
    </rPh>
    <rPh sb="144" eb="145">
      <t>オコナ</t>
    </rPh>
    <phoneticPr fontId="5"/>
  </si>
  <si>
    <t>　これまでに経営を圧迫するような大規模な支出は発生しなかったが、令和5年度決算では前年度より収入減少。
  小水力発電の施設設備利用率の低下について、修繕に伴う発電の停止および渇水期に伴い発電量の低下が大きな要因である。また、令和7年度より公営企業会計に移行することに伴うシステム導入等について地方債の借入を実施したため、企業債残高対料金収入が増加した。
　太陽光発電においては、ほぼ変わりなく、安定した運転状況であり経営面でも安定して推移している。
　課題は、小水力発電の稼働低下による収入減少である。今後も安定した水量の確保のための水源地の整備等の維持管理を徹底したい。</t>
    <rPh sb="6" eb="8">
      <t>ケイエイ</t>
    </rPh>
    <rPh sb="9" eb="11">
      <t>アッパク</t>
    </rPh>
    <rPh sb="16" eb="19">
      <t>ダイキボ</t>
    </rPh>
    <rPh sb="20" eb="22">
      <t>シシュツ</t>
    </rPh>
    <rPh sb="23" eb="25">
      <t>ハッセイ</t>
    </rPh>
    <rPh sb="32" eb="34">
      <t>レイワ</t>
    </rPh>
    <rPh sb="35" eb="37">
      <t>ネンド</t>
    </rPh>
    <rPh sb="37" eb="39">
      <t>ケッサン</t>
    </rPh>
    <rPh sb="41" eb="44">
      <t>ゼンネンド</t>
    </rPh>
    <rPh sb="54" eb="59">
      <t>ショウスイリョクハツデン</t>
    </rPh>
    <rPh sb="60" eb="62">
      <t>シセツ</t>
    </rPh>
    <rPh sb="62" eb="64">
      <t>セツビ</t>
    </rPh>
    <rPh sb="64" eb="67">
      <t>リヨウリツ</t>
    </rPh>
    <rPh sb="68" eb="70">
      <t>テイカ</t>
    </rPh>
    <rPh sb="75" eb="77">
      <t>シュウゼン</t>
    </rPh>
    <rPh sb="78" eb="79">
      <t>トモナ</t>
    </rPh>
    <rPh sb="80" eb="82">
      <t>ハツデン</t>
    </rPh>
    <rPh sb="83" eb="85">
      <t>テイシ</t>
    </rPh>
    <rPh sb="88" eb="91">
      <t>カッスイキ</t>
    </rPh>
    <rPh sb="92" eb="93">
      <t>トモナ</t>
    </rPh>
    <rPh sb="94" eb="97">
      <t>ハツデンリョウ</t>
    </rPh>
    <rPh sb="98" eb="100">
      <t>テイカ</t>
    </rPh>
    <rPh sb="101" eb="102">
      <t>オオ</t>
    </rPh>
    <rPh sb="104" eb="106">
      <t>ヨウイン</t>
    </rPh>
    <rPh sb="113" eb="115">
      <t>レイワ</t>
    </rPh>
    <rPh sb="116" eb="118">
      <t>ネンド</t>
    </rPh>
    <rPh sb="120" eb="124">
      <t>コウエイキギョウ</t>
    </rPh>
    <rPh sb="124" eb="126">
      <t>カイケイ</t>
    </rPh>
    <rPh sb="127" eb="129">
      <t>イコウ</t>
    </rPh>
    <rPh sb="134" eb="135">
      <t>トモナ</t>
    </rPh>
    <rPh sb="140" eb="142">
      <t>ドウニュウ</t>
    </rPh>
    <rPh sb="142" eb="143">
      <t>トウ</t>
    </rPh>
    <rPh sb="147" eb="150">
      <t>チホウサイ</t>
    </rPh>
    <rPh sb="151" eb="153">
      <t>カリイレ</t>
    </rPh>
    <rPh sb="154" eb="156">
      <t>ジッシ</t>
    </rPh>
    <rPh sb="161" eb="164">
      <t>キギョウサイ</t>
    </rPh>
    <rPh sb="164" eb="166">
      <t>ザンダカ</t>
    </rPh>
    <rPh sb="166" eb="167">
      <t>タイ</t>
    </rPh>
    <rPh sb="167" eb="169">
      <t>リョウキン</t>
    </rPh>
    <rPh sb="169" eb="171">
      <t>シュウニュウ</t>
    </rPh>
    <rPh sb="172" eb="174">
      <t>ゾウカ</t>
    </rPh>
    <rPh sb="227" eb="229">
      <t>カダイ</t>
    </rPh>
    <rPh sb="237" eb="241">
      <t>カドウテイカ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</si>
</sst>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5">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250.5</c:v>
                </c:pt>
                <c:pt idx="1">
                  <c:v>144.19999999999999</c:v>
                </c:pt>
                <c:pt idx="2">
                  <c:v>146.80000000000001</c:v>
                </c:pt>
                <c:pt idx="3">
                  <c:v>61.5</c:v>
                </c:pt>
                <c:pt idx="4">
                  <c:v>56.4</c:v>
                </c:pt>
              </c:numCache>
            </c:numRef>
          </c:val>
          <c:extLst>
            <c:ext xmlns:c16="http://schemas.microsoft.com/office/drawing/2014/chart" uri="{C3380CC4-5D6E-409C-BE32-E72D297353CC}">
              <c16:uniqueId val="{00000000-2EAA-40B6-BCB9-A5FA2525D01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2EAA-40B6-BCB9-A5FA2525D01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EAA-40B6-BCB9-A5FA2525D01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250.5</c:v>
                </c:pt>
                <c:pt idx="1">
                  <c:v>144.19999999999999</c:v>
                </c:pt>
                <c:pt idx="2">
                  <c:v>146.80000000000001</c:v>
                </c:pt>
                <c:pt idx="3">
                  <c:v>61.5</c:v>
                </c:pt>
                <c:pt idx="4">
                  <c:v>56.4</c:v>
                </c:pt>
              </c:numCache>
            </c:numRef>
          </c:val>
          <c:extLst>
            <c:ext xmlns:c16="http://schemas.microsoft.com/office/drawing/2014/chart" uri="{C3380CC4-5D6E-409C-BE32-E72D297353CC}">
              <c16:uniqueId val="{00000000-D554-4F09-9E63-F20D96406CB4}"/>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D554-4F09-9E63-F20D96406CB4}"/>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554-4F09-9E63-F20D96406CB4}"/>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FFC-4E0A-B976-7BAD367D695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FC-4E0A-B976-7BAD367D695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DFFC-4E0A-B976-7BAD367D695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11009.5</c:v>
                </c:pt>
                <c:pt idx="1">
                  <c:v>17010</c:v>
                </c:pt>
                <c:pt idx="2">
                  <c:v>17855.8</c:v>
                </c:pt>
                <c:pt idx="3">
                  <c:v>38118</c:v>
                </c:pt>
                <c:pt idx="4">
                  <c:v>42112.7</c:v>
                </c:pt>
              </c:numCache>
            </c:numRef>
          </c:val>
          <c:extLst>
            <c:ext xmlns:c16="http://schemas.microsoft.com/office/drawing/2014/chart" uri="{C3380CC4-5D6E-409C-BE32-E72D297353CC}">
              <c16:uniqueId val="{00000000-7D4B-45C5-B752-53787D1C6F93}"/>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7D4B-45C5-B752-53787D1C6F93}"/>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3496</c:v>
                </c:pt>
                <c:pt idx="1">
                  <c:v>1502</c:v>
                </c:pt>
                <c:pt idx="2">
                  <c:v>1798</c:v>
                </c:pt>
                <c:pt idx="3">
                  <c:v>-2609</c:v>
                </c:pt>
                <c:pt idx="4">
                  <c:v>-2605</c:v>
                </c:pt>
              </c:numCache>
            </c:numRef>
          </c:val>
          <c:extLst>
            <c:ext xmlns:c16="http://schemas.microsoft.com/office/drawing/2014/chart" uri="{C3380CC4-5D6E-409C-BE32-E72D297353CC}">
              <c16:uniqueId val="{00000000-3CB0-4436-B638-048B4DF2914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3CB0-4436-B638-048B4DF2914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20.399999999999999</c:v>
                </c:pt>
                <c:pt idx="1">
                  <c:v>19.3</c:v>
                </c:pt>
                <c:pt idx="2">
                  <c:v>20.8</c:v>
                </c:pt>
                <c:pt idx="3">
                  <c:v>17.2</c:v>
                </c:pt>
                <c:pt idx="4">
                  <c:v>13.7</c:v>
                </c:pt>
              </c:numCache>
            </c:numRef>
          </c:val>
          <c:extLst>
            <c:ext xmlns:c16="http://schemas.microsoft.com/office/drawing/2014/chart" uri="{C3380CC4-5D6E-409C-BE32-E72D297353CC}">
              <c16:uniqueId val="{00000000-06E5-41D7-8820-8C34BC8016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06E5-41D7-8820-8C34BC8016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28E-45A3-A28E-9EC23873A5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C28E-45A3-A28E-9EC23873A5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44.4</c:v>
                </c:pt>
              </c:numCache>
            </c:numRef>
          </c:val>
          <c:extLst>
            <c:ext xmlns:c16="http://schemas.microsoft.com/office/drawing/2014/chart" uri="{C3380CC4-5D6E-409C-BE32-E72D297353CC}">
              <c16:uniqueId val="{00000000-3338-407E-B226-9373C1C93B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3338-407E-B226-9373C1C93B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F6-4F55-BE9F-F4FA1E9280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F6-4F55-BE9F-F4FA1E9280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62F-47B2-87B9-A8C81756344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662F-47B2-87B9-A8C81756344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49.5</c:v>
                </c:pt>
                <c:pt idx="1">
                  <c:v>29.1</c:v>
                </c:pt>
                <c:pt idx="2">
                  <c:v>43.9</c:v>
                </c:pt>
                <c:pt idx="3">
                  <c:v>22.8</c:v>
                </c:pt>
                <c:pt idx="4">
                  <c:v>14.8</c:v>
                </c:pt>
              </c:numCache>
            </c:numRef>
          </c:val>
          <c:extLst>
            <c:ext xmlns:c16="http://schemas.microsoft.com/office/drawing/2014/chart" uri="{C3380CC4-5D6E-409C-BE32-E72D297353CC}">
              <c16:uniqueId val="{00000000-9062-4967-A6D3-1D59FF4E25E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c:ext xmlns:c16="http://schemas.microsoft.com/office/drawing/2014/chart" uri="{C3380CC4-5D6E-409C-BE32-E72D297353CC}">
              <c16:uniqueId val="{00000001-9062-4967-A6D3-1D59FF4E25E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F72-4ACF-AFF2-A957EEFA41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c:ext xmlns:c16="http://schemas.microsoft.com/office/drawing/2014/chart" uri="{C3380CC4-5D6E-409C-BE32-E72D297353CC}">
              <c16:uniqueId val="{00000001-8F72-4ACF-AFF2-A957EEFA41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156.6</c:v>
                </c:pt>
              </c:numCache>
            </c:numRef>
          </c:val>
          <c:extLst>
            <c:ext xmlns:c16="http://schemas.microsoft.com/office/drawing/2014/chart" uri="{C3380CC4-5D6E-409C-BE32-E72D297353CC}">
              <c16:uniqueId val="{00000000-B487-4A6C-B1F1-E278C015F5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c:ext xmlns:c16="http://schemas.microsoft.com/office/drawing/2014/chart" uri="{C3380CC4-5D6E-409C-BE32-E72D297353CC}">
              <c16:uniqueId val="{00000001-B487-4A6C-B1F1-E278C015F5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8-4115-ABD0-1F531AC73F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8-4115-ABD0-1F531AC73F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E25-485C-8465-E168BB1EDD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c:ext xmlns:c16="http://schemas.microsoft.com/office/drawing/2014/chart" uri="{C3380CC4-5D6E-409C-BE32-E72D297353CC}">
              <c16:uniqueId val="{00000001-EE25-485C-8465-E168BB1EDD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99-4D93-A7FC-AD50E14CDC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99-4D93-A7FC-AD50E14CDC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5D-4749-B4FC-FDC08BBAF5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5D-4749-B4FC-FDC08BBAF5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A8-4194-827A-80EDF679C8A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A8-4194-827A-80EDF679C8A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2-41A0-98BA-A1DF69C3F2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2-41A0-98BA-A1DF69C3F2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AF-4B3F-A8EF-601E63F30A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AF-4B3F-A8EF-601E63F30A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FF-4F05-8F59-E7F0709219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FF-4F05-8F59-E7F0709219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7-482B-9A59-1B7E575D19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7-482B-9A59-1B7E575D19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B65-4900-849C-9B0D5C053B9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B65-4900-849C-9B0D5C053B9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F-44E4-B5A0-EEFAB701BD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F-44E4-B5A0-EEFAB701BD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92-4557-A322-65FCF03AB5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92-4557-A322-65FCF03AB5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14.4</c:v>
                </c:pt>
                <c:pt idx="1">
                  <c:v>17.399999999999999</c:v>
                </c:pt>
                <c:pt idx="2">
                  <c:v>16.100000000000001</c:v>
                </c:pt>
                <c:pt idx="3">
                  <c:v>16.100000000000001</c:v>
                </c:pt>
                <c:pt idx="4">
                  <c:v>13.5</c:v>
                </c:pt>
              </c:numCache>
            </c:numRef>
          </c:val>
          <c:extLst>
            <c:ext xmlns:c16="http://schemas.microsoft.com/office/drawing/2014/chart" uri="{C3380CC4-5D6E-409C-BE32-E72D297353CC}">
              <c16:uniqueId val="{00000000-D092-4542-B7E1-D840B2600E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14.9</c:v>
                </c:pt>
                <c:pt idx="1">
                  <c:v>14.9</c:v>
                </c:pt>
                <c:pt idx="2">
                  <c:v>14.3</c:v>
                </c:pt>
                <c:pt idx="3">
                  <c:v>13.8</c:v>
                </c:pt>
                <c:pt idx="4">
                  <c:v>14.2</c:v>
                </c:pt>
              </c:numCache>
            </c:numRef>
          </c:val>
          <c:smooth val="0"/>
          <c:extLst>
            <c:ext xmlns:c16="http://schemas.microsoft.com/office/drawing/2014/chart" uri="{C3380CC4-5D6E-409C-BE32-E72D297353CC}">
              <c16:uniqueId val="{00000001-D092-4542-B7E1-D840B2600E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6D7-48A9-B55B-28EAE644C12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0.4</c:v>
                </c:pt>
                <c:pt idx="1">
                  <c:v>1.8</c:v>
                </c:pt>
                <c:pt idx="2">
                  <c:v>1.8</c:v>
                </c:pt>
                <c:pt idx="3">
                  <c:v>2.7</c:v>
                </c:pt>
                <c:pt idx="4">
                  <c:v>9.6999999999999993</c:v>
                </c:pt>
              </c:numCache>
            </c:numRef>
          </c:val>
          <c:smooth val="0"/>
          <c:extLst>
            <c:ext xmlns:c16="http://schemas.microsoft.com/office/drawing/2014/chart" uri="{C3380CC4-5D6E-409C-BE32-E72D297353CC}">
              <c16:uniqueId val="{00000001-26D7-48A9-B55B-28EAE644C12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AA6-42BA-B323-AACBAC2588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138.1</c:v>
                </c:pt>
                <c:pt idx="1">
                  <c:v>125.8</c:v>
                </c:pt>
                <c:pt idx="2">
                  <c:v>119.4</c:v>
                </c:pt>
                <c:pt idx="3">
                  <c:v>113</c:v>
                </c:pt>
                <c:pt idx="4">
                  <c:v>99.1</c:v>
                </c:pt>
              </c:numCache>
            </c:numRef>
          </c:val>
          <c:smooth val="0"/>
          <c:extLst>
            <c:ext xmlns:c16="http://schemas.microsoft.com/office/drawing/2014/chart" uri="{C3380CC4-5D6E-409C-BE32-E72D297353CC}">
              <c16:uniqueId val="{00000001-0AA6-42BA-B323-AACBAC2588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BE-4FA7-9454-DE73F60468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BE-4FA7-9454-DE73F60468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C3-421D-B386-FA6FAEB6EC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98.8</c:v>
                </c:pt>
                <c:pt idx="1">
                  <c:v>98.9</c:v>
                </c:pt>
                <c:pt idx="2">
                  <c:v>99.7</c:v>
                </c:pt>
                <c:pt idx="3">
                  <c:v>99.8</c:v>
                </c:pt>
                <c:pt idx="4">
                  <c:v>99.7</c:v>
                </c:pt>
              </c:numCache>
            </c:numRef>
          </c:val>
          <c:smooth val="0"/>
          <c:extLst>
            <c:ext xmlns:c16="http://schemas.microsoft.com/office/drawing/2014/chart" uri="{C3380CC4-5D6E-409C-BE32-E72D297353CC}">
              <c16:uniqueId val="{00000001-2DC3-421D-B386-FA6FAEB6EC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49700" y="8216776"/>
          <a:ext cx="5923981" cy="299026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61850" y="8216776"/>
          <a:ext cx="5916903" cy="299026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66707" y="8216776"/>
          <a:ext cx="5931778" cy="299026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093129" y="8216776"/>
          <a:ext cx="5930170" cy="299026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24499" y="8216776"/>
          <a:ext cx="5938128" cy="299026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75213" y="13146436"/>
          <a:ext cx="5926780" cy="288084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75213" y="16134360"/>
          <a:ext cx="5926780" cy="2872882"/>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75213" y="19131643"/>
          <a:ext cx="5926780" cy="287906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75213" y="22120969"/>
          <a:ext cx="5926780"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75213" y="25146000"/>
          <a:ext cx="5926780" cy="288294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75213" y="13146436"/>
          <a:ext cx="5497285" cy="288084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75213" y="16134360"/>
          <a:ext cx="5497285" cy="2872882"/>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75213" y="19131643"/>
          <a:ext cx="5497285" cy="287906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75213" y="22120969"/>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75213" y="25146000"/>
          <a:ext cx="5497285" cy="288294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294181" y="13146436"/>
          <a:ext cx="5497284" cy="288084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294181" y="16134360"/>
          <a:ext cx="5497284" cy="2872882"/>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294181" y="19131643"/>
          <a:ext cx="5497284" cy="287906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294181" y="22120969"/>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294181" y="25146000"/>
          <a:ext cx="5497284" cy="288294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21644" y="13146436"/>
          <a:ext cx="5497284" cy="288084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21644" y="16134360"/>
          <a:ext cx="5497284" cy="2872882"/>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21644" y="19131643"/>
          <a:ext cx="5497284" cy="287906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21644" y="22120969"/>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21644" y="25146000"/>
          <a:ext cx="5497284" cy="288294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40610" y="13146436"/>
          <a:ext cx="5497285" cy="288084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40610" y="16134360"/>
          <a:ext cx="5497285" cy="2872882"/>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40610" y="19131643"/>
          <a:ext cx="5497285" cy="287906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40610" y="22120969"/>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40610" y="25146000"/>
          <a:ext cx="5497285" cy="288294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PE75" zoomScale="70" zoomScaleNormal="70" workbookViewId="0">
      <selection activeCell="VD100" sqref="VD100:VJ121"/>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72" t="str">
        <f>データ!H6</f>
        <v>宮崎県　諸塚村</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3" t="s">
        <v>0</v>
      </c>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4" t="s">
        <v>1</v>
      </c>
      <c r="VE1" s="174"/>
      <c r="VF1" s="174"/>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5" t="s">
        <v>6</v>
      </c>
      <c r="KL2" s="176"/>
      <c r="KM2" s="176"/>
      <c r="KN2" s="176"/>
      <c r="KO2" s="176"/>
      <c r="KP2" s="176"/>
      <c r="KQ2" s="176"/>
      <c r="KR2" s="176"/>
      <c r="KS2" s="176"/>
      <c r="KT2" s="176"/>
      <c r="KU2" s="176"/>
      <c r="KV2" s="176"/>
      <c r="KW2" s="176"/>
      <c r="KX2" s="176"/>
      <c r="KY2" s="176"/>
      <c r="KZ2" s="176"/>
      <c r="LA2" s="176"/>
      <c r="LB2" s="176"/>
      <c r="LC2" s="176"/>
      <c r="LD2" s="176"/>
      <c r="LE2" s="176"/>
      <c r="LF2" s="176"/>
      <c r="LG2" s="176"/>
      <c r="LH2" s="176"/>
      <c r="LI2" s="176"/>
      <c r="LJ2" s="176"/>
      <c r="LK2" s="176"/>
      <c r="LL2" s="176"/>
      <c r="LM2" s="176"/>
      <c r="LN2" s="176"/>
      <c r="LO2" s="176"/>
      <c r="LP2" s="176"/>
      <c r="LQ2" s="176"/>
      <c r="LR2" s="176"/>
      <c r="LS2" s="176"/>
      <c r="LT2" s="176"/>
      <c r="LU2" s="176"/>
      <c r="LV2" s="176"/>
      <c r="LW2" s="176"/>
      <c r="LX2" s="176"/>
      <c r="LY2" s="176"/>
      <c r="LZ2" s="176"/>
      <c r="MA2" s="176"/>
      <c r="MB2" s="176"/>
      <c r="MC2" s="176"/>
      <c r="MD2" s="176"/>
      <c r="ME2" s="176"/>
      <c r="MF2" s="176"/>
      <c r="MG2" s="176"/>
      <c r="MH2" s="176"/>
      <c r="MI2" s="176"/>
      <c r="MJ2" s="176"/>
      <c r="MK2" s="176"/>
      <c r="ML2" s="176"/>
      <c r="MM2" s="176"/>
      <c r="MN2" s="176"/>
      <c r="MO2" s="176"/>
      <c r="MP2" s="176"/>
      <c r="MQ2" s="176"/>
      <c r="MR2" s="176"/>
      <c r="MS2" s="176"/>
      <c r="MT2" s="176"/>
      <c r="MU2" s="176"/>
      <c r="MV2" s="176"/>
      <c r="MW2" s="176"/>
      <c r="MX2" s="176"/>
      <c r="MY2" s="176"/>
      <c r="MZ2" s="176"/>
      <c r="NA2" s="176"/>
      <c r="NB2" s="176"/>
      <c r="NC2" s="176"/>
      <c r="ND2" s="176"/>
      <c r="NE2" s="176"/>
      <c r="NF2" s="176"/>
      <c r="NG2" s="176"/>
      <c r="NH2" s="176"/>
      <c r="NI2" s="176"/>
      <c r="NJ2" s="176"/>
      <c r="NK2" s="176"/>
      <c r="NL2" s="176"/>
      <c r="NM2" s="176"/>
      <c r="NN2" s="176"/>
      <c r="NO2" s="176"/>
      <c r="NP2" s="176"/>
      <c r="NQ2" s="176"/>
      <c r="NR2" s="176"/>
      <c r="NS2" s="176"/>
      <c r="NT2" s="176"/>
      <c r="NU2" s="176"/>
      <c r="NV2" s="176"/>
      <c r="NW2" s="176"/>
      <c r="NX2" s="176"/>
      <c r="NY2" s="176"/>
      <c r="NZ2" s="176"/>
      <c r="OA2" s="176"/>
      <c r="OB2" s="176"/>
      <c r="OC2" s="176"/>
      <c r="OD2" s="176"/>
      <c r="OE2" s="176"/>
      <c r="OF2" s="176"/>
      <c r="OG2" s="176"/>
      <c r="OH2" s="176"/>
      <c r="OI2" s="176"/>
      <c r="OJ2" s="176"/>
      <c r="OK2" s="176"/>
      <c r="OL2" s="176"/>
      <c r="OM2" s="176"/>
      <c r="ON2" s="176"/>
      <c r="OO2" s="176"/>
      <c r="OP2" s="176"/>
      <c r="OQ2" s="176"/>
      <c r="OR2" s="176"/>
      <c r="OS2" s="176"/>
      <c r="OT2" s="176"/>
      <c r="OU2" s="176"/>
      <c r="OV2" s="176"/>
      <c r="OW2" s="176"/>
      <c r="OX2" s="176"/>
      <c r="OY2" s="176"/>
      <c r="OZ2" s="176"/>
      <c r="PA2" s="176"/>
      <c r="PB2" s="176"/>
      <c r="PC2" s="176"/>
      <c r="PD2" s="176"/>
      <c r="PE2" s="176"/>
      <c r="PF2" s="176"/>
      <c r="PG2" s="176"/>
      <c r="PH2" s="176"/>
      <c r="PI2" s="176"/>
      <c r="PJ2" s="176"/>
      <c r="PK2" s="176"/>
      <c r="PL2" s="176"/>
      <c r="PM2" s="176"/>
      <c r="PN2" s="176"/>
      <c r="PO2" s="176"/>
      <c r="PP2" s="176"/>
      <c r="PQ2" s="176"/>
      <c r="PR2" s="176"/>
      <c r="PS2" s="176"/>
      <c r="PT2" s="176"/>
      <c r="PU2" s="176"/>
      <c r="PV2" s="176"/>
      <c r="PW2" s="176"/>
      <c r="PX2" s="176"/>
      <c r="PY2" s="176"/>
      <c r="PZ2" s="176"/>
      <c r="QA2" s="176"/>
      <c r="QB2" s="176"/>
      <c r="QC2" s="176"/>
      <c r="QD2" s="176"/>
      <c r="QE2" s="176"/>
      <c r="QF2" s="176"/>
      <c r="QG2" s="176"/>
      <c r="QH2" s="176"/>
      <c r="QI2" s="176"/>
      <c r="QJ2" s="176"/>
      <c r="QK2" s="176"/>
      <c r="QL2" s="176"/>
      <c r="QM2" s="176"/>
      <c r="QN2" s="176"/>
      <c r="QO2" s="176"/>
      <c r="QP2" s="176"/>
      <c r="QQ2" s="176"/>
      <c r="QR2" s="176"/>
      <c r="QS2" s="176"/>
      <c r="QT2" s="176"/>
      <c r="QU2" s="176"/>
      <c r="QV2" s="176"/>
      <c r="QW2" s="176"/>
      <c r="QX2" s="176"/>
      <c r="QY2" s="176"/>
      <c r="QZ2" s="176"/>
      <c r="RA2" s="176"/>
      <c r="RB2" s="176"/>
      <c r="RC2" s="176"/>
      <c r="RD2" s="176"/>
      <c r="RE2" s="176"/>
      <c r="RF2" s="176"/>
      <c r="RG2" s="176"/>
      <c r="RH2" s="176"/>
      <c r="RI2" s="176"/>
      <c r="RJ2" s="176"/>
      <c r="RK2" s="176"/>
      <c r="RL2" s="176"/>
      <c r="RM2" s="176"/>
      <c r="RN2" s="176"/>
      <c r="RO2" s="176"/>
      <c r="RP2" s="176"/>
      <c r="RQ2" s="176"/>
      <c r="RR2" s="176"/>
      <c r="RS2" s="176"/>
      <c r="RT2" s="176"/>
      <c r="RU2" s="176"/>
      <c r="RV2" s="176"/>
      <c r="RW2" s="176"/>
      <c r="RX2" s="176"/>
      <c r="RY2" s="176"/>
      <c r="RZ2" s="176"/>
      <c r="SA2" s="176"/>
      <c r="SB2" s="176"/>
      <c r="SC2" s="176"/>
      <c r="SD2" s="176"/>
      <c r="SE2" s="176"/>
      <c r="SF2" s="176"/>
      <c r="SG2" s="176"/>
      <c r="SH2" s="176"/>
      <c r="SI2" s="176"/>
      <c r="SJ2" s="176"/>
      <c r="SK2" s="176"/>
      <c r="SL2" s="176"/>
      <c r="SM2" s="176"/>
      <c r="SN2" s="176"/>
      <c r="SO2" s="176"/>
      <c r="SP2" s="176"/>
      <c r="SQ2" s="176"/>
      <c r="SR2" s="176"/>
      <c r="SS2" s="176"/>
      <c r="ST2" s="176"/>
      <c r="SU2" s="176"/>
      <c r="SV2" s="176"/>
      <c r="SW2" s="176"/>
      <c r="SX2" s="176"/>
      <c r="SY2" s="176"/>
      <c r="SZ2" s="176"/>
      <c r="TA2" s="176"/>
      <c r="TB2" s="176"/>
      <c r="TC2" s="176"/>
      <c r="TD2" s="176"/>
      <c r="TE2" s="176"/>
      <c r="TF2" s="176"/>
      <c r="TG2" s="176"/>
      <c r="TH2" s="176"/>
      <c r="TI2" s="176"/>
      <c r="TJ2" s="176"/>
      <c r="TK2" s="176"/>
      <c r="TL2" s="176"/>
      <c r="TM2" s="176"/>
      <c r="TN2" s="176"/>
      <c r="TO2" s="176"/>
      <c r="TP2" s="176"/>
      <c r="TQ2" s="176"/>
      <c r="TR2" s="176"/>
      <c r="TS2" s="176"/>
      <c r="TT2" s="176"/>
      <c r="TU2" s="176"/>
      <c r="TV2" s="176"/>
      <c r="TW2" s="176"/>
      <c r="TX2" s="176"/>
      <c r="TY2" s="176"/>
      <c r="TZ2" s="176"/>
      <c r="UA2" s="176"/>
      <c r="UB2" s="176"/>
      <c r="UC2" s="176"/>
      <c r="UD2" s="176"/>
      <c r="UE2" s="176"/>
      <c r="UF2" s="176"/>
      <c r="UG2" s="176"/>
      <c r="UH2" s="176"/>
      <c r="UI2" s="176"/>
      <c r="UJ2" s="176"/>
      <c r="UK2" s="176"/>
      <c r="UL2" s="176"/>
      <c r="UM2" s="176"/>
      <c r="UN2" s="176"/>
      <c r="UO2" s="176"/>
      <c r="UP2" s="176"/>
      <c r="UQ2" s="176"/>
      <c r="UR2" s="176"/>
      <c r="US2" s="176"/>
      <c r="UT2" s="176"/>
      <c r="UU2" s="176"/>
      <c r="UV2" s="176"/>
      <c r="UW2" s="176"/>
      <c r="UX2" s="176"/>
      <c r="UY2" s="176"/>
      <c r="UZ2" s="176"/>
      <c r="VA2" s="177"/>
      <c r="VB2" s="1"/>
      <c r="VC2" s="1"/>
      <c r="VD2" s="178" t="s">
        <v>7</v>
      </c>
      <c r="VE2" s="179"/>
      <c r="VF2" s="179"/>
      <c r="VG2" s="179"/>
      <c r="VH2" s="179"/>
      <c r="VI2" s="179"/>
      <c r="VJ2" s="180"/>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269</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7">
        <f>データ!M6</f>
        <v>1</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9"/>
      <c r="BS5" s="170" t="str">
        <f>データ!N6</f>
        <v>-</v>
      </c>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9"/>
      <c r="EJ5" s="170" t="str">
        <f>データ!O6</f>
        <v>-</v>
      </c>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9"/>
      <c r="HA5" s="170">
        <f>データ!P6</f>
        <v>2</v>
      </c>
      <c r="HB5" s="168"/>
      <c r="HC5" s="168"/>
      <c r="HD5" s="168"/>
      <c r="HE5" s="168"/>
      <c r="HF5" s="168"/>
      <c r="HG5" s="168"/>
      <c r="HH5" s="168"/>
      <c r="HI5" s="168"/>
      <c r="HJ5" s="168"/>
      <c r="HK5" s="168"/>
      <c r="HL5" s="168"/>
      <c r="HM5" s="168"/>
      <c r="HN5" s="168"/>
      <c r="HO5" s="168"/>
      <c r="HP5" s="168"/>
      <c r="HQ5" s="168"/>
      <c r="HR5" s="168"/>
      <c r="HS5" s="168"/>
      <c r="HT5" s="168"/>
      <c r="HU5" s="168"/>
      <c r="HV5" s="168"/>
      <c r="HW5" s="168"/>
      <c r="HX5" s="168"/>
      <c r="HY5" s="168"/>
      <c r="HZ5" s="168"/>
      <c r="IA5" s="168"/>
      <c r="IB5" s="168"/>
      <c r="IC5" s="168"/>
      <c r="ID5" s="168"/>
      <c r="IE5" s="168"/>
      <c r="IF5" s="168"/>
      <c r="IG5" s="168"/>
      <c r="IH5" s="168"/>
      <c r="II5" s="168"/>
      <c r="IJ5" s="168"/>
      <c r="IK5" s="168"/>
      <c r="IL5" s="168"/>
      <c r="IM5" s="168"/>
      <c r="IN5" s="168"/>
      <c r="IO5" s="168"/>
      <c r="IP5" s="168"/>
      <c r="IQ5" s="168"/>
      <c r="IR5" s="168"/>
      <c r="IS5" s="168"/>
      <c r="IT5" s="168"/>
      <c r="IU5" s="168"/>
      <c r="IV5" s="168"/>
      <c r="IW5" s="168"/>
      <c r="IX5" s="168"/>
      <c r="IY5" s="168"/>
      <c r="IZ5" s="168"/>
      <c r="JA5" s="168"/>
      <c r="JB5" s="168"/>
      <c r="JC5" s="168"/>
      <c r="JD5" s="168"/>
      <c r="JE5" s="168"/>
      <c r="JF5" s="168"/>
      <c r="JG5" s="168"/>
      <c r="JH5" s="168"/>
      <c r="JI5" s="168"/>
      <c r="JJ5" s="168"/>
      <c r="JK5" s="168"/>
      <c r="JL5" s="168"/>
      <c r="JM5" s="168"/>
      <c r="JN5" s="168"/>
      <c r="JO5" s="168"/>
      <c r="JP5" s="168"/>
      <c r="JQ5" s="171"/>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77.25" customHeight="1" x14ac:dyDescent="0.2">
      <c r="A7" s="1"/>
      <c r="B7" s="164"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5" t="s">
        <v>139</v>
      </c>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t="s">
        <v>140</v>
      </c>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c r="GZ7" s="165"/>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6"/>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87</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51</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77</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40</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26</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124</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149</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138</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138</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116</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211</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200</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215</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178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142</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3024</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3024</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250.5</v>
      </c>
      <c r="S36" s="94"/>
      <c r="T36" s="94"/>
      <c r="U36" s="94"/>
      <c r="V36" s="94"/>
      <c r="W36" s="94"/>
      <c r="X36" s="94"/>
      <c r="Y36" s="94"/>
      <c r="Z36" s="94"/>
      <c r="AA36" s="94"/>
      <c r="AB36" s="94"/>
      <c r="AC36" s="94"/>
      <c r="AD36" s="94"/>
      <c r="AE36" s="94"/>
      <c r="AF36" s="94"/>
      <c r="AG36" s="94"/>
      <c r="AH36" s="94"/>
      <c r="AI36" s="94"/>
      <c r="AJ36" s="95"/>
      <c r="AK36" s="93">
        <f>データ!AZ11</f>
        <v>144.19999999999999</v>
      </c>
      <c r="AL36" s="94"/>
      <c r="AM36" s="94"/>
      <c r="AN36" s="94"/>
      <c r="AO36" s="94"/>
      <c r="AP36" s="94"/>
      <c r="AQ36" s="94"/>
      <c r="AR36" s="94"/>
      <c r="AS36" s="94"/>
      <c r="AT36" s="94"/>
      <c r="AU36" s="94"/>
      <c r="AV36" s="94"/>
      <c r="AW36" s="94"/>
      <c r="AX36" s="94"/>
      <c r="AY36" s="94"/>
      <c r="AZ36" s="94"/>
      <c r="BA36" s="94"/>
      <c r="BB36" s="94"/>
      <c r="BC36" s="95"/>
      <c r="BD36" s="93">
        <f>データ!BA11</f>
        <v>146.80000000000001</v>
      </c>
      <c r="BE36" s="94"/>
      <c r="BF36" s="94"/>
      <c r="BG36" s="94"/>
      <c r="BH36" s="94"/>
      <c r="BI36" s="94"/>
      <c r="BJ36" s="94"/>
      <c r="BK36" s="94"/>
      <c r="BL36" s="94"/>
      <c r="BM36" s="94"/>
      <c r="BN36" s="94"/>
      <c r="BO36" s="94"/>
      <c r="BP36" s="94"/>
      <c r="BQ36" s="94"/>
      <c r="BR36" s="94"/>
      <c r="BS36" s="94"/>
      <c r="BT36" s="94"/>
      <c r="BU36" s="94"/>
      <c r="BV36" s="95"/>
      <c r="BW36" s="93">
        <f>データ!BB11</f>
        <v>61.5</v>
      </c>
      <c r="BX36" s="94"/>
      <c r="BY36" s="94"/>
      <c r="BZ36" s="94"/>
      <c r="CA36" s="94"/>
      <c r="CB36" s="94"/>
      <c r="CC36" s="94"/>
      <c r="CD36" s="94"/>
      <c r="CE36" s="94"/>
      <c r="CF36" s="94"/>
      <c r="CG36" s="94"/>
      <c r="CH36" s="94"/>
      <c r="CI36" s="94"/>
      <c r="CJ36" s="94"/>
      <c r="CK36" s="94"/>
      <c r="CL36" s="94"/>
      <c r="CM36" s="94"/>
      <c r="CN36" s="94"/>
      <c r="CO36" s="95"/>
      <c r="CP36" s="93">
        <f>データ!BC11</f>
        <v>56.4</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250.5</v>
      </c>
      <c r="EC36" s="94"/>
      <c r="ED36" s="94"/>
      <c r="EE36" s="94"/>
      <c r="EF36" s="94"/>
      <c r="EG36" s="94"/>
      <c r="EH36" s="94"/>
      <c r="EI36" s="94"/>
      <c r="EJ36" s="94"/>
      <c r="EK36" s="94"/>
      <c r="EL36" s="94"/>
      <c r="EM36" s="94"/>
      <c r="EN36" s="94"/>
      <c r="EO36" s="94"/>
      <c r="EP36" s="94"/>
      <c r="EQ36" s="94"/>
      <c r="ER36" s="94"/>
      <c r="ES36" s="94"/>
      <c r="ET36" s="95"/>
      <c r="EU36" s="93">
        <f>データ!BK11</f>
        <v>144.19999999999999</v>
      </c>
      <c r="EV36" s="94"/>
      <c r="EW36" s="94"/>
      <c r="EX36" s="94"/>
      <c r="EY36" s="94"/>
      <c r="EZ36" s="94"/>
      <c r="FA36" s="94"/>
      <c r="FB36" s="94"/>
      <c r="FC36" s="94"/>
      <c r="FD36" s="94"/>
      <c r="FE36" s="94"/>
      <c r="FF36" s="94"/>
      <c r="FG36" s="94"/>
      <c r="FH36" s="94"/>
      <c r="FI36" s="94"/>
      <c r="FJ36" s="94"/>
      <c r="FK36" s="94"/>
      <c r="FL36" s="94"/>
      <c r="FM36" s="95"/>
      <c r="FN36" s="93">
        <f>データ!BL11</f>
        <v>146.80000000000001</v>
      </c>
      <c r="FO36" s="94"/>
      <c r="FP36" s="94"/>
      <c r="FQ36" s="94"/>
      <c r="FR36" s="94"/>
      <c r="FS36" s="94"/>
      <c r="FT36" s="94"/>
      <c r="FU36" s="94"/>
      <c r="FV36" s="94"/>
      <c r="FW36" s="94"/>
      <c r="FX36" s="94"/>
      <c r="FY36" s="94"/>
      <c r="FZ36" s="94"/>
      <c r="GA36" s="94"/>
      <c r="GB36" s="94"/>
      <c r="GC36" s="94"/>
      <c r="GD36" s="94"/>
      <c r="GE36" s="94"/>
      <c r="GF36" s="95"/>
      <c r="GG36" s="93">
        <f>データ!BM11</f>
        <v>61.5</v>
      </c>
      <c r="GH36" s="94"/>
      <c r="GI36" s="94"/>
      <c r="GJ36" s="94"/>
      <c r="GK36" s="94"/>
      <c r="GL36" s="94"/>
      <c r="GM36" s="94"/>
      <c r="GN36" s="94"/>
      <c r="GO36" s="94"/>
      <c r="GP36" s="94"/>
      <c r="GQ36" s="94"/>
      <c r="GR36" s="94"/>
      <c r="GS36" s="94"/>
      <c r="GT36" s="94"/>
      <c r="GU36" s="94"/>
      <c r="GV36" s="94"/>
      <c r="GW36" s="94"/>
      <c r="GX36" s="94"/>
      <c r="GY36" s="95"/>
      <c r="GZ36" s="93">
        <f>データ!BN11</f>
        <v>56.4</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11009.5</v>
      </c>
      <c r="MW36" s="94"/>
      <c r="MX36" s="94"/>
      <c r="MY36" s="94"/>
      <c r="MZ36" s="94"/>
      <c r="NA36" s="94"/>
      <c r="NB36" s="94"/>
      <c r="NC36" s="94"/>
      <c r="ND36" s="94"/>
      <c r="NE36" s="94"/>
      <c r="NF36" s="94"/>
      <c r="NG36" s="94"/>
      <c r="NH36" s="94"/>
      <c r="NI36" s="94"/>
      <c r="NJ36" s="94"/>
      <c r="NK36" s="94"/>
      <c r="NL36" s="94"/>
      <c r="NM36" s="94"/>
      <c r="NN36" s="95"/>
      <c r="NO36" s="93">
        <f>データ!CG11</f>
        <v>17010</v>
      </c>
      <c r="NP36" s="94"/>
      <c r="NQ36" s="94"/>
      <c r="NR36" s="94"/>
      <c r="NS36" s="94"/>
      <c r="NT36" s="94"/>
      <c r="NU36" s="94"/>
      <c r="NV36" s="94"/>
      <c r="NW36" s="94"/>
      <c r="NX36" s="94"/>
      <c r="NY36" s="94"/>
      <c r="NZ36" s="94"/>
      <c r="OA36" s="94"/>
      <c r="OB36" s="94"/>
      <c r="OC36" s="94"/>
      <c r="OD36" s="94"/>
      <c r="OE36" s="94"/>
      <c r="OF36" s="94"/>
      <c r="OG36" s="95"/>
      <c r="OH36" s="93">
        <f>データ!CH11</f>
        <v>17855.8</v>
      </c>
      <c r="OI36" s="94"/>
      <c r="OJ36" s="94"/>
      <c r="OK36" s="94"/>
      <c r="OL36" s="94"/>
      <c r="OM36" s="94"/>
      <c r="ON36" s="94"/>
      <c r="OO36" s="94"/>
      <c r="OP36" s="94"/>
      <c r="OQ36" s="94"/>
      <c r="OR36" s="94"/>
      <c r="OS36" s="94"/>
      <c r="OT36" s="94"/>
      <c r="OU36" s="94"/>
      <c r="OV36" s="94"/>
      <c r="OW36" s="94"/>
      <c r="OX36" s="94"/>
      <c r="OY36" s="94"/>
      <c r="OZ36" s="95"/>
      <c r="PA36" s="93">
        <f>データ!CI11</f>
        <v>38118</v>
      </c>
      <c r="PB36" s="94"/>
      <c r="PC36" s="94"/>
      <c r="PD36" s="94"/>
      <c r="PE36" s="94"/>
      <c r="PF36" s="94"/>
      <c r="PG36" s="94"/>
      <c r="PH36" s="94"/>
      <c r="PI36" s="94"/>
      <c r="PJ36" s="94"/>
      <c r="PK36" s="94"/>
      <c r="PL36" s="94"/>
      <c r="PM36" s="94"/>
      <c r="PN36" s="94"/>
      <c r="PO36" s="94"/>
      <c r="PP36" s="94"/>
      <c r="PQ36" s="94"/>
      <c r="PR36" s="94"/>
      <c r="PS36" s="95"/>
      <c r="PT36" s="93">
        <f>データ!CJ11</f>
        <v>42112.7</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3496</v>
      </c>
      <c r="RH36" s="124"/>
      <c r="RI36" s="124"/>
      <c r="RJ36" s="124"/>
      <c r="RK36" s="124"/>
      <c r="RL36" s="124"/>
      <c r="RM36" s="124"/>
      <c r="RN36" s="124"/>
      <c r="RO36" s="124"/>
      <c r="RP36" s="124"/>
      <c r="RQ36" s="124"/>
      <c r="RR36" s="124"/>
      <c r="RS36" s="124"/>
      <c r="RT36" s="124"/>
      <c r="RU36" s="124"/>
      <c r="RV36" s="124"/>
      <c r="RW36" s="124"/>
      <c r="RX36" s="124"/>
      <c r="RY36" s="125"/>
      <c r="RZ36" s="123">
        <f>データ!CQ11</f>
        <v>1502</v>
      </c>
      <c r="SA36" s="124"/>
      <c r="SB36" s="124"/>
      <c r="SC36" s="124"/>
      <c r="SD36" s="124"/>
      <c r="SE36" s="124"/>
      <c r="SF36" s="124"/>
      <c r="SG36" s="124"/>
      <c r="SH36" s="124"/>
      <c r="SI36" s="124"/>
      <c r="SJ36" s="124"/>
      <c r="SK36" s="124"/>
      <c r="SL36" s="124"/>
      <c r="SM36" s="124"/>
      <c r="SN36" s="124"/>
      <c r="SO36" s="124"/>
      <c r="SP36" s="124"/>
      <c r="SQ36" s="124"/>
      <c r="SR36" s="125"/>
      <c r="SS36" s="123">
        <f>データ!CR11</f>
        <v>1798</v>
      </c>
      <c r="ST36" s="124"/>
      <c r="SU36" s="124"/>
      <c r="SV36" s="124"/>
      <c r="SW36" s="124"/>
      <c r="SX36" s="124"/>
      <c r="SY36" s="124"/>
      <c r="SZ36" s="124"/>
      <c r="TA36" s="124"/>
      <c r="TB36" s="124"/>
      <c r="TC36" s="124"/>
      <c r="TD36" s="124"/>
      <c r="TE36" s="124"/>
      <c r="TF36" s="124"/>
      <c r="TG36" s="124"/>
      <c r="TH36" s="124"/>
      <c r="TI36" s="124"/>
      <c r="TJ36" s="124"/>
      <c r="TK36" s="125"/>
      <c r="TL36" s="123">
        <f>データ!CS11</f>
        <v>-2609</v>
      </c>
      <c r="TM36" s="124"/>
      <c r="TN36" s="124"/>
      <c r="TO36" s="124"/>
      <c r="TP36" s="124"/>
      <c r="TQ36" s="124"/>
      <c r="TR36" s="124"/>
      <c r="TS36" s="124"/>
      <c r="TT36" s="124"/>
      <c r="TU36" s="124"/>
      <c r="TV36" s="124"/>
      <c r="TW36" s="124"/>
      <c r="TX36" s="124"/>
      <c r="TY36" s="124"/>
      <c r="TZ36" s="124"/>
      <c r="UA36" s="124"/>
      <c r="UB36" s="124"/>
      <c r="UC36" s="124"/>
      <c r="UD36" s="125"/>
      <c r="UE36" s="123">
        <f>データ!CT11</f>
        <v>-2605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32</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61"/>
      <c r="VE39" s="162"/>
      <c r="VF39" s="162"/>
      <c r="VG39" s="162"/>
      <c r="VH39" s="162"/>
      <c r="VI39" s="162"/>
      <c r="VJ39" s="163"/>
    </row>
    <row r="40" spans="1:582" ht="29.5" customHeight="1" x14ac:dyDescent="0.2">
      <c r="A40" s="1"/>
      <c r="B40" s="120" t="s">
        <v>33</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34</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9" t="s">
        <v>270</v>
      </c>
      <c r="VE41" s="110"/>
      <c r="VF41" s="110"/>
      <c r="VG41" s="110"/>
      <c r="VH41" s="110"/>
      <c r="VI41" s="110"/>
      <c r="VJ41" s="111"/>
    </row>
    <row r="42" spans="1:582" ht="29.5" customHeight="1" x14ac:dyDescent="0.2">
      <c r="A42" s="1"/>
      <c r="B42" s="115" t="s">
        <v>35</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36</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9"/>
      <c r="VE42" s="110"/>
      <c r="VF42" s="110"/>
      <c r="VG42" s="110"/>
      <c r="VH42" s="110"/>
      <c r="VI42" s="110"/>
      <c r="VJ42" s="111"/>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9"/>
      <c r="VE43" s="110"/>
      <c r="VF43" s="110"/>
      <c r="VG43" s="110"/>
      <c r="VH43" s="110"/>
      <c r="VI43" s="110"/>
      <c r="VJ43" s="111"/>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9"/>
      <c r="VE44" s="110"/>
      <c r="VF44" s="110"/>
      <c r="VG44" s="110"/>
      <c r="VH44" s="110"/>
      <c r="VI44" s="110"/>
      <c r="VJ44" s="111"/>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9"/>
      <c r="VE45" s="110"/>
      <c r="VF45" s="110"/>
      <c r="VG45" s="110"/>
      <c r="VH45" s="110"/>
      <c r="VI45" s="110"/>
      <c r="VJ45" s="111"/>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9"/>
      <c r="VE46" s="110"/>
      <c r="VF46" s="110"/>
      <c r="VG46" s="110"/>
      <c r="VH46" s="110"/>
      <c r="VI46" s="110"/>
      <c r="VJ46" s="111"/>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9"/>
      <c r="VE47" s="110"/>
      <c r="VF47" s="110"/>
      <c r="VG47" s="110"/>
      <c r="VH47" s="110"/>
      <c r="VI47" s="110"/>
      <c r="VJ47" s="111"/>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9"/>
      <c r="VE48" s="110"/>
      <c r="VF48" s="110"/>
      <c r="VG48" s="110"/>
      <c r="VH48" s="110"/>
      <c r="VI48" s="110"/>
      <c r="VJ48" s="111"/>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9"/>
      <c r="VE49" s="110"/>
      <c r="VF49" s="110"/>
      <c r="VG49" s="110"/>
      <c r="VH49" s="110"/>
      <c r="VI49" s="110"/>
      <c r="VJ49" s="111"/>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9"/>
      <c r="VE50" s="110"/>
      <c r="VF50" s="110"/>
      <c r="VG50" s="110"/>
      <c r="VH50" s="110"/>
      <c r="VI50" s="110"/>
      <c r="VJ50" s="111"/>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9"/>
      <c r="VE51" s="110"/>
      <c r="VF51" s="110"/>
      <c r="VG51" s="110"/>
      <c r="VH51" s="110"/>
      <c r="VI51" s="110"/>
      <c r="VJ51" s="111"/>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9"/>
      <c r="VE52" s="110"/>
      <c r="VF52" s="110"/>
      <c r="VG52" s="110"/>
      <c r="VH52" s="110"/>
      <c r="VI52" s="110"/>
      <c r="VJ52" s="111"/>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9"/>
      <c r="VE53" s="110"/>
      <c r="VF53" s="110"/>
      <c r="VG53" s="110"/>
      <c r="VH53" s="110"/>
      <c r="VI53" s="110"/>
      <c r="VJ53" s="111"/>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9"/>
      <c r="VE54" s="110"/>
      <c r="VF54" s="110"/>
      <c r="VG54" s="110"/>
      <c r="VH54" s="110"/>
      <c r="VI54" s="110"/>
      <c r="VJ54" s="111"/>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9"/>
      <c r="VE55" s="110"/>
      <c r="VF55" s="110"/>
      <c r="VG55" s="110"/>
      <c r="VH55" s="110"/>
      <c r="VI55" s="110"/>
      <c r="VJ55" s="111"/>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20.399999999999999</v>
      </c>
      <c r="U56" s="94"/>
      <c r="V56" s="94"/>
      <c r="W56" s="94"/>
      <c r="X56" s="94"/>
      <c r="Y56" s="94"/>
      <c r="Z56" s="94"/>
      <c r="AA56" s="94"/>
      <c r="AB56" s="94"/>
      <c r="AC56" s="94"/>
      <c r="AD56" s="94"/>
      <c r="AE56" s="94"/>
      <c r="AF56" s="94"/>
      <c r="AG56" s="94"/>
      <c r="AH56" s="94"/>
      <c r="AI56" s="94"/>
      <c r="AJ56" s="94"/>
      <c r="AK56" s="94"/>
      <c r="AL56" s="95"/>
      <c r="AM56" s="93">
        <f>データ!DB11</f>
        <v>19.3</v>
      </c>
      <c r="AN56" s="94"/>
      <c r="AO56" s="94"/>
      <c r="AP56" s="94"/>
      <c r="AQ56" s="94"/>
      <c r="AR56" s="94"/>
      <c r="AS56" s="94"/>
      <c r="AT56" s="94"/>
      <c r="AU56" s="94"/>
      <c r="AV56" s="94"/>
      <c r="AW56" s="94"/>
      <c r="AX56" s="94"/>
      <c r="AY56" s="94"/>
      <c r="AZ56" s="94"/>
      <c r="BA56" s="94"/>
      <c r="BB56" s="94"/>
      <c r="BC56" s="94"/>
      <c r="BD56" s="94"/>
      <c r="BE56" s="95"/>
      <c r="BF56" s="93">
        <f>データ!DC11</f>
        <v>20.8</v>
      </c>
      <c r="BG56" s="94"/>
      <c r="BH56" s="94"/>
      <c r="BI56" s="94"/>
      <c r="BJ56" s="94"/>
      <c r="BK56" s="94"/>
      <c r="BL56" s="94"/>
      <c r="BM56" s="94"/>
      <c r="BN56" s="94"/>
      <c r="BO56" s="94"/>
      <c r="BP56" s="94"/>
      <c r="BQ56" s="94"/>
      <c r="BR56" s="94"/>
      <c r="BS56" s="94"/>
      <c r="BT56" s="94"/>
      <c r="BU56" s="94"/>
      <c r="BV56" s="94"/>
      <c r="BW56" s="94"/>
      <c r="BX56" s="95"/>
      <c r="BY56" s="93">
        <f>データ!DD11</f>
        <v>17.2</v>
      </c>
      <c r="BZ56" s="94"/>
      <c r="CA56" s="94"/>
      <c r="CB56" s="94"/>
      <c r="CC56" s="94"/>
      <c r="CD56" s="94"/>
      <c r="CE56" s="94"/>
      <c r="CF56" s="94"/>
      <c r="CG56" s="94"/>
      <c r="CH56" s="94"/>
      <c r="CI56" s="94"/>
      <c r="CJ56" s="94"/>
      <c r="CK56" s="94"/>
      <c r="CL56" s="94"/>
      <c r="CM56" s="94"/>
      <c r="CN56" s="94"/>
      <c r="CO56" s="94"/>
      <c r="CP56" s="94"/>
      <c r="CQ56" s="95"/>
      <c r="CR56" s="93">
        <f>データ!DE11</f>
        <v>13.7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49.5</v>
      </c>
      <c r="EN56" s="92"/>
      <c r="EO56" s="92"/>
      <c r="EP56" s="92"/>
      <c r="EQ56" s="92"/>
      <c r="ER56" s="92"/>
      <c r="ES56" s="92"/>
      <c r="ET56" s="92"/>
      <c r="EU56" s="92"/>
      <c r="EV56" s="92"/>
      <c r="EW56" s="92"/>
      <c r="EX56" s="92"/>
      <c r="EY56" s="92"/>
      <c r="EZ56" s="92"/>
      <c r="FA56" s="92"/>
      <c r="FB56" s="92"/>
      <c r="FC56" s="92"/>
      <c r="FD56" s="92">
        <f>データ!FA11</f>
        <v>29.1</v>
      </c>
      <c r="FE56" s="92"/>
      <c r="FF56" s="92"/>
      <c r="FG56" s="92"/>
      <c r="FH56" s="92"/>
      <c r="FI56" s="92"/>
      <c r="FJ56" s="92"/>
      <c r="FK56" s="92"/>
      <c r="FL56" s="92"/>
      <c r="FM56" s="92"/>
      <c r="FN56" s="92"/>
      <c r="FO56" s="92"/>
      <c r="FP56" s="92"/>
      <c r="FQ56" s="92"/>
      <c r="FR56" s="92"/>
      <c r="FS56" s="92"/>
      <c r="FT56" s="92"/>
      <c r="FU56" s="92">
        <f>データ!FB11</f>
        <v>43.9</v>
      </c>
      <c r="FV56" s="92"/>
      <c r="FW56" s="92"/>
      <c r="FX56" s="92"/>
      <c r="FY56" s="92"/>
      <c r="FZ56" s="92"/>
      <c r="GA56" s="92"/>
      <c r="GB56" s="92"/>
      <c r="GC56" s="92"/>
      <c r="GD56" s="92"/>
      <c r="GE56" s="92"/>
      <c r="GF56" s="92"/>
      <c r="GG56" s="92"/>
      <c r="GH56" s="92"/>
      <c r="GI56" s="92"/>
      <c r="GJ56" s="92"/>
      <c r="GK56" s="92"/>
      <c r="GL56" s="92">
        <f>データ!FC11</f>
        <v>22.8</v>
      </c>
      <c r="GM56" s="92"/>
      <c r="GN56" s="92"/>
      <c r="GO56" s="92"/>
      <c r="GP56" s="92"/>
      <c r="GQ56" s="92"/>
      <c r="GR56" s="92"/>
      <c r="GS56" s="92"/>
      <c r="GT56" s="92"/>
      <c r="GU56" s="92"/>
      <c r="GV56" s="92"/>
      <c r="GW56" s="92"/>
      <c r="GX56" s="92"/>
      <c r="GY56" s="92"/>
      <c r="GZ56" s="92"/>
      <c r="HA56" s="92"/>
      <c r="HB56" s="92"/>
      <c r="HC56" s="92">
        <f>データ!FD11</f>
        <v>14.8</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92">
        <f>データ!KW11</f>
        <v>14.4</v>
      </c>
      <c r="RM56" s="92"/>
      <c r="RN56" s="92"/>
      <c r="RO56" s="92"/>
      <c r="RP56" s="92"/>
      <c r="RQ56" s="92"/>
      <c r="RR56" s="92"/>
      <c r="RS56" s="92"/>
      <c r="RT56" s="92"/>
      <c r="RU56" s="92"/>
      <c r="RV56" s="92"/>
      <c r="RW56" s="92"/>
      <c r="RX56" s="92"/>
      <c r="RY56" s="92"/>
      <c r="RZ56" s="92"/>
      <c r="SA56" s="92"/>
      <c r="SB56" s="92"/>
      <c r="SC56" s="92">
        <f>データ!KX11</f>
        <v>17.399999999999999</v>
      </c>
      <c r="SD56" s="92"/>
      <c r="SE56" s="92"/>
      <c r="SF56" s="92"/>
      <c r="SG56" s="92"/>
      <c r="SH56" s="92"/>
      <c r="SI56" s="92"/>
      <c r="SJ56" s="92"/>
      <c r="SK56" s="92"/>
      <c r="SL56" s="92"/>
      <c r="SM56" s="92"/>
      <c r="SN56" s="92"/>
      <c r="SO56" s="92"/>
      <c r="SP56" s="92"/>
      <c r="SQ56" s="92"/>
      <c r="SR56" s="92"/>
      <c r="SS56" s="92"/>
      <c r="ST56" s="92">
        <f>データ!KY11</f>
        <v>16.100000000000001</v>
      </c>
      <c r="SU56" s="92"/>
      <c r="SV56" s="92"/>
      <c r="SW56" s="92"/>
      <c r="SX56" s="92"/>
      <c r="SY56" s="92"/>
      <c r="SZ56" s="92"/>
      <c r="TA56" s="92"/>
      <c r="TB56" s="92"/>
      <c r="TC56" s="92"/>
      <c r="TD56" s="92"/>
      <c r="TE56" s="92"/>
      <c r="TF56" s="92"/>
      <c r="TG56" s="92"/>
      <c r="TH56" s="92"/>
      <c r="TI56" s="92"/>
      <c r="TJ56" s="92"/>
      <c r="TK56" s="92">
        <f>データ!KZ11</f>
        <v>16.100000000000001</v>
      </c>
      <c r="TL56" s="92"/>
      <c r="TM56" s="92"/>
      <c r="TN56" s="92"/>
      <c r="TO56" s="92"/>
      <c r="TP56" s="92"/>
      <c r="TQ56" s="92"/>
      <c r="TR56" s="92"/>
      <c r="TS56" s="92"/>
      <c r="TT56" s="92"/>
      <c r="TU56" s="92"/>
      <c r="TV56" s="92"/>
      <c r="TW56" s="92"/>
      <c r="TX56" s="92"/>
      <c r="TY56" s="92"/>
      <c r="TZ56" s="92"/>
      <c r="UA56" s="92"/>
      <c r="UB56" s="92">
        <f>データ!LA11</f>
        <v>13.5</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9"/>
      <c r="VE56" s="110"/>
      <c r="VF56" s="110"/>
      <c r="VG56" s="110"/>
      <c r="VH56" s="110"/>
      <c r="VI56" s="110"/>
      <c r="VJ56" s="111"/>
    </row>
    <row r="57" spans="1:582" ht="14.25" customHeight="1" x14ac:dyDescent="0.2">
      <c r="A57" s="1"/>
      <c r="B57" s="28"/>
      <c r="C57" s="1"/>
      <c r="D57" s="1"/>
      <c r="E57" s="1"/>
      <c r="F57" s="1"/>
      <c r="G57" s="1"/>
      <c r="H57" s="89" t="s">
        <v>32</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f>データ!EZ12</f>
        <v>60.4</v>
      </c>
      <c r="EN57" s="92"/>
      <c r="EO57" s="92"/>
      <c r="EP57" s="92"/>
      <c r="EQ57" s="92"/>
      <c r="ER57" s="92"/>
      <c r="ES57" s="92"/>
      <c r="ET57" s="92"/>
      <c r="EU57" s="92"/>
      <c r="EV57" s="92"/>
      <c r="EW57" s="92"/>
      <c r="EX57" s="92"/>
      <c r="EY57" s="92"/>
      <c r="EZ57" s="92"/>
      <c r="FA57" s="92"/>
      <c r="FB57" s="92"/>
      <c r="FC57" s="92"/>
      <c r="FD57" s="92">
        <f>データ!FA12</f>
        <v>54.1</v>
      </c>
      <c r="FE57" s="92"/>
      <c r="FF57" s="92"/>
      <c r="FG57" s="92"/>
      <c r="FH57" s="92"/>
      <c r="FI57" s="92"/>
      <c r="FJ57" s="92"/>
      <c r="FK57" s="92"/>
      <c r="FL57" s="92"/>
      <c r="FM57" s="92"/>
      <c r="FN57" s="92"/>
      <c r="FO57" s="92"/>
      <c r="FP57" s="92"/>
      <c r="FQ57" s="92"/>
      <c r="FR57" s="92"/>
      <c r="FS57" s="92"/>
      <c r="FT57" s="92"/>
      <c r="FU57" s="92">
        <f>データ!FB12</f>
        <v>58.1</v>
      </c>
      <c r="FV57" s="92"/>
      <c r="FW57" s="92"/>
      <c r="FX57" s="92"/>
      <c r="FY57" s="92"/>
      <c r="FZ57" s="92"/>
      <c r="GA57" s="92"/>
      <c r="GB57" s="92"/>
      <c r="GC57" s="92"/>
      <c r="GD57" s="92"/>
      <c r="GE57" s="92"/>
      <c r="GF57" s="92"/>
      <c r="GG57" s="92"/>
      <c r="GH57" s="92"/>
      <c r="GI57" s="92"/>
      <c r="GJ57" s="92"/>
      <c r="GK57" s="92"/>
      <c r="GL57" s="92">
        <f>データ!FC12</f>
        <v>55.4</v>
      </c>
      <c r="GM57" s="92"/>
      <c r="GN57" s="92"/>
      <c r="GO57" s="92"/>
      <c r="GP57" s="92"/>
      <c r="GQ57" s="92"/>
      <c r="GR57" s="92"/>
      <c r="GS57" s="92"/>
      <c r="GT57" s="92"/>
      <c r="GU57" s="92"/>
      <c r="GV57" s="92"/>
      <c r="GW57" s="92"/>
      <c r="GX57" s="92"/>
      <c r="GY57" s="92"/>
      <c r="GZ57" s="92"/>
      <c r="HA57" s="92"/>
      <c r="HB57" s="92"/>
      <c r="HC57" s="92">
        <f>データ!FD12</f>
        <v>46.1</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f>データ!KW12</f>
        <v>14.9</v>
      </c>
      <c r="RM57" s="92"/>
      <c r="RN57" s="92"/>
      <c r="RO57" s="92"/>
      <c r="RP57" s="92"/>
      <c r="RQ57" s="92"/>
      <c r="RR57" s="92"/>
      <c r="RS57" s="92"/>
      <c r="RT57" s="92"/>
      <c r="RU57" s="92"/>
      <c r="RV57" s="92"/>
      <c r="RW57" s="92"/>
      <c r="RX57" s="92"/>
      <c r="RY57" s="92"/>
      <c r="RZ57" s="92"/>
      <c r="SA57" s="92"/>
      <c r="SB57" s="92"/>
      <c r="SC57" s="92">
        <f>データ!KX12</f>
        <v>14.9</v>
      </c>
      <c r="SD57" s="92"/>
      <c r="SE57" s="92"/>
      <c r="SF57" s="92"/>
      <c r="SG57" s="92"/>
      <c r="SH57" s="92"/>
      <c r="SI57" s="92"/>
      <c r="SJ57" s="92"/>
      <c r="SK57" s="92"/>
      <c r="SL57" s="92"/>
      <c r="SM57" s="92"/>
      <c r="SN57" s="92"/>
      <c r="SO57" s="92"/>
      <c r="SP57" s="92"/>
      <c r="SQ57" s="92"/>
      <c r="SR57" s="92"/>
      <c r="SS57" s="92"/>
      <c r="ST57" s="92">
        <f>データ!KY12</f>
        <v>14.3</v>
      </c>
      <c r="SU57" s="92"/>
      <c r="SV57" s="92"/>
      <c r="SW57" s="92"/>
      <c r="SX57" s="92"/>
      <c r="SY57" s="92"/>
      <c r="SZ57" s="92"/>
      <c r="TA57" s="92"/>
      <c r="TB57" s="92"/>
      <c r="TC57" s="92"/>
      <c r="TD57" s="92"/>
      <c r="TE57" s="92"/>
      <c r="TF57" s="92"/>
      <c r="TG57" s="92"/>
      <c r="TH57" s="92"/>
      <c r="TI57" s="92"/>
      <c r="TJ57" s="92"/>
      <c r="TK57" s="92">
        <f>データ!KZ12</f>
        <v>13.8</v>
      </c>
      <c r="TL57" s="92"/>
      <c r="TM57" s="92"/>
      <c r="TN57" s="92"/>
      <c r="TO57" s="92"/>
      <c r="TP57" s="92"/>
      <c r="TQ57" s="92"/>
      <c r="TR57" s="92"/>
      <c r="TS57" s="92"/>
      <c r="TT57" s="92"/>
      <c r="TU57" s="92"/>
      <c r="TV57" s="92"/>
      <c r="TW57" s="92"/>
      <c r="TX57" s="92"/>
      <c r="TY57" s="92"/>
      <c r="TZ57" s="92"/>
      <c r="UA57" s="92"/>
      <c r="UB57" s="92">
        <f>データ!LA12</f>
        <v>14.2</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9"/>
      <c r="VE57" s="110"/>
      <c r="VF57" s="110"/>
      <c r="VG57" s="110"/>
      <c r="VH57" s="110"/>
      <c r="VI57" s="110"/>
      <c r="VJ57" s="111"/>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9"/>
      <c r="VE58" s="110"/>
      <c r="VF58" s="110"/>
      <c r="VG58" s="110"/>
      <c r="VH58" s="110"/>
      <c r="VI58" s="110"/>
      <c r="VJ58" s="111"/>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9"/>
      <c r="VE59" s="110"/>
      <c r="VF59" s="110"/>
      <c r="VG59" s="110"/>
      <c r="VH59" s="110"/>
      <c r="VI59" s="110"/>
      <c r="VJ59" s="111"/>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9"/>
      <c r="VE60" s="110"/>
      <c r="VF60" s="110"/>
      <c r="VG60" s="110"/>
      <c r="VH60" s="110"/>
      <c r="VI60" s="110"/>
      <c r="VJ60" s="111"/>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9"/>
      <c r="VE61" s="110"/>
      <c r="VF61" s="110"/>
      <c r="VG61" s="110"/>
      <c r="VH61" s="110"/>
      <c r="VI61" s="110"/>
      <c r="VJ61" s="111"/>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9"/>
      <c r="VE62" s="110"/>
      <c r="VF62" s="110"/>
      <c r="VG62" s="110"/>
      <c r="VH62" s="110"/>
      <c r="VI62" s="110"/>
      <c r="VJ62" s="111"/>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9"/>
      <c r="VE63" s="110"/>
      <c r="VF63" s="110"/>
      <c r="VG63" s="110"/>
      <c r="VH63" s="110"/>
      <c r="VI63" s="110"/>
      <c r="VJ63" s="111"/>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9"/>
      <c r="VE64" s="110"/>
      <c r="VF64" s="110"/>
      <c r="VG64" s="110"/>
      <c r="VH64" s="110"/>
      <c r="VI64" s="110"/>
      <c r="VJ64" s="111"/>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9"/>
      <c r="VE65" s="110"/>
      <c r="VF65" s="110"/>
      <c r="VG65" s="110"/>
      <c r="VH65" s="110"/>
      <c r="VI65" s="110"/>
      <c r="VJ65" s="111"/>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9"/>
      <c r="VE66" s="110"/>
      <c r="VF66" s="110"/>
      <c r="VG66" s="110"/>
      <c r="VH66" s="110"/>
      <c r="VI66" s="110"/>
      <c r="VJ66" s="111"/>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9"/>
      <c r="VE67" s="110"/>
      <c r="VF67" s="110"/>
      <c r="VG67" s="110"/>
      <c r="VH67" s="110"/>
      <c r="VI67" s="110"/>
      <c r="VJ67" s="111"/>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9"/>
      <c r="VE68" s="110"/>
      <c r="VF68" s="110"/>
      <c r="VG68" s="110"/>
      <c r="VH68" s="110"/>
      <c r="VI68" s="110"/>
      <c r="VJ68" s="111"/>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9"/>
      <c r="VE69" s="110"/>
      <c r="VF69" s="110"/>
      <c r="VG69" s="110"/>
      <c r="VH69" s="110"/>
      <c r="VI69" s="110"/>
      <c r="VJ69" s="111"/>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9"/>
      <c r="VE70" s="110"/>
      <c r="VF70" s="110"/>
      <c r="VG70" s="110"/>
      <c r="VH70" s="110"/>
      <c r="VI70" s="110"/>
      <c r="VJ70" s="111"/>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0</v>
      </c>
      <c r="FE71" s="92"/>
      <c r="FF71" s="92"/>
      <c r="FG71" s="92"/>
      <c r="FH71" s="92"/>
      <c r="FI71" s="92"/>
      <c r="FJ71" s="92"/>
      <c r="FK71" s="92"/>
      <c r="FL71" s="92"/>
      <c r="FM71" s="92"/>
      <c r="FN71" s="92"/>
      <c r="FO71" s="92"/>
      <c r="FP71" s="92"/>
      <c r="FQ71" s="92"/>
      <c r="FR71" s="92"/>
      <c r="FS71" s="92"/>
      <c r="FT71" s="92"/>
      <c r="FU71" s="92">
        <f>データ!FL11</f>
        <v>0</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38</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0</v>
      </c>
      <c r="RM71" s="92"/>
      <c r="RN71" s="92"/>
      <c r="RO71" s="92"/>
      <c r="RP71" s="92"/>
      <c r="RQ71" s="92"/>
      <c r="RR71" s="92"/>
      <c r="RS71" s="92"/>
      <c r="RT71" s="92"/>
      <c r="RU71" s="92"/>
      <c r="RV71" s="92"/>
      <c r="RW71" s="92"/>
      <c r="RX71" s="92"/>
      <c r="RY71" s="92"/>
      <c r="RZ71" s="92"/>
      <c r="SA71" s="92"/>
      <c r="SB71" s="92"/>
      <c r="SC71" s="92">
        <f>データ!LH11</f>
        <v>0</v>
      </c>
      <c r="SD71" s="92"/>
      <c r="SE71" s="92"/>
      <c r="SF71" s="92"/>
      <c r="SG71" s="92"/>
      <c r="SH71" s="92"/>
      <c r="SI71" s="92"/>
      <c r="SJ71" s="92"/>
      <c r="SK71" s="92"/>
      <c r="SL71" s="92"/>
      <c r="SM71" s="92"/>
      <c r="SN71" s="92"/>
      <c r="SO71" s="92"/>
      <c r="SP71" s="92"/>
      <c r="SQ71" s="92"/>
      <c r="SR71" s="92"/>
      <c r="SS71" s="92"/>
      <c r="ST71" s="92">
        <f>データ!LI11</f>
        <v>0</v>
      </c>
      <c r="SU71" s="92"/>
      <c r="SV71" s="92"/>
      <c r="SW71" s="92"/>
      <c r="SX71" s="92"/>
      <c r="SY71" s="92"/>
      <c r="SZ71" s="92"/>
      <c r="TA71" s="92"/>
      <c r="TB71" s="92"/>
      <c r="TC71" s="92"/>
      <c r="TD71" s="92"/>
      <c r="TE71" s="92"/>
      <c r="TF71" s="92"/>
      <c r="TG71" s="92"/>
      <c r="TH71" s="92"/>
      <c r="TI71" s="92"/>
      <c r="TJ71" s="92"/>
      <c r="TK71" s="92">
        <f>データ!LJ11</f>
        <v>0</v>
      </c>
      <c r="TL71" s="92"/>
      <c r="TM71" s="92"/>
      <c r="TN71" s="92"/>
      <c r="TO71" s="92"/>
      <c r="TP71" s="92"/>
      <c r="TQ71" s="92"/>
      <c r="TR71" s="92"/>
      <c r="TS71" s="92"/>
      <c r="TT71" s="92"/>
      <c r="TU71" s="92"/>
      <c r="TV71" s="92"/>
      <c r="TW71" s="92"/>
      <c r="TX71" s="92"/>
      <c r="TY71" s="92"/>
      <c r="TZ71" s="92"/>
      <c r="UA71" s="92"/>
      <c r="UB71" s="92">
        <f>データ!LK11</f>
        <v>0</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9"/>
      <c r="VE71" s="110"/>
      <c r="VF71" s="110"/>
      <c r="VG71" s="110"/>
      <c r="VH71" s="110"/>
      <c r="VI71" s="110"/>
      <c r="VJ71" s="111"/>
    </row>
    <row r="72" spans="1:582" ht="14.25" customHeight="1" x14ac:dyDescent="0.2">
      <c r="A72" s="1"/>
      <c r="B72" s="28"/>
      <c r="C72" s="1"/>
      <c r="D72" s="1"/>
      <c r="E72" s="1"/>
      <c r="F72" s="1"/>
      <c r="G72" s="1"/>
      <c r="H72" s="89" t="s">
        <v>32</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f>データ!FJ12</f>
        <v>14.9</v>
      </c>
      <c r="EN72" s="92"/>
      <c r="EO72" s="92"/>
      <c r="EP72" s="92"/>
      <c r="EQ72" s="92"/>
      <c r="ER72" s="92"/>
      <c r="ES72" s="92"/>
      <c r="ET72" s="92"/>
      <c r="EU72" s="92"/>
      <c r="EV72" s="92"/>
      <c r="EW72" s="92"/>
      <c r="EX72" s="92"/>
      <c r="EY72" s="92"/>
      <c r="EZ72" s="92"/>
      <c r="FA72" s="92"/>
      <c r="FB72" s="92"/>
      <c r="FC72" s="92"/>
      <c r="FD72" s="92">
        <f>データ!FK12</f>
        <v>16.2</v>
      </c>
      <c r="FE72" s="92"/>
      <c r="FF72" s="92"/>
      <c r="FG72" s="92"/>
      <c r="FH72" s="92"/>
      <c r="FI72" s="92"/>
      <c r="FJ72" s="92"/>
      <c r="FK72" s="92"/>
      <c r="FL72" s="92"/>
      <c r="FM72" s="92"/>
      <c r="FN72" s="92"/>
      <c r="FO72" s="92"/>
      <c r="FP72" s="92"/>
      <c r="FQ72" s="92"/>
      <c r="FR72" s="92"/>
      <c r="FS72" s="92"/>
      <c r="FT72" s="92"/>
      <c r="FU72" s="92">
        <f>データ!FL12</f>
        <v>5.6</v>
      </c>
      <c r="FV72" s="92"/>
      <c r="FW72" s="92"/>
      <c r="FX72" s="92"/>
      <c r="FY72" s="92"/>
      <c r="FZ72" s="92"/>
      <c r="GA72" s="92"/>
      <c r="GB72" s="92"/>
      <c r="GC72" s="92"/>
      <c r="GD72" s="92"/>
      <c r="GE72" s="92"/>
      <c r="GF72" s="92"/>
      <c r="GG72" s="92"/>
      <c r="GH72" s="92"/>
      <c r="GI72" s="92"/>
      <c r="GJ72" s="92"/>
      <c r="GK72" s="92"/>
      <c r="GL72" s="92">
        <f>データ!FM12</f>
        <v>7</v>
      </c>
      <c r="GM72" s="92"/>
      <c r="GN72" s="92"/>
      <c r="GO72" s="92"/>
      <c r="GP72" s="92"/>
      <c r="GQ72" s="92"/>
      <c r="GR72" s="92"/>
      <c r="GS72" s="92"/>
      <c r="GT72" s="92"/>
      <c r="GU72" s="92"/>
      <c r="GV72" s="92"/>
      <c r="GW72" s="92"/>
      <c r="GX72" s="92"/>
      <c r="GY72" s="92"/>
      <c r="GZ72" s="92"/>
      <c r="HA72" s="92"/>
      <c r="HB72" s="92"/>
      <c r="HC72" s="92">
        <f>データ!FN12</f>
        <v>35.700000000000003</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f>データ!LG12</f>
        <v>0.4</v>
      </c>
      <c r="RM72" s="92"/>
      <c r="RN72" s="92"/>
      <c r="RO72" s="92"/>
      <c r="RP72" s="92"/>
      <c r="RQ72" s="92"/>
      <c r="RR72" s="92"/>
      <c r="RS72" s="92"/>
      <c r="RT72" s="92"/>
      <c r="RU72" s="92"/>
      <c r="RV72" s="92"/>
      <c r="RW72" s="92"/>
      <c r="RX72" s="92"/>
      <c r="RY72" s="92"/>
      <c r="RZ72" s="92"/>
      <c r="SA72" s="92"/>
      <c r="SB72" s="92"/>
      <c r="SC72" s="92">
        <f>データ!LH12</f>
        <v>1.8</v>
      </c>
      <c r="SD72" s="92"/>
      <c r="SE72" s="92"/>
      <c r="SF72" s="92"/>
      <c r="SG72" s="92"/>
      <c r="SH72" s="92"/>
      <c r="SI72" s="92"/>
      <c r="SJ72" s="92"/>
      <c r="SK72" s="92"/>
      <c r="SL72" s="92"/>
      <c r="SM72" s="92"/>
      <c r="SN72" s="92"/>
      <c r="SO72" s="92"/>
      <c r="SP72" s="92"/>
      <c r="SQ72" s="92"/>
      <c r="SR72" s="92"/>
      <c r="SS72" s="92"/>
      <c r="ST72" s="92">
        <f>データ!LI12</f>
        <v>1.8</v>
      </c>
      <c r="SU72" s="92"/>
      <c r="SV72" s="92"/>
      <c r="SW72" s="92"/>
      <c r="SX72" s="92"/>
      <c r="SY72" s="92"/>
      <c r="SZ72" s="92"/>
      <c r="TA72" s="92"/>
      <c r="TB72" s="92"/>
      <c r="TC72" s="92"/>
      <c r="TD72" s="92"/>
      <c r="TE72" s="92"/>
      <c r="TF72" s="92"/>
      <c r="TG72" s="92"/>
      <c r="TH72" s="92"/>
      <c r="TI72" s="92"/>
      <c r="TJ72" s="92"/>
      <c r="TK72" s="92">
        <f>データ!LJ12</f>
        <v>2.7</v>
      </c>
      <c r="TL72" s="92"/>
      <c r="TM72" s="92"/>
      <c r="TN72" s="92"/>
      <c r="TO72" s="92"/>
      <c r="TP72" s="92"/>
      <c r="TQ72" s="92"/>
      <c r="TR72" s="92"/>
      <c r="TS72" s="92"/>
      <c r="TT72" s="92"/>
      <c r="TU72" s="92"/>
      <c r="TV72" s="92"/>
      <c r="TW72" s="92"/>
      <c r="TX72" s="92"/>
      <c r="TY72" s="92"/>
      <c r="TZ72" s="92"/>
      <c r="UA72" s="92"/>
      <c r="UB72" s="92">
        <f>データ!LK12</f>
        <v>9.6999999999999993</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9"/>
      <c r="VE72" s="110"/>
      <c r="VF72" s="110"/>
      <c r="VG72" s="110"/>
      <c r="VH72" s="110"/>
      <c r="VI72" s="110"/>
      <c r="VJ72" s="111"/>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9"/>
      <c r="VE73" s="110"/>
      <c r="VF73" s="110"/>
      <c r="VG73" s="110"/>
      <c r="VH73" s="110"/>
      <c r="VI73" s="110"/>
      <c r="VJ73" s="111"/>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9"/>
      <c r="VE74" s="110"/>
      <c r="VF74" s="110"/>
      <c r="VG74" s="110"/>
      <c r="VH74" s="110"/>
      <c r="VI74" s="110"/>
      <c r="VJ74" s="111"/>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9"/>
      <c r="VE75" s="110"/>
      <c r="VF75" s="110"/>
      <c r="VG75" s="110"/>
      <c r="VH75" s="110"/>
      <c r="VI75" s="110"/>
      <c r="VJ75" s="111"/>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9"/>
      <c r="VE76" s="110"/>
      <c r="VF76" s="110"/>
      <c r="VG76" s="110"/>
      <c r="VH76" s="110"/>
      <c r="VI76" s="110"/>
      <c r="VJ76" s="111"/>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9"/>
      <c r="VE77" s="110"/>
      <c r="VF77" s="110"/>
      <c r="VG77" s="110"/>
      <c r="VH77" s="110"/>
      <c r="VI77" s="110"/>
      <c r="VJ77" s="111"/>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9"/>
      <c r="VE78" s="110"/>
      <c r="VF78" s="110"/>
      <c r="VG78" s="110"/>
      <c r="VH78" s="110"/>
      <c r="VI78" s="110"/>
      <c r="VJ78" s="111"/>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9"/>
      <c r="VE79" s="110"/>
      <c r="VF79" s="110"/>
      <c r="VG79" s="110"/>
      <c r="VH79" s="110"/>
      <c r="VI79" s="110"/>
      <c r="VJ79" s="111"/>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9"/>
      <c r="VE80" s="110"/>
      <c r="VF80" s="110"/>
      <c r="VG80" s="110"/>
      <c r="VH80" s="110"/>
      <c r="VI80" s="110"/>
      <c r="VJ80" s="111"/>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9"/>
      <c r="VE81" s="110"/>
      <c r="VF81" s="110"/>
      <c r="VG81" s="110"/>
      <c r="VH81" s="110"/>
      <c r="VI81" s="110"/>
      <c r="VJ81" s="111"/>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9"/>
      <c r="VE82" s="110"/>
      <c r="VF82" s="110"/>
      <c r="VG82" s="110"/>
      <c r="VH82" s="110"/>
      <c r="VI82" s="110"/>
      <c r="VJ82" s="111"/>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9"/>
      <c r="VE83" s="110"/>
      <c r="VF83" s="110"/>
      <c r="VG83" s="110"/>
      <c r="VH83" s="110"/>
      <c r="VI83" s="110"/>
      <c r="VJ83" s="111"/>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9"/>
      <c r="VE84" s="110"/>
      <c r="VF84" s="110"/>
      <c r="VG84" s="110"/>
      <c r="VH84" s="110"/>
      <c r="VI84" s="110"/>
      <c r="VJ84" s="111"/>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9"/>
      <c r="VE85" s="110"/>
      <c r="VF85" s="110"/>
      <c r="VG85" s="110"/>
      <c r="VH85" s="110"/>
      <c r="VI85" s="110"/>
      <c r="VJ85" s="111"/>
    </row>
    <row r="86" spans="1:582" ht="14.25" customHeight="1" x14ac:dyDescent="0.2">
      <c r="A86" s="1"/>
      <c r="B86" s="28"/>
      <c r="C86" s="1"/>
      <c r="D86" s="1"/>
      <c r="E86" s="1"/>
      <c r="F86" s="1"/>
      <c r="G86" s="1"/>
      <c r="H86" s="89" t="s">
        <v>39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44.4</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37</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156.6</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9"/>
      <c r="VE86" s="110"/>
      <c r="VF86" s="110"/>
      <c r="VG86" s="110"/>
      <c r="VH86" s="110"/>
      <c r="VI86" s="110"/>
      <c r="VJ86" s="111"/>
    </row>
    <row r="87" spans="1:582" ht="14.25" customHeight="1" x14ac:dyDescent="0.2">
      <c r="A87" s="1"/>
      <c r="B87" s="28"/>
      <c r="C87" s="1"/>
      <c r="D87" s="1"/>
      <c r="E87" s="1"/>
      <c r="F87" s="1"/>
      <c r="G87" s="1"/>
      <c r="H87" s="89" t="s">
        <v>32</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f>データ!FT12</f>
        <v>314.5</v>
      </c>
      <c r="EN87" s="92"/>
      <c r="EO87" s="92"/>
      <c r="EP87" s="92"/>
      <c r="EQ87" s="92"/>
      <c r="ER87" s="92"/>
      <c r="ES87" s="92"/>
      <c r="ET87" s="92"/>
      <c r="EU87" s="92"/>
      <c r="EV87" s="92"/>
      <c r="EW87" s="92"/>
      <c r="EX87" s="92"/>
      <c r="EY87" s="92"/>
      <c r="EZ87" s="92"/>
      <c r="FA87" s="92"/>
      <c r="FB87" s="92"/>
      <c r="FC87" s="92"/>
      <c r="FD87" s="92">
        <f>データ!FU12</f>
        <v>339.9</v>
      </c>
      <c r="FE87" s="92"/>
      <c r="FF87" s="92"/>
      <c r="FG87" s="92"/>
      <c r="FH87" s="92"/>
      <c r="FI87" s="92"/>
      <c r="FJ87" s="92"/>
      <c r="FK87" s="92"/>
      <c r="FL87" s="92"/>
      <c r="FM87" s="92"/>
      <c r="FN87" s="92"/>
      <c r="FO87" s="92"/>
      <c r="FP87" s="92"/>
      <c r="FQ87" s="92"/>
      <c r="FR87" s="92"/>
      <c r="FS87" s="92"/>
      <c r="FT87" s="92"/>
      <c r="FU87" s="92">
        <f>データ!FV12</f>
        <v>303.60000000000002</v>
      </c>
      <c r="FV87" s="92"/>
      <c r="FW87" s="92"/>
      <c r="FX87" s="92"/>
      <c r="FY87" s="92"/>
      <c r="FZ87" s="92"/>
      <c r="GA87" s="92"/>
      <c r="GB87" s="92"/>
      <c r="GC87" s="92"/>
      <c r="GD87" s="92"/>
      <c r="GE87" s="92"/>
      <c r="GF87" s="92"/>
      <c r="GG87" s="92"/>
      <c r="GH87" s="92"/>
      <c r="GI87" s="92"/>
      <c r="GJ87" s="92"/>
      <c r="GK87" s="92"/>
      <c r="GL87" s="92">
        <f>データ!FW12</f>
        <v>276.89999999999998</v>
      </c>
      <c r="GM87" s="92"/>
      <c r="GN87" s="92"/>
      <c r="GO87" s="92"/>
      <c r="GP87" s="92"/>
      <c r="GQ87" s="92"/>
      <c r="GR87" s="92"/>
      <c r="GS87" s="92"/>
      <c r="GT87" s="92"/>
      <c r="GU87" s="92"/>
      <c r="GV87" s="92"/>
      <c r="GW87" s="92"/>
      <c r="GX87" s="92"/>
      <c r="GY87" s="92"/>
      <c r="GZ87" s="92"/>
      <c r="HA87" s="92"/>
      <c r="HB87" s="92"/>
      <c r="HC87" s="92">
        <f>データ!FX12</f>
        <v>385.1</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f>データ!LQ12</f>
        <v>138.1</v>
      </c>
      <c r="RM87" s="92"/>
      <c r="RN87" s="92"/>
      <c r="RO87" s="92"/>
      <c r="RP87" s="92"/>
      <c r="RQ87" s="92"/>
      <c r="RR87" s="92"/>
      <c r="RS87" s="92"/>
      <c r="RT87" s="92"/>
      <c r="RU87" s="92"/>
      <c r="RV87" s="92"/>
      <c r="RW87" s="92"/>
      <c r="RX87" s="92"/>
      <c r="RY87" s="92"/>
      <c r="RZ87" s="92"/>
      <c r="SA87" s="92"/>
      <c r="SB87" s="92"/>
      <c r="SC87" s="92">
        <f>データ!LR12</f>
        <v>125.8</v>
      </c>
      <c r="SD87" s="92"/>
      <c r="SE87" s="92"/>
      <c r="SF87" s="92"/>
      <c r="SG87" s="92"/>
      <c r="SH87" s="92"/>
      <c r="SI87" s="92"/>
      <c r="SJ87" s="92"/>
      <c r="SK87" s="92"/>
      <c r="SL87" s="92"/>
      <c r="SM87" s="92"/>
      <c r="SN87" s="92"/>
      <c r="SO87" s="92"/>
      <c r="SP87" s="92"/>
      <c r="SQ87" s="92"/>
      <c r="SR87" s="92"/>
      <c r="SS87" s="92"/>
      <c r="ST87" s="92">
        <f>データ!LS12</f>
        <v>119.4</v>
      </c>
      <c r="SU87" s="92"/>
      <c r="SV87" s="92"/>
      <c r="SW87" s="92"/>
      <c r="SX87" s="92"/>
      <c r="SY87" s="92"/>
      <c r="SZ87" s="92"/>
      <c r="TA87" s="92"/>
      <c r="TB87" s="92"/>
      <c r="TC87" s="92"/>
      <c r="TD87" s="92"/>
      <c r="TE87" s="92"/>
      <c r="TF87" s="92"/>
      <c r="TG87" s="92"/>
      <c r="TH87" s="92"/>
      <c r="TI87" s="92"/>
      <c r="TJ87" s="92"/>
      <c r="TK87" s="92">
        <f>データ!LT12</f>
        <v>113</v>
      </c>
      <c r="TL87" s="92"/>
      <c r="TM87" s="92"/>
      <c r="TN87" s="92"/>
      <c r="TO87" s="92"/>
      <c r="TP87" s="92"/>
      <c r="TQ87" s="92"/>
      <c r="TR87" s="92"/>
      <c r="TS87" s="92"/>
      <c r="TT87" s="92"/>
      <c r="TU87" s="92"/>
      <c r="TV87" s="92"/>
      <c r="TW87" s="92"/>
      <c r="TX87" s="92"/>
      <c r="TY87" s="92"/>
      <c r="TZ87" s="92"/>
      <c r="UA87" s="92"/>
      <c r="UB87" s="92">
        <f>データ!LU12</f>
        <v>99.1</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9"/>
      <c r="VE87" s="110"/>
      <c r="VF87" s="110"/>
      <c r="VG87" s="110"/>
      <c r="VH87" s="110"/>
      <c r="VI87" s="110"/>
      <c r="VJ87" s="111"/>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9"/>
      <c r="VE88" s="110"/>
      <c r="VF88" s="110"/>
      <c r="VG88" s="110"/>
      <c r="VH88" s="110"/>
      <c r="VI88" s="110"/>
      <c r="VJ88" s="111"/>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9"/>
      <c r="VE89" s="110"/>
      <c r="VF89" s="110"/>
      <c r="VG89" s="110"/>
      <c r="VH89" s="110"/>
      <c r="VI89" s="110"/>
      <c r="VJ89" s="111"/>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9"/>
      <c r="VE90" s="110"/>
      <c r="VF90" s="110"/>
      <c r="VG90" s="110"/>
      <c r="VH90" s="110"/>
      <c r="VI90" s="110"/>
      <c r="VJ90" s="111"/>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9"/>
      <c r="VE91" s="110"/>
      <c r="VF91" s="110"/>
      <c r="VG91" s="110"/>
      <c r="VH91" s="110"/>
      <c r="VI91" s="110"/>
      <c r="VJ91" s="111"/>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9"/>
      <c r="VE92" s="110"/>
      <c r="VF92" s="110"/>
      <c r="VG92" s="110"/>
      <c r="VH92" s="110"/>
      <c r="VI92" s="110"/>
      <c r="VJ92" s="111"/>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9"/>
      <c r="VE93" s="110"/>
      <c r="VF93" s="110"/>
      <c r="VG93" s="110"/>
      <c r="VH93" s="110"/>
      <c r="VI93" s="110"/>
      <c r="VJ93" s="111"/>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9"/>
      <c r="VE94" s="110"/>
      <c r="VF94" s="110"/>
      <c r="VG94" s="110"/>
      <c r="VH94" s="110"/>
      <c r="VI94" s="110"/>
      <c r="VJ94" s="111"/>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9"/>
      <c r="VE95" s="110"/>
      <c r="VF95" s="110"/>
      <c r="VG95" s="110"/>
      <c r="VH95" s="110"/>
      <c r="VI95" s="110"/>
      <c r="VJ95" s="111"/>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9"/>
      <c r="VE96" s="110"/>
      <c r="VF96" s="110"/>
      <c r="VG96" s="110"/>
      <c r="VH96" s="110"/>
      <c r="VI96" s="110"/>
      <c r="VJ96" s="111"/>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9" t="s">
        <v>271</v>
      </c>
      <c r="VE100" s="110"/>
      <c r="VF100" s="110"/>
      <c r="VG100" s="110"/>
      <c r="VH100" s="110"/>
      <c r="VI100" s="110"/>
      <c r="VJ100" s="111"/>
    </row>
    <row r="101" spans="1:582" ht="13.5" customHeight="1" x14ac:dyDescent="0.2">
      <c r="A101" s="1"/>
      <c r="B101" s="28"/>
      <c r="C101" s="1"/>
      <c r="D101" s="1"/>
      <c r="E101" s="1"/>
      <c r="F101" s="1"/>
      <c r="G101" s="1"/>
      <c r="H101" s="89" t="s">
        <v>41</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42</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42</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9"/>
      <c r="VE101" s="110"/>
      <c r="VF101" s="110"/>
      <c r="VG101" s="110"/>
      <c r="VH101" s="110"/>
      <c r="VI101" s="110"/>
      <c r="VJ101" s="111"/>
    </row>
    <row r="102" spans="1:582" ht="13.5" customHeight="1" x14ac:dyDescent="0.2">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9"/>
      <c r="VE102" s="110"/>
      <c r="VF102" s="110"/>
      <c r="VG102" s="110"/>
      <c r="VH102" s="110"/>
      <c r="VI102" s="110"/>
      <c r="VJ102" s="111"/>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9"/>
      <c r="VE103" s="110"/>
      <c r="VF103" s="110"/>
      <c r="VG103" s="110"/>
      <c r="VH103" s="110"/>
      <c r="VI103" s="110"/>
      <c r="VJ103" s="111"/>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9"/>
      <c r="VE104" s="110"/>
      <c r="VF104" s="110"/>
      <c r="VG104" s="110"/>
      <c r="VH104" s="110"/>
      <c r="VI104" s="110"/>
      <c r="VJ104" s="111"/>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9"/>
      <c r="VE105" s="110"/>
      <c r="VF105" s="110"/>
      <c r="VG105" s="110"/>
      <c r="VH105" s="110"/>
      <c r="VI105" s="110"/>
      <c r="VJ105" s="111"/>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9"/>
      <c r="VE106" s="110"/>
      <c r="VF106" s="110"/>
      <c r="VG106" s="110"/>
      <c r="VH106" s="110"/>
      <c r="VI106" s="110"/>
      <c r="VJ106" s="111"/>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9"/>
      <c r="VE107" s="110"/>
      <c r="VF107" s="110"/>
      <c r="VG107" s="110"/>
      <c r="VH107" s="110"/>
      <c r="VI107" s="110"/>
      <c r="VJ107" s="111"/>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9"/>
      <c r="VE108" s="110"/>
      <c r="VF108" s="110"/>
      <c r="VG108" s="110"/>
      <c r="VH108" s="110"/>
      <c r="VI108" s="110"/>
      <c r="VJ108" s="111"/>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9"/>
      <c r="VE109" s="110"/>
      <c r="VF109" s="110"/>
      <c r="VG109" s="110"/>
      <c r="VH109" s="110"/>
      <c r="VI109" s="110"/>
      <c r="VJ109" s="111"/>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9"/>
      <c r="VE110" s="110"/>
      <c r="VF110" s="110"/>
      <c r="VG110" s="110"/>
      <c r="VH110" s="110"/>
      <c r="VI110" s="110"/>
      <c r="VJ110" s="111"/>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9"/>
      <c r="VE111" s="110"/>
      <c r="VF111" s="110"/>
      <c r="VG111" s="110"/>
      <c r="VH111" s="110"/>
      <c r="VI111" s="110"/>
      <c r="VJ111" s="111"/>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9"/>
      <c r="VE112" s="110"/>
      <c r="VF112" s="110"/>
      <c r="VG112" s="110"/>
      <c r="VH112" s="110"/>
      <c r="VI112" s="110"/>
      <c r="VJ112" s="111"/>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9"/>
      <c r="VE113" s="110"/>
      <c r="VF113" s="110"/>
      <c r="VG113" s="110"/>
      <c r="VH113" s="110"/>
      <c r="VI113" s="110"/>
      <c r="VJ113" s="111"/>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9"/>
      <c r="VE114" s="110"/>
      <c r="VF114" s="110"/>
      <c r="VG114" s="110"/>
      <c r="VH114" s="110"/>
      <c r="VI114" s="110"/>
      <c r="VJ114" s="111"/>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9"/>
      <c r="VE115" s="110"/>
      <c r="VF115" s="110"/>
      <c r="VG115" s="110"/>
      <c r="VH115" s="110"/>
      <c r="VI115" s="110"/>
      <c r="VJ115" s="111"/>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9"/>
      <c r="VE116" s="110"/>
      <c r="VF116" s="110"/>
      <c r="VG116" s="110"/>
      <c r="VH116" s="110"/>
      <c r="VI116" s="110"/>
      <c r="VJ116" s="111"/>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43</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9"/>
      <c r="VE117" s="110"/>
      <c r="VF117" s="110"/>
      <c r="VG117" s="110"/>
      <c r="VH117" s="110"/>
      <c r="VI117" s="110"/>
      <c r="VJ117" s="111"/>
    </row>
    <row r="118" spans="1:582" ht="13.5" customHeight="1" x14ac:dyDescent="0.2">
      <c r="A118" s="1"/>
      <c r="B118" s="28"/>
      <c r="C118" s="1"/>
      <c r="D118" s="1"/>
      <c r="E118" s="1"/>
      <c r="F118" s="1"/>
      <c r="G118" s="1"/>
      <c r="H118" s="89" t="s">
        <v>32</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f>データ!GN12</f>
        <v>96</v>
      </c>
      <c r="EN118" s="92"/>
      <c r="EO118" s="92"/>
      <c r="EP118" s="92"/>
      <c r="EQ118" s="92"/>
      <c r="ER118" s="92"/>
      <c r="ES118" s="92"/>
      <c r="ET118" s="92"/>
      <c r="EU118" s="92"/>
      <c r="EV118" s="92"/>
      <c r="EW118" s="92"/>
      <c r="EX118" s="92"/>
      <c r="EY118" s="92"/>
      <c r="EZ118" s="92"/>
      <c r="FA118" s="92"/>
      <c r="FB118" s="92"/>
      <c r="FC118" s="92"/>
      <c r="FD118" s="92">
        <f>データ!GO12</f>
        <v>97.1</v>
      </c>
      <c r="FE118" s="92"/>
      <c r="FF118" s="92"/>
      <c r="FG118" s="92"/>
      <c r="FH118" s="92"/>
      <c r="FI118" s="92"/>
      <c r="FJ118" s="92"/>
      <c r="FK118" s="92"/>
      <c r="FL118" s="92"/>
      <c r="FM118" s="92"/>
      <c r="FN118" s="92"/>
      <c r="FO118" s="92"/>
      <c r="FP118" s="92"/>
      <c r="FQ118" s="92"/>
      <c r="FR118" s="92"/>
      <c r="FS118" s="92"/>
      <c r="FT118" s="92"/>
      <c r="FU118" s="92">
        <f>データ!GP12</f>
        <v>98.9</v>
      </c>
      <c r="FV118" s="92"/>
      <c r="FW118" s="92"/>
      <c r="FX118" s="92"/>
      <c r="FY118" s="92"/>
      <c r="FZ118" s="92"/>
      <c r="GA118" s="92"/>
      <c r="GB118" s="92"/>
      <c r="GC118" s="92"/>
      <c r="GD118" s="92"/>
      <c r="GE118" s="92"/>
      <c r="GF118" s="92"/>
      <c r="GG118" s="92"/>
      <c r="GH118" s="92"/>
      <c r="GI118" s="92"/>
      <c r="GJ118" s="92"/>
      <c r="GK118" s="92"/>
      <c r="GL118" s="92">
        <f>データ!GQ12</f>
        <v>99.1</v>
      </c>
      <c r="GM118" s="92"/>
      <c r="GN118" s="92"/>
      <c r="GO118" s="92"/>
      <c r="GP118" s="92"/>
      <c r="GQ118" s="92"/>
      <c r="GR118" s="92"/>
      <c r="GS118" s="92"/>
      <c r="GT118" s="92"/>
      <c r="GU118" s="92"/>
      <c r="GV118" s="92"/>
      <c r="GW118" s="92"/>
      <c r="GX118" s="92"/>
      <c r="GY118" s="92"/>
      <c r="GZ118" s="92"/>
      <c r="HA118" s="92"/>
      <c r="HB118" s="92"/>
      <c r="HC118" s="92">
        <f>データ!GR12</f>
        <v>97.4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f>データ!MK12</f>
        <v>98.8</v>
      </c>
      <c r="RM118" s="92"/>
      <c r="RN118" s="92"/>
      <c r="RO118" s="92"/>
      <c r="RP118" s="92"/>
      <c r="RQ118" s="92"/>
      <c r="RR118" s="92"/>
      <c r="RS118" s="92"/>
      <c r="RT118" s="92"/>
      <c r="RU118" s="92"/>
      <c r="RV118" s="92"/>
      <c r="RW118" s="92"/>
      <c r="RX118" s="92"/>
      <c r="RY118" s="92"/>
      <c r="RZ118" s="92"/>
      <c r="SA118" s="92"/>
      <c r="SB118" s="92"/>
      <c r="SC118" s="92">
        <f>データ!ML12</f>
        <v>98.9</v>
      </c>
      <c r="SD118" s="92"/>
      <c r="SE118" s="92"/>
      <c r="SF118" s="92"/>
      <c r="SG118" s="92"/>
      <c r="SH118" s="92"/>
      <c r="SI118" s="92"/>
      <c r="SJ118" s="92"/>
      <c r="SK118" s="92"/>
      <c r="SL118" s="92"/>
      <c r="SM118" s="92"/>
      <c r="SN118" s="92"/>
      <c r="SO118" s="92"/>
      <c r="SP118" s="92"/>
      <c r="SQ118" s="92"/>
      <c r="SR118" s="92"/>
      <c r="SS118" s="92"/>
      <c r="ST118" s="92">
        <f>データ!MM12</f>
        <v>99.7</v>
      </c>
      <c r="SU118" s="92"/>
      <c r="SV118" s="92"/>
      <c r="SW118" s="92"/>
      <c r="SX118" s="92"/>
      <c r="SY118" s="92"/>
      <c r="SZ118" s="92"/>
      <c r="TA118" s="92"/>
      <c r="TB118" s="92"/>
      <c r="TC118" s="92"/>
      <c r="TD118" s="92"/>
      <c r="TE118" s="92"/>
      <c r="TF118" s="92"/>
      <c r="TG118" s="92"/>
      <c r="TH118" s="92"/>
      <c r="TI118" s="92"/>
      <c r="TJ118" s="92"/>
      <c r="TK118" s="92">
        <f>データ!MN12</f>
        <v>99.8</v>
      </c>
      <c r="TL118" s="92"/>
      <c r="TM118" s="92"/>
      <c r="TN118" s="92"/>
      <c r="TO118" s="92"/>
      <c r="TP118" s="92"/>
      <c r="TQ118" s="92"/>
      <c r="TR118" s="92"/>
      <c r="TS118" s="92"/>
      <c r="TT118" s="92"/>
      <c r="TU118" s="92"/>
      <c r="TV118" s="92"/>
      <c r="TW118" s="92"/>
      <c r="TX118" s="92"/>
      <c r="TY118" s="92"/>
      <c r="TZ118" s="92"/>
      <c r="UA118" s="92"/>
      <c r="UB118" s="92">
        <f>データ!MO12</f>
        <v>99.7</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9"/>
      <c r="VE118" s="110"/>
      <c r="VF118" s="110"/>
      <c r="VG118" s="110"/>
      <c r="VH118" s="110"/>
      <c r="VI118" s="110"/>
      <c r="VJ118" s="111"/>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9"/>
      <c r="VE119" s="110"/>
      <c r="VF119" s="110"/>
      <c r="VG119" s="110"/>
      <c r="VH119" s="110"/>
      <c r="VI119" s="110"/>
      <c r="VJ119" s="111"/>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9"/>
      <c r="VE120" s="110"/>
      <c r="VF120" s="110"/>
      <c r="VG120" s="110"/>
      <c r="VH120" s="110"/>
      <c r="VI120" s="110"/>
      <c r="VJ120" s="111"/>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2"/>
      <c r="VE121" s="193"/>
      <c r="VF121" s="193"/>
      <c r="VG121" s="193"/>
      <c r="VH121" s="193"/>
      <c r="VI121" s="193"/>
      <c r="VJ121" s="194"/>
    </row>
    <row r="122" spans="1:582" ht="21" customHeight="1" x14ac:dyDescent="0.2">
      <c r="A122" s="1"/>
      <c r="B122" s="88" t="s">
        <v>44</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（最大出力合計118kW）</v>
      </c>
      <c r="D126" s="2" t="str">
        <f>データ!EX9</f>
        <v>（最大出力合計20kW）</v>
      </c>
      <c r="E126" s="2" t="str">
        <f>データ!GW9</f>
        <v>（最大出力合計-kW）</v>
      </c>
      <c r="F126" s="2" t="str">
        <f>データ!IV9</f>
        <v>（最大出力合計-kW）</v>
      </c>
      <c r="G126" s="2" t="str">
        <f>データ!KU9</f>
        <v>（最大出力合計98kW）</v>
      </c>
    </row>
  </sheetData>
  <sheetProtection algorithmName="SHA-512" hashValue="kTGub7CybIyYWK9j+FIe0nhjdFs89Vot0E/xRnba8bZ87I9FwBzn03pdr8a4hPg8IrWEtR631zS7V9Aol0Py2Q==" saltValue="EcLfBMPG4gZdxQtQgtUVW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84</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48</v>
      </c>
      <c r="MZ4" s="38"/>
      <c r="NA4" s="38"/>
      <c r="NB4" s="41"/>
      <c r="NC4" s="37" t="s">
        <v>49</v>
      </c>
      <c r="ND4" s="38"/>
      <c r="NE4" s="38"/>
      <c r="NF4" s="41"/>
      <c r="NG4" s="37" t="s">
        <v>86</v>
      </c>
      <c r="NH4" s="38"/>
      <c r="NI4" s="38"/>
      <c r="NJ4" s="41"/>
    </row>
    <row r="5" spans="1:374" x14ac:dyDescent="0.2">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169" x14ac:dyDescent="0.2">
      <c r="A6" s="33" t="s">
        <v>127</v>
      </c>
      <c r="B6" s="48" t="str">
        <f>B7</f>
        <v>2023</v>
      </c>
      <c r="C6" s="48" t="str">
        <f t="shared" ref="C6:AX6" si="6">C7</f>
        <v>454290</v>
      </c>
      <c r="D6" s="48" t="str">
        <f t="shared" si="6"/>
        <v>47</v>
      </c>
      <c r="E6" s="48" t="str">
        <f t="shared" si="6"/>
        <v>04</v>
      </c>
      <c r="F6" s="48" t="str">
        <f t="shared" si="6"/>
        <v>0</v>
      </c>
      <c r="G6" s="48" t="str">
        <f t="shared" si="6"/>
        <v>000</v>
      </c>
      <c r="H6" s="48" t="str">
        <f t="shared" si="6"/>
        <v>宮崎県　諸塚村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f t="shared" si="6"/>
        <v>2</v>
      </c>
      <c r="Q6" s="50" t="str">
        <f t="shared" si="6"/>
        <v>-</v>
      </c>
      <c r="R6" s="51" t="str">
        <f>R7</f>
        <v>-</v>
      </c>
      <c r="S6" s="52" t="str">
        <f t="shared" si="6"/>
        <v>水力：令和１９年３月９日、太陽：令和２１年４月１日　水力：諸塚小水力発電所（川の口）、太陽：柳の越地区、井戸地区太陽光発電施設</v>
      </c>
      <c r="T6" s="48" t="str">
        <f t="shared" si="6"/>
        <v>無</v>
      </c>
      <c r="U6" s="52" t="str">
        <f t="shared" si="6"/>
        <v>九州電力株式会社</v>
      </c>
      <c r="V6" s="49" t="str">
        <f t="shared" si="6"/>
        <v>-</v>
      </c>
      <c r="W6" s="50">
        <f>W7</f>
        <v>87</v>
      </c>
      <c r="X6" s="50">
        <f t="shared" si="6"/>
        <v>51</v>
      </c>
      <c r="Y6" s="50">
        <f t="shared" si="6"/>
        <v>77</v>
      </c>
      <c r="Z6" s="50">
        <f t="shared" si="6"/>
        <v>40</v>
      </c>
      <c r="AA6" s="50">
        <f t="shared" si="6"/>
        <v>26</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124</v>
      </c>
      <c r="AM6" s="50">
        <f t="shared" si="6"/>
        <v>149</v>
      </c>
      <c r="AN6" s="50">
        <f t="shared" si="6"/>
        <v>138</v>
      </c>
      <c r="AO6" s="50">
        <f t="shared" si="6"/>
        <v>138</v>
      </c>
      <c r="AP6" s="50">
        <f t="shared" si="6"/>
        <v>116</v>
      </c>
      <c r="AQ6" s="50">
        <f t="shared" si="6"/>
        <v>211</v>
      </c>
      <c r="AR6" s="50">
        <f t="shared" si="6"/>
        <v>200</v>
      </c>
      <c r="AS6" s="50">
        <f t="shared" si="6"/>
        <v>215</v>
      </c>
      <c r="AT6" s="50">
        <f t="shared" si="6"/>
        <v>178</v>
      </c>
      <c r="AU6" s="50">
        <f t="shared" si="6"/>
        <v>142</v>
      </c>
      <c r="AV6" s="50" t="str">
        <f t="shared" si="6"/>
        <v>-</v>
      </c>
      <c r="AW6" s="50">
        <f t="shared" si="6"/>
        <v>3024</v>
      </c>
      <c r="AX6" s="50">
        <f t="shared" si="6"/>
        <v>3024</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69" x14ac:dyDescent="0.2">
      <c r="A7" s="33"/>
      <c r="B7" s="58" t="s">
        <v>128</v>
      </c>
      <c r="C7" s="58" t="s">
        <v>129</v>
      </c>
      <c r="D7" s="58" t="s">
        <v>130</v>
      </c>
      <c r="E7" s="58" t="s">
        <v>131</v>
      </c>
      <c r="F7" s="58" t="s">
        <v>132</v>
      </c>
      <c r="G7" s="58" t="s">
        <v>133</v>
      </c>
      <c r="H7" s="58" t="s">
        <v>134</v>
      </c>
      <c r="I7" s="58" t="s">
        <v>135</v>
      </c>
      <c r="J7" s="58" t="s">
        <v>136</v>
      </c>
      <c r="K7" s="58" t="s">
        <v>137</v>
      </c>
      <c r="L7" s="59" t="s">
        <v>138</v>
      </c>
      <c r="M7" s="60">
        <v>1</v>
      </c>
      <c r="N7" s="60" t="s">
        <v>139</v>
      </c>
      <c r="O7" s="61" t="s">
        <v>139</v>
      </c>
      <c r="P7" s="61">
        <v>2</v>
      </c>
      <c r="Q7" s="61" t="s">
        <v>139</v>
      </c>
      <c r="R7" s="62" t="s">
        <v>139</v>
      </c>
      <c r="S7" s="62" t="s">
        <v>140</v>
      </c>
      <c r="T7" s="63" t="s">
        <v>141</v>
      </c>
      <c r="U7" s="62" t="s">
        <v>142</v>
      </c>
      <c r="V7" s="59" t="s">
        <v>139</v>
      </c>
      <c r="W7" s="61">
        <v>87</v>
      </c>
      <c r="X7" s="61">
        <v>51</v>
      </c>
      <c r="Y7" s="61">
        <v>77</v>
      </c>
      <c r="Z7" s="61">
        <v>40</v>
      </c>
      <c r="AA7" s="61">
        <v>26</v>
      </c>
      <c r="AB7" s="61" t="s">
        <v>139</v>
      </c>
      <c r="AC7" s="61" t="s">
        <v>139</v>
      </c>
      <c r="AD7" s="61" t="s">
        <v>139</v>
      </c>
      <c r="AE7" s="61" t="s">
        <v>139</v>
      </c>
      <c r="AF7" s="61" t="s">
        <v>139</v>
      </c>
      <c r="AG7" s="61" t="s">
        <v>139</v>
      </c>
      <c r="AH7" s="61" t="s">
        <v>139</v>
      </c>
      <c r="AI7" s="61" t="s">
        <v>139</v>
      </c>
      <c r="AJ7" s="61" t="s">
        <v>139</v>
      </c>
      <c r="AK7" s="61" t="s">
        <v>139</v>
      </c>
      <c r="AL7" s="61">
        <v>124</v>
      </c>
      <c r="AM7" s="61">
        <v>149</v>
      </c>
      <c r="AN7" s="61">
        <v>138</v>
      </c>
      <c r="AO7" s="61">
        <v>138</v>
      </c>
      <c r="AP7" s="61">
        <v>116</v>
      </c>
      <c r="AQ7" s="61">
        <v>211</v>
      </c>
      <c r="AR7" s="61">
        <v>200</v>
      </c>
      <c r="AS7" s="61">
        <v>215</v>
      </c>
      <c r="AT7" s="61">
        <v>178</v>
      </c>
      <c r="AU7" s="61">
        <v>142</v>
      </c>
      <c r="AV7" s="61" t="s">
        <v>139</v>
      </c>
      <c r="AW7" s="61">
        <v>3024</v>
      </c>
      <c r="AX7" s="61">
        <v>3024</v>
      </c>
      <c r="AY7" s="64">
        <v>250.5</v>
      </c>
      <c r="AZ7" s="64">
        <v>144.19999999999999</v>
      </c>
      <c r="BA7" s="64">
        <v>146.80000000000001</v>
      </c>
      <c r="BB7" s="64">
        <v>61.5</v>
      </c>
      <c r="BC7" s="64">
        <v>56.4</v>
      </c>
      <c r="BD7" s="64">
        <v>134.69999999999999</v>
      </c>
      <c r="BE7" s="64">
        <v>141.80000000000001</v>
      </c>
      <c r="BF7" s="64">
        <v>138.19999999999999</v>
      </c>
      <c r="BG7" s="64">
        <v>135</v>
      </c>
      <c r="BH7" s="64">
        <v>136.6</v>
      </c>
      <c r="BI7" s="64">
        <v>100</v>
      </c>
      <c r="BJ7" s="64">
        <v>250.5</v>
      </c>
      <c r="BK7" s="64">
        <v>144.19999999999999</v>
      </c>
      <c r="BL7" s="64">
        <v>146.80000000000001</v>
      </c>
      <c r="BM7" s="64">
        <v>61.5</v>
      </c>
      <c r="BN7" s="64">
        <v>56.4</v>
      </c>
      <c r="BO7" s="64">
        <v>253.6</v>
      </c>
      <c r="BP7" s="64">
        <v>238</v>
      </c>
      <c r="BQ7" s="64">
        <v>227.5</v>
      </c>
      <c r="BR7" s="64">
        <v>238.5</v>
      </c>
      <c r="BS7" s="64">
        <v>235</v>
      </c>
      <c r="BT7" s="64">
        <v>100</v>
      </c>
      <c r="BU7" s="64" t="s">
        <v>139</v>
      </c>
      <c r="BV7" s="64" t="s">
        <v>139</v>
      </c>
      <c r="BW7" s="64" t="s">
        <v>139</v>
      </c>
      <c r="BX7" s="64" t="s">
        <v>139</v>
      </c>
      <c r="BY7" s="64" t="s">
        <v>139</v>
      </c>
      <c r="BZ7" s="64" t="s">
        <v>139</v>
      </c>
      <c r="CA7" s="64" t="s">
        <v>139</v>
      </c>
      <c r="CB7" s="64" t="s">
        <v>139</v>
      </c>
      <c r="CC7" s="64" t="s">
        <v>139</v>
      </c>
      <c r="CD7" s="64" t="s">
        <v>139</v>
      </c>
      <c r="CE7" s="64" t="s">
        <v>139</v>
      </c>
      <c r="CF7" s="64">
        <v>11009.5</v>
      </c>
      <c r="CG7" s="64">
        <v>17010</v>
      </c>
      <c r="CH7" s="64">
        <v>17855.8</v>
      </c>
      <c r="CI7" s="64">
        <v>38118</v>
      </c>
      <c r="CJ7" s="64">
        <v>42112.7</v>
      </c>
      <c r="CK7" s="64">
        <v>19066.3</v>
      </c>
      <c r="CL7" s="64">
        <v>18998.7</v>
      </c>
      <c r="CM7" s="64">
        <v>17544.5</v>
      </c>
      <c r="CN7" s="64">
        <v>19886.599999999999</v>
      </c>
      <c r="CO7" s="64">
        <v>23723.7</v>
      </c>
      <c r="CP7" s="61">
        <v>3496</v>
      </c>
      <c r="CQ7" s="61">
        <v>1502</v>
      </c>
      <c r="CR7" s="61">
        <v>1798</v>
      </c>
      <c r="CS7" s="61">
        <v>-2609</v>
      </c>
      <c r="CT7" s="61">
        <v>-2605</v>
      </c>
      <c r="CU7" s="61">
        <v>33434</v>
      </c>
      <c r="CV7" s="61">
        <v>36820</v>
      </c>
      <c r="CW7" s="61">
        <v>35532</v>
      </c>
      <c r="CX7" s="61">
        <v>36111</v>
      </c>
      <c r="CY7" s="61">
        <v>39983</v>
      </c>
      <c r="CZ7" s="61">
        <v>118</v>
      </c>
      <c r="DA7" s="64">
        <v>20.399999999999999</v>
      </c>
      <c r="DB7" s="64">
        <v>19.3</v>
      </c>
      <c r="DC7" s="64">
        <v>20.8</v>
      </c>
      <c r="DD7" s="64">
        <v>17.2</v>
      </c>
      <c r="DE7" s="64">
        <v>13.7</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v>
      </c>
      <c r="DV7" s="64">
        <v>0</v>
      </c>
      <c r="DW7" s="64">
        <v>0</v>
      </c>
      <c r="DX7" s="64">
        <v>0</v>
      </c>
      <c r="DY7" s="64">
        <v>44.4</v>
      </c>
      <c r="DZ7" s="64">
        <v>184.7</v>
      </c>
      <c r="EA7" s="64">
        <v>175.7</v>
      </c>
      <c r="EB7" s="64">
        <v>208.4</v>
      </c>
      <c r="EC7" s="64">
        <v>198.6</v>
      </c>
      <c r="ED7" s="64">
        <v>198</v>
      </c>
      <c r="EE7" s="64" t="s">
        <v>139</v>
      </c>
      <c r="EF7" s="64" t="s">
        <v>139</v>
      </c>
      <c r="EG7" s="64" t="s">
        <v>139</v>
      </c>
      <c r="EH7" s="64" t="s">
        <v>139</v>
      </c>
      <c r="EI7" s="64" t="s">
        <v>139</v>
      </c>
      <c r="EJ7" s="64" t="s">
        <v>139</v>
      </c>
      <c r="EK7" s="64" t="s">
        <v>139</v>
      </c>
      <c r="EL7" s="64" t="s">
        <v>139</v>
      </c>
      <c r="EM7" s="64" t="s">
        <v>139</v>
      </c>
      <c r="EN7" s="64" t="s">
        <v>139</v>
      </c>
      <c r="EO7" s="64">
        <v>100</v>
      </c>
      <c r="EP7" s="64">
        <v>100</v>
      </c>
      <c r="EQ7" s="64">
        <v>100</v>
      </c>
      <c r="ER7" s="64">
        <v>100</v>
      </c>
      <c r="ES7" s="64">
        <v>100</v>
      </c>
      <c r="ET7" s="64">
        <v>86.6</v>
      </c>
      <c r="EU7" s="64">
        <v>87.5</v>
      </c>
      <c r="EV7" s="64">
        <v>90.7</v>
      </c>
      <c r="EW7" s="64">
        <v>85</v>
      </c>
      <c r="EX7" s="64">
        <v>77.2</v>
      </c>
      <c r="EY7" s="61">
        <v>20</v>
      </c>
      <c r="EZ7" s="64">
        <v>49.5</v>
      </c>
      <c r="FA7" s="64">
        <v>29.1</v>
      </c>
      <c r="FB7" s="64">
        <v>43.9</v>
      </c>
      <c r="FC7" s="64">
        <v>22.8</v>
      </c>
      <c r="FD7" s="64">
        <v>14.8</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0</v>
      </c>
      <c r="FU7" s="64">
        <v>0</v>
      </c>
      <c r="FV7" s="64">
        <v>0</v>
      </c>
      <c r="FW7" s="64">
        <v>0</v>
      </c>
      <c r="FX7" s="64">
        <v>156.6</v>
      </c>
      <c r="FY7" s="64">
        <v>314.5</v>
      </c>
      <c r="FZ7" s="64">
        <v>339.9</v>
      </c>
      <c r="GA7" s="64">
        <v>303.60000000000002</v>
      </c>
      <c r="GB7" s="64">
        <v>276.89999999999998</v>
      </c>
      <c r="GC7" s="64">
        <v>385.1</v>
      </c>
      <c r="GD7" s="64" t="s">
        <v>139</v>
      </c>
      <c r="GE7" s="64" t="s">
        <v>139</v>
      </c>
      <c r="GF7" s="64" t="s">
        <v>139</v>
      </c>
      <c r="GG7" s="64" t="s">
        <v>139</v>
      </c>
      <c r="GH7" s="64" t="s">
        <v>139</v>
      </c>
      <c r="GI7" s="64" t="s">
        <v>139</v>
      </c>
      <c r="GJ7" s="64" t="s">
        <v>139</v>
      </c>
      <c r="GK7" s="64" t="s">
        <v>139</v>
      </c>
      <c r="GL7" s="64" t="s">
        <v>139</v>
      </c>
      <c r="GM7" s="64" t="s">
        <v>139</v>
      </c>
      <c r="GN7" s="64">
        <v>100</v>
      </c>
      <c r="GO7" s="64">
        <v>100</v>
      </c>
      <c r="GP7" s="64">
        <v>100</v>
      </c>
      <c r="GQ7" s="64">
        <v>100</v>
      </c>
      <c r="GR7" s="64">
        <v>100</v>
      </c>
      <c r="GS7" s="64">
        <v>96</v>
      </c>
      <c r="GT7" s="64">
        <v>97.1</v>
      </c>
      <c r="GU7" s="64">
        <v>98.9</v>
      </c>
      <c r="GV7" s="64">
        <v>99.1</v>
      </c>
      <c r="GW7" s="64">
        <v>97.4</v>
      </c>
      <c r="GX7" s="61" t="s">
        <v>139</v>
      </c>
      <c r="GY7" s="64" t="s">
        <v>139</v>
      </c>
      <c r="GZ7" s="64" t="s">
        <v>139</v>
      </c>
      <c r="HA7" s="64" t="s">
        <v>139</v>
      </c>
      <c r="HB7" s="64" t="s">
        <v>139</v>
      </c>
      <c r="HC7" s="64" t="s">
        <v>139</v>
      </c>
      <c r="HD7" s="64">
        <v>71.8</v>
      </c>
      <c r="HE7" s="64">
        <v>70.400000000000006</v>
      </c>
      <c r="HF7" s="64">
        <v>70.8</v>
      </c>
      <c r="HG7" s="64">
        <v>71.7</v>
      </c>
      <c r="HH7" s="64">
        <v>68.2</v>
      </c>
      <c r="HI7" s="64" t="s">
        <v>139</v>
      </c>
      <c r="HJ7" s="64" t="s">
        <v>139</v>
      </c>
      <c r="HK7" s="64" t="s">
        <v>139</v>
      </c>
      <c r="HL7" s="64" t="s">
        <v>139</v>
      </c>
      <c r="HM7" s="64" t="s">
        <v>139</v>
      </c>
      <c r="HN7" s="64">
        <v>0</v>
      </c>
      <c r="HO7" s="64">
        <v>0</v>
      </c>
      <c r="HP7" s="64">
        <v>0.7</v>
      </c>
      <c r="HQ7" s="64">
        <v>0.8</v>
      </c>
      <c r="HR7" s="64">
        <v>0</v>
      </c>
      <c r="HS7" s="64" t="s">
        <v>139</v>
      </c>
      <c r="HT7" s="64" t="s">
        <v>139</v>
      </c>
      <c r="HU7" s="64" t="s">
        <v>139</v>
      </c>
      <c r="HV7" s="64" t="s">
        <v>139</v>
      </c>
      <c r="HW7" s="64" t="s">
        <v>139</v>
      </c>
      <c r="HX7" s="64">
        <v>55.3</v>
      </c>
      <c r="HY7" s="64">
        <v>54.4</v>
      </c>
      <c r="HZ7" s="64">
        <v>57.6</v>
      </c>
      <c r="IA7" s="64">
        <v>38</v>
      </c>
      <c r="IB7" s="64">
        <v>25.6</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31.2</v>
      </c>
      <c r="IS7" s="64">
        <v>31.7</v>
      </c>
      <c r="IT7" s="64">
        <v>37.9</v>
      </c>
      <c r="IU7" s="64">
        <v>17.3</v>
      </c>
      <c r="IV7" s="64">
        <v>5.6</v>
      </c>
      <c r="IW7" s="61" t="s">
        <v>139</v>
      </c>
      <c r="IX7" s="64" t="s">
        <v>139</v>
      </c>
      <c r="IY7" s="64" t="s">
        <v>139</v>
      </c>
      <c r="IZ7" s="64" t="s">
        <v>139</v>
      </c>
      <c r="JA7" s="64" t="s">
        <v>139</v>
      </c>
      <c r="JB7" s="64" t="s">
        <v>139</v>
      </c>
      <c r="JC7" s="64">
        <v>12.3</v>
      </c>
      <c r="JD7" s="64">
        <v>16.899999999999999</v>
      </c>
      <c r="JE7" s="64">
        <v>21.3</v>
      </c>
      <c r="JF7" s="64">
        <v>19.399999999999999</v>
      </c>
      <c r="JG7" s="64">
        <v>17.899999999999999</v>
      </c>
      <c r="JH7" s="64" t="s">
        <v>139</v>
      </c>
      <c r="JI7" s="64" t="s">
        <v>139</v>
      </c>
      <c r="JJ7" s="64" t="s">
        <v>139</v>
      </c>
      <c r="JK7" s="64" t="s">
        <v>139</v>
      </c>
      <c r="JL7" s="64" t="s">
        <v>139</v>
      </c>
      <c r="JM7" s="64">
        <v>29.8</v>
      </c>
      <c r="JN7" s="64">
        <v>24.4</v>
      </c>
      <c r="JO7" s="64">
        <v>16.600000000000001</v>
      </c>
      <c r="JP7" s="64">
        <v>8.6</v>
      </c>
      <c r="JQ7" s="64">
        <v>8.4</v>
      </c>
      <c r="JR7" s="64" t="s">
        <v>139</v>
      </c>
      <c r="JS7" s="64" t="s">
        <v>139</v>
      </c>
      <c r="JT7" s="64" t="s">
        <v>139</v>
      </c>
      <c r="JU7" s="64" t="s">
        <v>139</v>
      </c>
      <c r="JV7" s="64" t="s">
        <v>139</v>
      </c>
      <c r="JW7" s="64">
        <v>470.4</v>
      </c>
      <c r="JX7" s="64">
        <v>340.1</v>
      </c>
      <c r="JY7" s="64">
        <v>453.6</v>
      </c>
      <c r="JZ7" s="64">
        <v>506.5</v>
      </c>
      <c r="KA7" s="64">
        <v>558.29999999999995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95.3</v>
      </c>
      <c r="KR7" s="64">
        <v>95</v>
      </c>
      <c r="KS7" s="64">
        <v>96.5</v>
      </c>
      <c r="KT7" s="64">
        <v>98.5</v>
      </c>
      <c r="KU7" s="64">
        <v>97.7</v>
      </c>
      <c r="KV7" s="61">
        <v>98</v>
      </c>
      <c r="KW7" s="64">
        <v>14.4</v>
      </c>
      <c r="KX7" s="64">
        <v>17.399999999999999</v>
      </c>
      <c r="KY7" s="64">
        <v>16.100000000000001</v>
      </c>
      <c r="KZ7" s="64">
        <v>16.100000000000001</v>
      </c>
      <c r="LA7" s="64">
        <v>13.5</v>
      </c>
      <c r="LB7" s="64">
        <v>14.9</v>
      </c>
      <c r="LC7" s="64">
        <v>14.9</v>
      </c>
      <c r="LD7" s="64">
        <v>14.3</v>
      </c>
      <c r="LE7" s="64">
        <v>13.8</v>
      </c>
      <c r="LF7" s="64">
        <v>14.2</v>
      </c>
      <c r="LG7" s="64">
        <v>0</v>
      </c>
      <c r="LH7" s="64">
        <v>0</v>
      </c>
      <c r="LI7" s="64">
        <v>0</v>
      </c>
      <c r="LJ7" s="64">
        <v>0</v>
      </c>
      <c r="LK7" s="64">
        <v>0</v>
      </c>
      <c r="LL7" s="64">
        <v>0.4</v>
      </c>
      <c r="LM7" s="64">
        <v>1.8</v>
      </c>
      <c r="LN7" s="64">
        <v>1.8</v>
      </c>
      <c r="LO7" s="64">
        <v>2.7</v>
      </c>
      <c r="LP7" s="64">
        <v>9.6999999999999993</v>
      </c>
      <c r="LQ7" s="64">
        <v>0</v>
      </c>
      <c r="LR7" s="64">
        <v>0</v>
      </c>
      <c r="LS7" s="64">
        <v>0</v>
      </c>
      <c r="LT7" s="64">
        <v>0</v>
      </c>
      <c r="LU7" s="64">
        <v>0</v>
      </c>
      <c r="LV7" s="64">
        <v>138.1</v>
      </c>
      <c r="LW7" s="64">
        <v>125.8</v>
      </c>
      <c r="LX7" s="64">
        <v>119.4</v>
      </c>
      <c r="LY7" s="64">
        <v>113</v>
      </c>
      <c r="LZ7" s="64">
        <v>99.1</v>
      </c>
      <c r="MA7" s="64" t="s">
        <v>139</v>
      </c>
      <c r="MB7" s="64" t="s">
        <v>139</v>
      </c>
      <c r="MC7" s="64" t="s">
        <v>139</v>
      </c>
      <c r="MD7" s="64" t="s">
        <v>139</v>
      </c>
      <c r="ME7" s="64" t="s">
        <v>139</v>
      </c>
      <c r="MF7" s="64" t="s">
        <v>139</v>
      </c>
      <c r="MG7" s="64" t="s">
        <v>139</v>
      </c>
      <c r="MH7" s="64" t="s">
        <v>139</v>
      </c>
      <c r="MI7" s="64" t="s">
        <v>139</v>
      </c>
      <c r="MJ7" s="64" t="s">
        <v>139</v>
      </c>
      <c r="MK7" s="64">
        <v>100</v>
      </c>
      <c r="ML7" s="64">
        <v>100</v>
      </c>
      <c r="MM7" s="64">
        <v>100</v>
      </c>
      <c r="MN7" s="64">
        <v>100</v>
      </c>
      <c r="MO7" s="64">
        <v>100</v>
      </c>
      <c r="MP7" s="64">
        <v>98.8</v>
      </c>
      <c r="MQ7" s="64">
        <v>98.9</v>
      </c>
      <c r="MR7" s="64">
        <v>99.7</v>
      </c>
      <c r="MS7" s="64">
        <v>99.8</v>
      </c>
      <c r="MT7" s="64">
        <v>99.7</v>
      </c>
      <c r="MU7" s="64">
        <v>1</v>
      </c>
      <c r="MV7" s="64">
        <v>1</v>
      </c>
      <c r="MW7" s="64">
        <v>1</v>
      </c>
      <c r="MX7" s="64">
        <v>1</v>
      </c>
      <c r="MY7" s="64" t="s">
        <v>139</v>
      </c>
      <c r="MZ7" s="64" t="s">
        <v>139</v>
      </c>
      <c r="NA7" s="64" t="s">
        <v>139</v>
      </c>
      <c r="NB7" s="64" t="s">
        <v>139</v>
      </c>
      <c r="NC7" s="64" t="s">
        <v>139</v>
      </c>
      <c r="ND7" s="64" t="s">
        <v>139</v>
      </c>
      <c r="NE7" s="64" t="s">
        <v>139</v>
      </c>
      <c r="NF7" s="64" t="s">
        <v>139</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143</v>
      </c>
      <c r="FB8" s="66"/>
      <c r="FC8" s="66"/>
      <c r="FD8" s="66"/>
      <c r="FE8" s="66"/>
      <c r="FF8" s="67"/>
      <c r="FG8" s="66"/>
      <c r="FH8" s="66"/>
      <c r="FI8" s="66" t="str">
        <f>FJ4</f>
        <v>修繕費比率（％）</v>
      </c>
      <c r="FJ8" s="66" t="b">
        <f>IF(SUM($M$6,$MU$7:$MX$7)=0,FALSE,TRUE)</f>
        <v>1</v>
      </c>
      <c r="FK8" s="68" t="s">
        <v>143</v>
      </c>
      <c r="FL8" s="66"/>
      <c r="FM8" s="66"/>
      <c r="FN8" s="66"/>
      <c r="FO8" s="66"/>
      <c r="FP8" s="66"/>
      <c r="FQ8" s="67"/>
      <c r="FR8" s="66"/>
      <c r="FS8" s="66" t="str">
        <f>FT4</f>
        <v>企業債残高対料金収入比率（％）</v>
      </c>
      <c r="FT8" s="66" t="b">
        <f>IF(SUM($M$6,$MU$7:$MX$7)=0,FALSE,TRUE)</f>
        <v>1</v>
      </c>
      <c r="FU8" s="68" t="s">
        <v>143</v>
      </c>
      <c r="FV8" s="66"/>
      <c r="FW8" s="66"/>
      <c r="FX8" s="66"/>
      <c r="FY8" s="66"/>
      <c r="FZ8" s="66"/>
      <c r="GA8" s="66"/>
      <c r="GB8" s="67"/>
      <c r="GC8" s="66" t="str">
        <f>GD4</f>
        <v>有形固定資産減価償却率（％）</v>
      </c>
      <c r="GD8" s="66" t="b">
        <f>IF(SUM($M$6,$MU$7:$MX$7)=0,FALSE,TRUE)</f>
        <v>1</v>
      </c>
      <c r="GE8" s="68" t="s">
        <v>143</v>
      </c>
      <c r="GF8" s="66"/>
      <c r="GG8" s="66"/>
      <c r="GH8" s="66"/>
      <c r="GI8" s="66"/>
      <c r="GJ8" s="66"/>
      <c r="GK8" s="66"/>
      <c r="GL8" s="66"/>
      <c r="GM8" s="66" t="str">
        <f>GN4</f>
        <v>FIT・FIP収入割合（％）</v>
      </c>
      <c r="GN8" s="66" t="b">
        <f>IF(SUM($M$6,$MU$7:$MX$7)=0,FALSE,TRUE)</f>
        <v>1</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1</v>
      </c>
      <c r="KX8" s="68" t="s">
        <v>143</v>
      </c>
      <c r="KY8" s="66"/>
      <c r="KZ8" s="66"/>
      <c r="LA8" s="66"/>
      <c r="LB8" s="66"/>
      <c r="LC8" s="67"/>
      <c r="LD8" s="66"/>
      <c r="LE8" s="66"/>
      <c r="LF8" s="66" t="str">
        <f>LG4</f>
        <v>修繕費比率（％）</v>
      </c>
      <c r="LG8" s="66" t="b">
        <f>IF(SUM($P$7,$NG$7:$NJ$7)=0,FALSE,TRUE)</f>
        <v>1</v>
      </c>
      <c r="LH8" s="68" t="s">
        <v>143</v>
      </c>
      <c r="LI8" s="66"/>
      <c r="LJ8" s="66"/>
      <c r="LK8" s="66"/>
      <c r="LL8" s="66"/>
      <c r="LM8" s="66"/>
      <c r="LN8" s="67"/>
      <c r="LO8" s="66"/>
      <c r="LP8" s="66" t="str">
        <f>LQ4</f>
        <v>企業債残高対料金収入比率（％）</v>
      </c>
      <c r="LQ8" s="66" t="b">
        <f>IF(SUM($P$7,$NG$7:$NJ$7)=0,FALSE,TRUE)</f>
        <v>1</v>
      </c>
      <c r="LR8" s="68" t="s">
        <v>143</v>
      </c>
      <c r="LS8" s="66"/>
      <c r="LT8" s="66"/>
      <c r="LU8" s="66"/>
      <c r="LV8" s="66"/>
      <c r="LW8" s="66"/>
      <c r="LX8" s="66"/>
      <c r="LY8" s="67"/>
      <c r="LZ8" s="66" t="str">
        <f>MA4</f>
        <v>有形固定資産減価償却率（％）</v>
      </c>
      <c r="MA8" s="66" t="b">
        <f>IF(SUM($P$7,$NG$7:$NJ$7)=0,FALSE,TRUE)</f>
        <v>1</v>
      </c>
      <c r="MB8" s="68" t="s">
        <v>143</v>
      </c>
      <c r="MC8" s="66"/>
      <c r="MD8" s="66"/>
      <c r="ME8" s="66"/>
      <c r="MF8" s="66"/>
      <c r="MG8" s="66"/>
      <c r="MH8" s="66"/>
      <c r="MI8" s="66"/>
      <c r="MJ8" s="66" t="str">
        <f>MK4</f>
        <v>FIT・FIP収入割合（％）</v>
      </c>
      <c r="MK8" s="66" t="b">
        <f>IF(SUM($P$7,$NG$7:$NJ$7)=0,FALSE,TRUE)</f>
        <v>1</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（最大出力合計118kW）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（最大出力合計20kW）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（最大出力合計98kW）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250.5</v>
      </c>
      <c r="AZ11" s="75">
        <f>AZ7</f>
        <v>144.19999999999999</v>
      </c>
      <c r="BA11" s="75">
        <f>BA7</f>
        <v>146.80000000000001</v>
      </c>
      <c r="BB11" s="75">
        <f>BB7</f>
        <v>61.5</v>
      </c>
      <c r="BC11" s="75">
        <f>BC7</f>
        <v>56.4</v>
      </c>
      <c r="BD11" s="65"/>
      <c r="BE11" s="65"/>
      <c r="BF11" s="65"/>
      <c r="BG11" s="65"/>
      <c r="BH11" s="65"/>
      <c r="BI11" s="74" t="s">
        <v>151</v>
      </c>
      <c r="BJ11" s="75">
        <f>BJ7</f>
        <v>250.5</v>
      </c>
      <c r="BK11" s="75">
        <f>BK7</f>
        <v>144.19999999999999</v>
      </c>
      <c r="BL11" s="75">
        <f>BL7</f>
        <v>146.80000000000001</v>
      </c>
      <c r="BM11" s="75">
        <f>BM7</f>
        <v>61.5</v>
      </c>
      <c r="BN11" s="75">
        <f>BN7</f>
        <v>56.4</v>
      </c>
      <c r="BO11" s="65"/>
      <c r="BP11" s="65"/>
      <c r="BQ11" s="65"/>
      <c r="BR11" s="65"/>
      <c r="BS11" s="65"/>
      <c r="BT11" s="74" t="s">
        <v>151</v>
      </c>
      <c r="BU11" s="75" t="str">
        <f>BU7</f>
        <v>-</v>
      </c>
      <c r="BV11" s="75" t="str">
        <f>BV7</f>
        <v>-</v>
      </c>
      <c r="BW11" s="75" t="str">
        <f>BW7</f>
        <v>-</v>
      </c>
      <c r="BX11" s="75" t="str">
        <f>BX7</f>
        <v>-</v>
      </c>
      <c r="BY11" s="75" t="str">
        <f>BY7</f>
        <v>-</v>
      </c>
      <c r="BZ11" s="65"/>
      <c r="CA11" s="65"/>
      <c r="CB11" s="65"/>
      <c r="CC11" s="65"/>
      <c r="CD11" s="65"/>
      <c r="CE11" s="74" t="s">
        <v>151</v>
      </c>
      <c r="CF11" s="75">
        <f>CF7</f>
        <v>11009.5</v>
      </c>
      <c r="CG11" s="75">
        <f>CG7</f>
        <v>17010</v>
      </c>
      <c r="CH11" s="75">
        <f>CH7</f>
        <v>17855.8</v>
      </c>
      <c r="CI11" s="75">
        <f>CI7</f>
        <v>38118</v>
      </c>
      <c r="CJ11" s="75">
        <f>CJ7</f>
        <v>42112.7</v>
      </c>
      <c r="CK11" s="65"/>
      <c r="CL11" s="65"/>
      <c r="CM11" s="65"/>
      <c r="CN11" s="65"/>
      <c r="CO11" s="74" t="s">
        <v>151</v>
      </c>
      <c r="CP11" s="76">
        <f>CP7</f>
        <v>3496</v>
      </c>
      <c r="CQ11" s="76">
        <f>CQ7</f>
        <v>1502</v>
      </c>
      <c r="CR11" s="76">
        <f>CR7</f>
        <v>1798</v>
      </c>
      <c r="CS11" s="76">
        <f>CS7</f>
        <v>-2609</v>
      </c>
      <c r="CT11" s="76">
        <f>CT7</f>
        <v>-2605</v>
      </c>
      <c r="CU11" s="65"/>
      <c r="CV11" s="65"/>
      <c r="CW11" s="65"/>
      <c r="CX11" s="65"/>
      <c r="CY11" s="65"/>
      <c r="CZ11" s="74" t="s">
        <v>151</v>
      </c>
      <c r="DA11" s="75">
        <f>DA7</f>
        <v>20.399999999999999</v>
      </c>
      <c r="DB11" s="75">
        <f>DB7</f>
        <v>19.3</v>
      </c>
      <c r="DC11" s="75">
        <f>DC7</f>
        <v>20.8</v>
      </c>
      <c r="DD11" s="75">
        <f>DD7</f>
        <v>17.2</v>
      </c>
      <c r="DE11" s="75">
        <f>DE7</f>
        <v>13.7</v>
      </c>
      <c r="DF11" s="65"/>
      <c r="DG11" s="65"/>
      <c r="DH11" s="65"/>
      <c r="DI11" s="65"/>
      <c r="DJ11" s="74" t="s">
        <v>152</v>
      </c>
      <c r="DK11" s="75">
        <f>DK7</f>
        <v>0</v>
      </c>
      <c r="DL11" s="75">
        <f>DL7</f>
        <v>0</v>
      </c>
      <c r="DM11" s="75">
        <f>DM7</f>
        <v>0</v>
      </c>
      <c r="DN11" s="75">
        <f>DN7</f>
        <v>0</v>
      </c>
      <c r="DO11" s="75">
        <f>DO7</f>
        <v>0</v>
      </c>
      <c r="DP11" s="65"/>
      <c r="DQ11" s="65"/>
      <c r="DR11" s="65"/>
      <c r="DS11" s="65"/>
      <c r="DT11" s="74" t="s">
        <v>151</v>
      </c>
      <c r="DU11" s="75">
        <f>DU7</f>
        <v>0</v>
      </c>
      <c r="DV11" s="75">
        <f>DV7</f>
        <v>0</v>
      </c>
      <c r="DW11" s="75">
        <f>DW7</f>
        <v>0</v>
      </c>
      <c r="DX11" s="75">
        <f>DX7</f>
        <v>0</v>
      </c>
      <c r="DY11" s="75">
        <f>DY7</f>
        <v>44.4</v>
      </c>
      <c r="DZ11" s="65"/>
      <c r="EA11" s="65"/>
      <c r="EB11" s="65"/>
      <c r="EC11" s="65"/>
      <c r="ED11" s="74" t="s">
        <v>151</v>
      </c>
      <c r="EE11" s="75" t="str">
        <f>EE7</f>
        <v>-</v>
      </c>
      <c r="EF11" s="75" t="str">
        <f>EF7</f>
        <v>-</v>
      </c>
      <c r="EG11" s="75" t="str">
        <f>EG7</f>
        <v>-</v>
      </c>
      <c r="EH11" s="75" t="str">
        <f>EH7</f>
        <v>-</v>
      </c>
      <c r="EI11" s="75" t="str">
        <f>EI7</f>
        <v>-</v>
      </c>
      <c r="EJ11" s="65"/>
      <c r="EK11" s="65"/>
      <c r="EL11" s="65"/>
      <c r="EM11" s="65"/>
      <c r="EN11" s="74" t="s">
        <v>151</v>
      </c>
      <c r="EO11" s="75">
        <f>EO7</f>
        <v>100</v>
      </c>
      <c r="EP11" s="75">
        <f>EP7</f>
        <v>100</v>
      </c>
      <c r="EQ11" s="75">
        <f>EQ7</f>
        <v>100</v>
      </c>
      <c r="ER11" s="75">
        <f>ER7</f>
        <v>100</v>
      </c>
      <c r="ES11" s="75">
        <f>ES7</f>
        <v>100</v>
      </c>
      <c r="ET11" s="65"/>
      <c r="EU11" s="65"/>
      <c r="EV11" s="65"/>
      <c r="EW11" s="65"/>
      <c r="EX11" s="65"/>
      <c r="EY11" s="74" t="s">
        <v>151</v>
      </c>
      <c r="EZ11" s="75">
        <f>EZ7</f>
        <v>49.5</v>
      </c>
      <c r="FA11" s="75">
        <f>FA7</f>
        <v>29.1</v>
      </c>
      <c r="FB11" s="75">
        <f>FB7</f>
        <v>43.9</v>
      </c>
      <c r="FC11" s="75">
        <f>FC7</f>
        <v>22.8</v>
      </c>
      <c r="FD11" s="75">
        <f>FD7</f>
        <v>14.8</v>
      </c>
      <c r="FE11" s="65"/>
      <c r="FF11" s="65"/>
      <c r="FG11" s="65"/>
      <c r="FH11" s="65"/>
      <c r="FI11" s="74" t="s">
        <v>151</v>
      </c>
      <c r="FJ11" s="75">
        <f>FJ7</f>
        <v>0</v>
      </c>
      <c r="FK11" s="75">
        <f>FK7</f>
        <v>0</v>
      </c>
      <c r="FL11" s="75">
        <f>FL7</f>
        <v>0</v>
      </c>
      <c r="FM11" s="75">
        <f>FM7</f>
        <v>0</v>
      </c>
      <c r="FN11" s="75">
        <f>FN7</f>
        <v>0</v>
      </c>
      <c r="FO11" s="65"/>
      <c r="FP11" s="65"/>
      <c r="FQ11" s="65"/>
      <c r="FR11" s="65"/>
      <c r="FS11" s="74" t="s">
        <v>153</v>
      </c>
      <c r="FT11" s="75">
        <f>FT7</f>
        <v>0</v>
      </c>
      <c r="FU11" s="75">
        <f>FU7</f>
        <v>0</v>
      </c>
      <c r="FV11" s="75">
        <f>FV7</f>
        <v>0</v>
      </c>
      <c r="FW11" s="75">
        <f>FW7</f>
        <v>0</v>
      </c>
      <c r="FX11" s="75">
        <f>FX7</f>
        <v>156.6</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f>GN7</f>
        <v>100</v>
      </c>
      <c r="GO11" s="75">
        <f>GO7</f>
        <v>100</v>
      </c>
      <c r="GP11" s="75">
        <f>GP7</f>
        <v>100</v>
      </c>
      <c r="GQ11" s="75">
        <f>GQ7</f>
        <v>100</v>
      </c>
      <c r="GR11" s="75">
        <f>GR7</f>
        <v>100</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151</v>
      </c>
      <c r="IC11" s="75" t="str">
        <f>IC7</f>
        <v>-</v>
      </c>
      <c r="ID11" s="75" t="str">
        <f>ID7</f>
        <v>-</v>
      </c>
      <c r="IE11" s="75" t="str">
        <f>IE7</f>
        <v>-</v>
      </c>
      <c r="IF11" s="75" t="str">
        <f>IF7</f>
        <v>-</v>
      </c>
      <c r="IG11" s="75" t="str">
        <f>IG7</f>
        <v>-</v>
      </c>
      <c r="IH11" s="65"/>
      <c r="II11" s="65"/>
      <c r="IJ11" s="65"/>
      <c r="IK11" s="65"/>
      <c r="IL11" s="74" t="s">
        <v>151</v>
      </c>
      <c r="IM11" s="75" t="str">
        <f>IM7</f>
        <v>-</v>
      </c>
      <c r="IN11" s="75" t="str">
        <f>IN7</f>
        <v>-</v>
      </c>
      <c r="IO11" s="75" t="str">
        <f>IO7</f>
        <v>-</v>
      </c>
      <c r="IP11" s="75" t="str">
        <f>IP7</f>
        <v>-</v>
      </c>
      <c r="IQ11" s="75" t="str">
        <f>IQ7</f>
        <v>-</v>
      </c>
      <c r="IR11" s="65"/>
      <c r="IS11" s="65"/>
      <c r="IT11" s="65"/>
      <c r="IU11" s="65"/>
      <c r="IV11" s="65"/>
      <c r="IW11" s="74" t="s">
        <v>151</v>
      </c>
      <c r="IX11" s="75" t="str">
        <f>IX7</f>
        <v>-</v>
      </c>
      <c r="IY11" s="75" t="str">
        <f>IY7</f>
        <v>-</v>
      </c>
      <c r="IZ11" s="75" t="str">
        <f>IZ7</f>
        <v>-</v>
      </c>
      <c r="JA11" s="75" t="str">
        <f>JA7</f>
        <v>-</v>
      </c>
      <c r="JB11" s="75" t="str">
        <f>JB7</f>
        <v>-</v>
      </c>
      <c r="JC11" s="65"/>
      <c r="JD11" s="65"/>
      <c r="JE11" s="65"/>
      <c r="JF11" s="65"/>
      <c r="JG11" s="74" t="s">
        <v>151</v>
      </c>
      <c r="JH11" s="75" t="str">
        <f>JH7</f>
        <v>-</v>
      </c>
      <c r="JI11" s="75" t="str">
        <f>JI7</f>
        <v>-</v>
      </c>
      <c r="JJ11" s="75" t="str">
        <f>JJ7</f>
        <v>-</v>
      </c>
      <c r="JK11" s="75" t="str">
        <f>JK7</f>
        <v>-</v>
      </c>
      <c r="JL11" s="75" t="str">
        <f>JL7</f>
        <v>-</v>
      </c>
      <c r="JM11" s="65"/>
      <c r="JN11" s="65"/>
      <c r="JO11" s="65"/>
      <c r="JP11" s="65"/>
      <c r="JQ11" s="74" t="s">
        <v>151</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154</v>
      </c>
      <c r="KW11" s="75">
        <f>KW7</f>
        <v>14.4</v>
      </c>
      <c r="KX11" s="75">
        <f>KX7</f>
        <v>17.399999999999999</v>
      </c>
      <c r="KY11" s="75">
        <f>KY7</f>
        <v>16.100000000000001</v>
      </c>
      <c r="KZ11" s="75">
        <f>KZ7</f>
        <v>16.100000000000001</v>
      </c>
      <c r="LA11" s="75">
        <f>LA7</f>
        <v>13.5</v>
      </c>
      <c r="LB11" s="65"/>
      <c r="LC11" s="65"/>
      <c r="LD11" s="65"/>
      <c r="LE11" s="65"/>
      <c r="LF11" s="74" t="s">
        <v>151</v>
      </c>
      <c r="LG11" s="75">
        <f>LG7</f>
        <v>0</v>
      </c>
      <c r="LH11" s="75">
        <f>LH7</f>
        <v>0</v>
      </c>
      <c r="LI11" s="75">
        <f>LI7</f>
        <v>0</v>
      </c>
      <c r="LJ11" s="75">
        <f>LJ7</f>
        <v>0</v>
      </c>
      <c r="LK11" s="75">
        <f>LK7</f>
        <v>0</v>
      </c>
      <c r="LL11" s="65"/>
      <c r="LM11" s="65"/>
      <c r="LN11" s="65"/>
      <c r="LO11" s="65"/>
      <c r="LP11" s="74" t="s">
        <v>151</v>
      </c>
      <c r="LQ11" s="75">
        <f>LQ7</f>
        <v>0</v>
      </c>
      <c r="LR11" s="75">
        <f>LR7</f>
        <v>0</v>
      </c>
      <c r="LS11" s="75">
        <f>LS7</f>
        <v>0</v>
      </c>
      <c r="LT11" s="75">
        <f>LT7</f>
        <v>0</v>
      </c>
      <c r="LU11" s="75">
        <f>LU7</f>
        <v>0</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134.69999999999999</v>
      </c>
      <c r="AZ12" s="75">
        <f>BE7</f>
        <v>141.80000000000001</v>
      </c>
      <c r="BA12" s="75">
        <f>BF7</f>
        <v>138.19999999999999</v>
      </c>
      <c r="BB12" s="75">
        <f>BG7</f>
        <v>135</v>
      </c>
      <c r="BC12" s="75">
        <f>BH7</f>
        <v>136.6</v>
      </c>
      <c r="BD12" s="65"/>
      <c r="BE12" s="65"/>
      <c r="BF12" s="65"/>
      <c r="BG12" s="65"/>
      <c r="BH12" s="65"/>
      <c r="BI12" s="74" t="s">
        <v>155</v>
      </c>
      <c r="BJ12" s="75">
        <f>BO7</f>
        <v>253.6</v>
      </c>
      <c r="BK12" s="75">
        <f>BP7</f>
        <v>238</v>
      </c>
      <c r="BL12" s="75">
        <f>BQ7</f>
        <v>227.5</v>
      </c>
      <c r="BM12" s="75">
        <f>BR7</f>
        <v>238.5</v>
      </c>
      <c r="BN12" s="75">
        <f>BS7</f>
        <v>235</v>
      </c>
      <c r="BO12" s="65"/>
      <c r="BP12" s="65"/>
      <c r="BQ12" s="65"/>
      <c r="BR12" s="65"/>
      <c r="BS12" s="65"/>
      <c r="BT12" s="74" t="s">
        <v>156</v>
      </c>
      <c r="BU12" s="75" t="str">
        <f>BZ7</f>
        <v>-</v>
      </c>
      <c r="BV12" s="75" t="str">
        <f>CA7</f>
        <v>-</v>
      </c>
      <c r="BW12" s="75" t="str">
        <f>CB7</f>
        <v>-</v>
      </c>
      <c r="BX12" s="75" t="str">
        <f>CC7</f>
        <v>-</v>
      </c>
      <c r="BY12" s="75" t="str">
        <f>CD7</f>
        <v>-</v>
      </c>
      <c r="BZ12" s="65"/>
      <c r="CA12" s="65"/>
      <c r="CB12" s="65"/>
      <c r="CC12" s="65"/>
      <c r="CD12" s="65"/>
      <c r="CE12" s="74" t="s">
        <v>155</v>
      </c>
      <c r="CF12" s="75">
        <f>CK7</f>
        <v>19066.3</v>
      </c>
      <c r="CG12" s="75">
        <f>CL7</f>
        <v>18998.7</v>
      </c>
      <c r="CH12" s="75">
        <f>CM7</f>
        <v>17544.5</v>
      </c>
      <c r="CI12" s="75">
        <f>CN7</f>
        <v>19886.599999999999</v>
      </c>
      <c r="CJ12" s="75">
        <f>CO7</f>
        <v>23723.7</v>
      </c>
      <c r="CK12" s="65"/>
      <c r="CL12" s="65"/>
      <c r="CM12" s="65"/>
      <c r="CN12" s="65"/>
      <c r="CO12" s="74" t="s">
        <v>155</v>
      </c>
      <c r="CP12" s="76">
        <f>CU7</f>
        <v>33434</v>
      </c>
      <c r="CQ12" s="76">
        <f>CV7</f>
        <v>36820</v>
      </c>
      <c r="CR12" s="76">
        <f>CW7</f>
        <v>35532</v>
      </c>
      <c r="CS12" s="76">
        <f>CX7</f>
        <v>36111</v>
      </c>
      <c r="CT12" s="76">
        <f>CY7</f>
        <v>39983</v>
      </c>
      <c r="CU12" s="65"/>
      <c r="CV12" s="65"/>
      <c r="CW12" s="65"/>
      <c r="CX12" s="65"/>
      <c r="CY12" s="65"/>
      <c r="CZ12" s="74" t="s">
        <v>155</v>
      </c>
      <c r="DA12" s="75">
        <f>DF7</f>
        <v>28.7</v>
      </c>
      <c r="DB12" s="75">
        <f>DG7</f>
        <v>29.1</v>
      </c>
      <c r="DC12" s="75">
        <f>DH7</f>
        <v>29.4</v>
      </c>
      <c r="DD12" s="75">
        <f>DI7</f>
        <v>28.9</v>
      </c>
      <c r="DE12" s="75">
        <f>DJ7</f>
        <v>27.4</v>
      </c>
      <c r="DF12" s="65"/>
      <c r="DG12" s="65"/>
      <c r="DH12" s="65"/>
      <c r="DI12" s="65"/>
      <c r="DJ12" s="74" t="s">
        <v>155</v>
      </c>
      <c r="DK12" s="75">
        <f>DP7</f>
        <v>5.7</v>
      </c>
      <c r="DL12" s="75">
        <f>DQ7</f>
        <v>6.8</v>
      </c>
      <c r="DM12" s="75">
        <f>DR7</f>
        <v>5.2</v>
      </c>
      <c r="DN12" s="75">
        <f>DS7</f>
        <v>4.2</v>
      </c>
      <c r="DO12" s="75">
        <f>DT7</f>
        <v>12.1</v>
      </c>
      <c r="DP12" s="65"/>
      <c r="DQ12" s="65"/>
      <c r="DR12" s="65"/>
      <c r="DS12" s="65"/>
      <c r="DT12" s="74" t="s">
        <v>155</v>
      </c>
      <c r="DU12" s="75">
        <f>DZ7</f>
        <v>184.7</v>
      </c>
      <c r="DV12" s="75">
        <f>EA7</f>
        <v>175.7</v>
      </c>
      <c r="DW12" s="75">
        <f>EB7</f>
        <v>208.4</v>
      </c>
      <c r="DX12" s="75">
        <f>EC7</f>
        <v>198.6</v>
      </c>
      <c r="DY12" s="75">
        <f>ED7</f>
        <v>198</v>
      </c>
      <c r="DZ12" s="65"/>
      <c r="EA12" s="65"/>
      <c r="EB12" s="65"/>
      <c r="EC12" s="65"/>
      <c r="ED12" s="74" t="s">
        <v>155</v>
      </c>
      <c r="EE12" s="75" t="str">
        <f>EJ7</f>
        <v>-</v>
      </c>
      <c r="EF12" s="75" t="str">
        <f>EK7</f>
        <v>-</v>
      </c>
      <c r="EG12" s="75" t="str">
        <f>EL7</f>
        <v>-</v>
      </c>
      <c r="EH12" s="75" t="str">
        <f>EM7</f>
        <v>-</v>
      </c>
      <c r="EI12" s="75" t="str">
        <f>EN7</f>
        <v>-</v>
      </c>
      <c r="EJ12" s="65"/>
      <c r="EK12" s="65"/>
      <c r="EL12" s="65"/>
      <c r="EM12" s="65"/>
      <c r="EN12" s="74" t="s">
        <v>155</v>
      </c>
      <c r="EO12" s="75">
        <f>ET7</f>
        <v>86.6</v>
      </c>
      <c r="EP12" s="75">
        <f>EU7</f>
        <v>87.5</v>
      </c>
      <c r="EQ12" s="75">
        <f>EV7</f>
        <v>90.7</v>
      </c>
      <c r="ER12" s="75">
        <f>EW7</f>
        <v>85</v>
      </c>
      <c r="ES12" s="75">
        <f>EX7</f>
        <v>77.2</v>
      </c>
      <c r="ET12" s="65"/>
      <c r="EU12" s="65"/>
      <c r="EV12" s="65"/>
      <c r="EW12" s="65"/>
      <c r="EX12" s="65"/>
      <c r="EY12" s="74" t="s">
        <v>155</v>
      </c>
      <c r="EZ12" s="75">
        <f>IF($EZ$8,FE7,"-")</f>
        <v>60.4</v>
      </c>
      <c r="FA12" s="75">
        <f>IF($EZ$8,FF7,"-")</f>
        <v>54.1</v>
      </c>
      <c r="FB12" s="75">
        <f>IF($EZ$8,FG7,"-")</f>
        <v>58.1</v>
      </c>
      <c r="FC12" s="75">
        <f>IF($EZ$8,FH7,"-")</f>
        <v>55.4</v>
      </c>
      <c r="FD12" s="75">
        <f>IF($EZ$8,FI7,"-")</f>
        <v>46.1</v>
      </c>
      <c r="FE12" s="65"/>
      <c r="FF12" s="65"/>
      <c r="FG12" s="65"/>
      <c r="FH12" s="65"/>
      <c r="FI12" s="74" t="s">
        <v>155</v>
      </c>
      <c r="FJ12" s="75">
        <f>IF($FJ$8,FO7,"-")</f>
        <v>14.9</v>
      </c>
      <c r="FK12" s="75">
        <f>IF($FJ$8,FP7,"-")</f>
        <v>16.2</v>
      </c>
      <c r="FL12" s="75">
        <f>IF($FJ$8,FQ7,"-")</f>
        <v>5.6</v>
      </c>
      <c r="FM12" s="75">
        <f>IF($FJ$8,FR7,"-")</f>
        <v>7</v>
      </c>
      <c r="FN12" s="75">
        <f>IF($FJ$8,FS7,"-")</f>
        <v>35.700000000000003</v>
      </c>
      <c r="FO12" s="65"/>
      <c r="FP12" s="65"/>
      <c r="FQ12" s="65"/>
      <c r="FR12" s="65"/>
      <c r="FS12" s="74" t="s">
        <v>155</v>
      </c>
      <c r="FT12" s="75">
        <f>IF($FT$8,FY7,"-")</f>
        <v>314.5</v>
      </c>
      <c r="FU12" s="75">
        <f>IF($FT$8,FZ7,"-")</f>
        <v>339.9</v>
      </c>
      <c r="FV12" s="75">
        <f>IF($FT$8,GA7,"-")</f>
        <v>303.60000000000002</v>
      </c>
      <c r="FW12" s="75">
        <f>IF($FT$8,GB7,"-")</f>
        <v>276.89999999999998</v>
      </c>
      <c r="FX12" s="75">
        <f>IF($FT$8,GC7,"-")</f>
        <v>385.1</v>
      </c>
      <c r="FY12" s="65"/>
      <c r="FZ12" s="65"/>
      <c r="GA12" s="65"/>
      <c r="GB12" s="65"/>
      <c r="GC12" s="74" t="s">
        <v>155</v>
      </c>
      <c r="GD12" s="75" t="str">
        <f>IF($GD$8,GI7,"-")</f>
        <v>-</v>
      </c>
      <c r="GE12" s="75" t="str">
        <f>IF($GD$8,GJ7,"-")</f>
        <v>-</v>
      </c>
      <c r="GF12" s="75" t="str">
        <f>IF($GD$8,GK7,"-")</f>
        <v>-</v>
      </c>
      <c r="GG12" s="75" t="str">
        <f>IF($GD$8,GL7,"-")</f>
        <v>-</v>
      </c>
      <c r="GH12" s="75" t="str">
        <f>IF($GD$8,GM7,"-")</f>
        <v>-</v>
      </c>
      <c r="GI12" s="65"/>
      <c r="GJ12" s="65"/>
      <c r="GK12" s="65"/>
      <c r="GL12" s="65"/>
      <c r="GM12" s="74" t="s">
        <v>155</v>
      </c>
      <c r="GN12" s="75">
        <f>IF($GN$8,GS7,"-")</f>
        <v>96</v>
      </c>
      <c r="GO12" s="75">
        <f>IF($GN$8,GT7,"-")</f>
        <v>97.1</v>
      </c>
      <c r="GP12" s="75">
        <f>IF($GN$8,GU7,"-")</f>
        <v>98.9</v>
      </c>
      <c r="GQ12" s="75">
        <f>IF($GN$8,GV7,"-")</f>
        <v>99.1</v>
      </c>
      <c r="GR12" s="75">
        <f>IF($GN$8,GW7,"-")</f>
        <v>97.4</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14.9</v>
      </c>
      <c r="KX12" s="75">
        <f>IF($KW$8,LC7,"-")</f>
        <v>14.9</v>
      </c>
      <c r="KY12" s="75">
        <f>IF($KW$8,LD7,"-")</f>
        <v>14.3</v>
      </c>
      <c r="KZ12" s="75">
        <f>IF($KW$8,LE7,"-")</f>
        <v>13.8</v>
      </c>
      <c r="LA12" s="75">
        <f>IF($KW$8,LF7,"-")</f>
        <v>14.2</v>
      </c>
      <c r="LB12" s="65"/>
      <c r="LC12" s="65"/>
      <c r="LD12" s="65"/>
      <c r="LE12" s="65"/>
      <c r="LF12" s="74" t="s">
        <v>157</v>
      </c>
      <c r="LG12" s="75">
        <f>IF($LG$8,LL7,"-")</f>
        <v>0.4</v>
      </c>
      <c r="LH12" s="75">
        <f>IF($LG$8,LM7,"-")</f>
        <v>1.8</v>
      </c>
      <c r="LI12" s="75">
        <f>IF($LG$8,LN7,"-")</f>
        <v>1.8</v>
      </c>
      <c r="LJ12" s="75">
        <f>IF($LG$8,LO7,"-")</f>
        <v>2.7</v>
      </c>
      <c r="LK12" s="75">
        <f>IF($LG$8,LP7,"-")</f>
        <v>9.6999999999999993</v>
      </c>
      <c r="LL12" s="65"/>
      <c r="LM12" s="65"/>
      <c r="LN12" s="65"/>
      <c r="LO12" s="65"/>
      <c r="LP12" s="74" t="s">
        <v>157</v>
      </c>
      <c r="LQ12" s="75">
        <f>IF($LQ$8,LV7,"-")</f>
        <v>138.1</v>
      </c>
      <c r="LR12" s="75">
        <f>IF($LQ$8,LW7,"-")</f>
        <v>125.8</v>
      </c>
      <c r="LS12" s="75">
        <f>IF($LQ$8,LX7,"-")</f>
        <v>119.4</v>
      </c>
      <c r="LT12" s="75">
        <f>IF($LQ$8,LY7,"-")</f>
        <v>113</v>
      </c>
      <c r="LU12" s="75">
        <f>IF($LQ$8,LZ7,"-")</f>
        <v>99.1</v>
      </c>
      <c r="LV12" s="65"/>
      <c r="LW12" s="65"/>
      <c r="LX12" s="65"/>
      <c r="LY12" s="65"/>
      <c r="LZ12" s="74" t="s">
        <v>155</v>
      </c>
      <c r="MA12" s="75" t="str">
        <f>IF($MA$8,MF7,"-")</f>
        <v>-</v>
      </c>
      <c r="MB12" s="75" t="str">
        <f>IF($MA$8,MG7,"-")</f>
        <v>-</v>
      </c>
      <c r="MC12" s="75" t="str">
        <f>IF($MA$8,MH7,"-")</f>
        <v>-</v>
      </c>
      <c r="MD12" s="75" t="str">
        <f>IF($MA$8,MI7,"-")</f>
        <v>-</v>
      </c>
      <c r="ME12" s="75" t="str">
        <f>IF($MA$8,MJ7,"-")</f>
        <v>-</v>
      </c>
      <c r="MF12" s="65"/>
      <c r="MG12" s="65"/>
      <c r="MH12" s="65"/>
      <c r="MI12" s="65"/>
      <c r="MJ12" s="74" t="s">
        <v>155</v>
      </c>
      <c r="MK12" s="75">
        <f>IF($MK$8,MP7,"-")</f>
        <v>98.8</v>
      </c>
      <c r="ML12" s="75">
        <f>IF($MK$8,MQ7,"-")</f>
        <v>98.9</v>
      </c>
      <c r="MM12" s="75">
        <f>IF($MK$8,MR7,"-")</f>
        <v>99.7</v>
      </c>
      <c r="MN12" s="75">
        <f>IF($MK$8,MS7,"-")</f>
        <v>99.8</v>
      </c>
      <c r="MO12" s="75">
        <f>IF($MK$8,MT7,"-")</f>
        <v>99.7</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159</v>
      </c>
      <c r="C14" s="79"/>
      <c r="D14" s="80"/>
      <c r="E14" s="79"/>
      <c r="F14" s="191" t="s">
        <v>160</v>
      </c>
      <c r="G14" s="191"/>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81" t="s">
        <v>161</v>
      </c>
      <c r="C15" s="181"/>
      <c r="D15" s="80"/>
      <c r="E15" s="77">
        <v>1</v>
      </c>
      <c r="F15" s="181" t="s">
        <v>162</v>
      </c>
      <c r="G15" s="181"/>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81" t="s">
        <v>165</v>
      </c>
      <c r="C16" s="181"/>
      <c r="D16" s="80"/>
      <c r="E16" s="77">
        <f>E15+1</f>
        <v>2</v>
      </c>
      <c r="F16" s="181" t="s">
        <v>99</v>
      </c>
      <c r="G16" s="181"/>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81" t="s">
        <v>167</v>
      </c>
      <c r="C17" s="181"/>
      <c r="D17" s="80"/>
      <c r="E17" s="77">
        <f t="shared" ref="E17" si="8">E16+1</f>
        <v>3</v>
      </c>
      <c r="F17" s="181" t="s">
        <v>168</v>
      </c>
      <c r="G17" s="181"/>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250.5</v>
      </c>
      <c r="AZ17" s="85">
        <f t="shared" ref="AZ17:BC17" si="9">IF(AZ7="-",NA(),AZ7)</f>
        <v>144.19999999999999</v>
      </c>
      <c r="BA17" s="85">
        <f t="shared" si="9"/>
        <v>146.80000000000001</v>
      </c>
      <c r="BB17" s="85">
        <f t="shared" si="9"/>
        <v>61.5</v>
      </c>
      <c r="BC17" s="85">
        <f t="shared" si="9"/>
        <v>56.4</v>
      </c>
      <c r="BD17" s="80"/>
      <c r="BE17" s="80"/>
      <c r="BF17" s="80"/>
      <c r="BG17" s="80"/>
      <c r="BH17" s="80"/>
      <c r="BI17" s="84" t="s">
        <v>170</v>
      </c>
      <c r="BJ17" s="85">
        <f>IF(BJ7="-",NA(),BJ7)</f>
        <v>250.5</v>
      </c>
      <c r="BK17" s="85">
        <f t="shared" ref="BK17:BN17" si="10">IF(BK7="-",NA(),BK7)</f>
        <v>144.19999999999999</v>
      </c>
      <c r="BL17" s="85">
        <f t="shared" si="10"/>
        <v>146.80000000000001</v>
      </c>
      <c r="BM17" s="85">
        <f t="shared" si="10"/>
        <v>61.5</v>
      </c>
      <c r="BN17" s="85">
        <f t="shared" si="10"/>
        <v>56.4</v>
      </c>
      <c r="BO17" s="80"/>
      <c r="BP17" s="80"/>
      <c r="BQ17" s="80"/>
      <c r="BR17" s="80"/>
      <c r="BS17" s="80"/>
      <c r="BT17" s="84" t="s">
        <v>170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170</v>
      </c>
      <c r="CF17" s="85">
        <f>IF(CF7="-",NA(),CF7)</f>
        <v>11009.5</v>
      </c>
      <c r="CG17" s="85">
        <f t="shared" ref="CG17:CJ17" si="12">IF(CG7="-",NA(),CG7)</f>
        <v>17010</v>
      </c>
      <c r="CH17" s="85">
        <f t="shared" si="12"/>
        <v>17855.8</v>
      </c>
      <c r="CI17" s="85">
        <f t="shared" si="12"/>
        <v>38118</v>
      </c>
      <c r="CJ17" s="85">
        <f t="shared" si="12"/>
        <v>42112.7</v>
      </c>
      <c r="CK17" s="80"/>
      <c r="CL17" s="80"/>
      <c r="CM17" s="80"/>
      <c r="CN17" s="80"/>
      <c r="CO17" s="84" t="s">
        <v>170</v>
      </c>
      <c r="CP17" s="86">
        <f>IF(CP7="-",NA(),CP7)</f>
        <v>3496</v>
      </c>
      <c r="CQ17" s="86">
        <f t="shared" ref="CQ17:CT17" si="13">IF(CQ7="-",NA(),CQ7)</f>
        <v>1502</v>
      </c>
      <c r="CR17" s="86">
        <f t="shared" si="13"/>
        <v>1798</v>
      </c>
      <c r="CS17" s="86">
        <f t="shared" si="13"/>
        <v>-2609</v>
      </c>
      <c r="CT17" s="86">
        <f t="shared" si="13"/>
        <v>-2605</v>
      </c>
      <c r="CU17" s="80"/>
      <c r="CV17" s="80"/>
      <c r="CW17" s="80"/>
      <c r="CX17" s="80"/>
      <c r="CY17" s="80"/>
      <c r="CZ17" s="84" t="s">
        <v>170</v>
      </c>
      <c r="DA17" s="85">
        <f>IF(DA7="-",NA(),DA7)</f>
        <v>20.399999999999999</v>
      </c>
      <c r="DB17" s="85">
        <f t="shared" ref="DB17:DE17" si="14">IF(DB7="-",NA(),DB7)</f>
        <v>19.3</v>
      </c>
      <c r="DC17" s="85">
        <f t="shared" si="14"/>
        <v>20.8</v>
      </c>
      <c r="DD17" s="85">
        <f t="shared" si="14"/>
        <v>17.2</v>
      </c>
      <c r="DE17" s="85">
        <f t="shared" si="14"/>
        <v>13.7</v>
      </c>
      <c r="DF17" s="80"/>
      <c r="DG17" s="80"/>
      <c r="DH17" s="80"/>
      <c r="DI17" s="80"/>
      <c r="DJ17" s="84" t="s">
        <v>170</v>
      </c>
      <c r="DK17" s="85">
        <f>IF(DK7="-",NA(),DK7)</f>
        <v>0</v>
      </c>
      <c r="DL17" s="85">
        <f t="shared" ref="DL17:DO17" si="15">IF(DL7="-",NA(),DL7)</f>
        <v>0</v>
      </c>
      <c r="DM17" s="85">
        <f t="shared" si="15"/>
        <v>0</v>
      </c>
      <c r="DN17" s="85">
        <f t="shared" si="15"/>
        <v>0</v>
      </c>
      <c r="DO17" s="85">
        <f t="shared" si="15"/>
        <v>0</v>
      </c>
      <c r="DP17" s="80"/>
      <c r="DQ17" s="80"/>
      <c r="DR17" s="80"/>
      <c r="DS17" s="80"/>
      <c r="DT17" s="84" t="s">
        <v>170</v>
      </c>
      <c r="DU17" s="85">
        <f>IF(DU7="-",NA(),DU7)</f>
        <v>0</v>
      </c>
      <c r="DV17" s="85">
        <f t="shared" ref="DV17:DY17" si="16">IF(DV7="-",NA(),DV7)</f>
        <v>0</v>
      </c>
      <c r="DW17" s="85">
        <f t="shared" si="16"/>
        <v>0</v>
      </c>
      <c r="DX17" s="85">
        <f t="shared" si="16"/>
        <v>0</v>
      </c>
      <c r="DY17" s="85">
        <f t="shared" si="16"/>
        <v>44.4</v>
      </c>
      <c r="DZ17" s="80"/>
      <c r="EA17" s="80"/>
      <c r="EB17" s="80"/>
      <c r="EC17" s="80"/>
      <c r="ED17" s="84" t="s">
        <v>170</v>
      </c>
      <c r="EE17" s="85" t="e">
        <f>IF(EE7="-",NA(),EE7)</f>
        <v>#N/A</v>
      </c>
      <c r="EF17" s="85" t="e">
        <f t="shared" ref="EF17:EI17" si="17">IF(EF7="-",NA(),EF7)</f>
        <v>#N/A</v>
      </c>
      <c r="EG17" s="85" t="e">
        <f t="shared" si="17"/>
        <v>#N/A</v>
      </c>
      <c r="EH17" s="85" t="e">
        <f t="shared" si="17"/>
        <v>#N/A</v>
      </c>
      <c r="EI17" s="85" t="e">
        <f t="shared" si="17"/>
        <v>#N/A</v>
      </c>
      <c r="EJ17" s="80"/>
      <c r="EK17" s="80"/>
      <c r="EL17" s="80"/>
      <c r="EM17" s="80"/>
      <c r="EN17" s="84" t="s">
        <v>170</v>
      </c>
      <c r="EO17" s="85">
        <f>IF(EO7="-",NA(),EO7)</f>
        <v>100</v>
      </c>
      <c r="EP17" s="85">
        <f t="shared" ref="EP17:ES17" si="18">IF(EP7="-",NA(),EP7)</f>
        <v>100</v>
      </c>
      <c r="EQ17" s="85">
        <f t="shared" si="18"/>
        <v>100</v>
      </c>
      <c r="ER17" s="85">
        <f t="shared" si="18"/>
        <v>100</v>
      </c>
      <c r="ES17" s="85">
        <f t="shared" si="18"/>
        <v>100</v>
      </c>
      <c r="ET17" s="80"/>
      <c r="EU17" s="80"/>
      <c r="EV17" s="80"/>
      <c r="EW17" s="80"/>
      <c r="EX17" s="80"/>
      <c r="EY17" s="84" t="s">
        <v>170</v>
      </c>
      <c r="EZ17" s="85">
        <f>IF(EZ7="-",NA(),EZ7)</f>
        <v>49.5</v>
      </c>
      <c r="FA17" s="85">
        <f t="shared" ref="FA17:FD17" si="19">IF(FA7="-",NA(),FA7)</f>
        <v>29.1</v>
      </c>
      <c r="FB17" s="85">
        <f t="shared" si="19"/>
        <v>43.9</v>
      </c>
      <c r="FC17" s="85">
        <f t="shared" si="19"/>
        <v>22.8</v>
      </c>
      <c r="FD17" s="85">
        <f t="shared" si="19"/>
        <v>14.8</v>
      </c>
      <c r="FE17" s="80"/>
      <c r="FF17" s="80"/>
      <c r="FG17" s="80"/>
      <c r="FH17" s="80"/>
      <c r="FI17" s="84" t="s">
        <v>170</v>
      </c>
      <c r="FJ17" s="85">
        <f>IF(FJ7="-",NA(),FJ7)</f>
        <v>0</v>
      </c>
      <c r="FK17" s="85">
        <f t="shared" ref="FK17:FN17" si="20">IF(FK7="-",NA(),FK7)</f>
        <v>0</v>
      </c>
      <c r="FL17" s="85">
        <f t="shared" si="20"/>
        <v>0</v>
      </c>
      <c r="FM17" s="85">
        <f t="shared" si="20"/>
        <v>0</v>
      </c>
      <c r="FN17" s="85">
        <f t="shared" si="20"/>
        <v>0</v>
      </c>
      <c r="FO17" s="80"/>
      <c r="FP17" s="80"/>
      <c r="FQ17" s="80"/>
      <c r="FR17" s="80"/>
      <c r="FS17" s="84" t="s">
        <v>170</v>
      </c>
      <c r="FT17" s="85">
        <f>IF(FT7="-",NA(),FT7)</f>
        <v>0</v>
      </c>
      <c r="FU17" s="85">
        <f t="shared" ref="FU17:FX17" si="21">IF(FU7="-",NA(),FU7)</f>
        <v>0</v>
      </c>
      <c r="FV17" s="85">
        <f t="shared" si="21"/>
        <v>0</v>
      </c>
      <c r="FW17" s="85">
        <f t="shared" si="21"/>
        <v>0</v>
      </c>
      <c r="FX17" s="85">
        <f t="shared" si="21"/>
        <v>156.6</v>
      </c>
      <c r="FY17" s="80"/>
      <c r="FZ17" s="80"/>
      <c r="GA17" s="80"/>
      <c r="GB17" s="80"/>
      <c r="GC17" s="84" t="s">
        <v>170</v>
      </c>
      <c r="GD17" s="85" t="e">
        <f>IF(GD7="-",NA(),GD7)</f>
        <v>#N/A</v>
      </c>
      <c r="GE17" s="85" t="e">
        <f t="shared" ref="GE17:GH17" si="22">IF(GE7="-",NA(),GE7)</f>
        <v>#N/A</v>
      </c>
      <c r="GF17" s="85" t="e">
        <f t="shared" si="22"/>
        <v>#N/A</v>
      </c>
      <c r="GG17" s="85" t="e">
        <f t="shared" si="22"/>
        <v>#N/A</v>
      </c>
      <c r="GH17" s="85" t="e">
        <f t="shared" si="22"/>
        <v>#N/A</v>
      </c>
      <c r="GI17" s="80"/>
      <c r="GJ17" s="80"/>
      <c r="GK17" s="80"/>
      <c r="GL17" s="80"/>
      <c r="GM17" s="84" t="s">
        <v>170</v>
      </c>
      <c r="GN17" s="85">
        <f>IF(GN7="-",NA(),GN7)</f>
        <v>100</v>
      </c>
      <c r="GO17" s="85">
        <f t="shared" ref="GO17:GR17" si="23">IF(GO7="-",NA(),GO7)</f>
        <v>100</v>
      </c>
      <c r="GP17" s="85">
        <f t="shared" si="23"/>
        <v>100</v>
      </c>
      <c r="GQ17" s="85">
        <f t="shared" si="23"/>
        <v>100</v>
      </c>
      <c r="GR17" s="85">
        <f t="shared" si="23"/>
        <v>100</v>
      </c>
      <c r="GS17" s="80"/>
      <c r="GT17" s="80"/>
      <c r="GU17" s="80"/>
      <c r="GV17" s="80"/>
      <c r="GW17" s="80"/>
      <c r="GX17" s="84" t="s">
        <v>170</v>
      </c>
      <c r="GY17" s="85" t="e">
        <f>IF(GY7="-",NA(),GY7)</f>
        <v>#N/A</v>
      </c>
      <c r="GZ17" s="85" t="e">
        <f t="shared" ref="GZ17:HC17" si="24">IF(GZ7="-",NA(),GZ7)</f>
        <v>#N/A</v>
      </c>
      <c r="HA17" s="85" t="e">
        <f t="shared" si="24"/>
        <v>#N/A</v>
      </c>
      <c r="HB17" s="85" t="e">
        <f t="shared" si="24"/>
        <v>#N/A</v>
      </c>
      <c r="HC17" s="85" t="e">
        <f t="shared" si="24"/>
        <v>#N/A</v>
      </c>
      <c r="HD17" s="80"/>
      <c r="HE17" s="80"/>
      <c r="HF17" s="80"/>
      <c r="HG17" s="80"/>
      <c r="HH17" s="84" t="s">
        <v>170</v>
      </c>
      <c r="HI17" s="85" t="e">
        <f>IF(HI7="-",NA(),HI7)</f>
        <v>#N/A</v>
      </c>
      <c r="HJ17" s="85" t="e">
        <f t="shared" ref="HJ17:HM17" si="25">IF(HJ7="-",NA(),HJ7)</f>
        <v>#N/A</v>
      </c>
      <c r="HK17" s="85" t="e">
        <f t="shared" si="25"/>
        <v>#N/A</v>
      </c>
      <c r="HL17" s="85" t="e">
        <f t="shared" si="25"/>
        <v>#N/A</v>
      </c>
      <c r="HM17" s="85" t="e">
        <f t="shared" si="25"/>
        <v>#N/A</v>
      </c>
      <c r="HN17" s="80"/>
      <c r="HO17" s="80"/>
      <c r="HP17" s="80"/>
      <c r="HQ17" s="80"/>
      <c r="HR17" s="84" t="s">
        <v>170</v>
      </c>
      <c r="HS17" s="85" t="e">
        <f>IF(HS7="-",NA(),HS7)</f>
        <v>#N/A</v>
      </c>
      <c r="HT17" s="85" t="e">
        <f t="shared" ref="HT17:HW17" si="26">IF(HT7="-",NA(),HT7)</f>
        <v>#N/A</v>
      </c>
      <c r="HU17" s="85" t="e">
        <f t="shared" si="26"/>
        <v>#N/A</v>
      </c>
      <c r="HV17" s="85" t="e">
        <f t="shared" si="26"/>
        <v>#N/A</v>
      </c>
      <c r="HW17" s="85" t="e">
        <f t="shared" si="26"/>
        <v>#N/A</v>
      </c>
      <c r="HX17" s="80"/>
      <c r="HY17" s="80"/>
      <c r="HZ17" s="80"/>
      <c r="IA17" s="80"/>
      <c r="IB17" s="84" t="s">
        <v>170</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170</v>
      </c>
      <c r="IX17" s="85" t="e">
        <f>IF(IX7="-",NA(),IX7)</f>
        <v>#N/A</v>
      </c>
      <c r="IY17" s="85" t="e">
        <f t="shared" ref="IY17:JB17" si="29">IF(IY7="-",NA(),IY7)</f>
        <v>#N/A</v>
      </c>
      <c r="IZ17" s="85" t="e">
        <f t="shared" si="29"/>
        <v>#N/A</v>
      </c>
      <c r="JA17" s="85" t="e">
        <f t="shared" si="29"/>
        <v>#N/A</v>
      </c>
      <c r="JB17" s="85" t="e">
        <f t="shared" si="29"/>
        <v>#N/A</v>
      </c>
      <c r="JC17" s="80"/>
      <c r="JD17" s="80"/>
      <c r="JE17" s="80"/>
      <c r="JF17" s="80"/>
      <c r="JG17" s="84" t="s">
        <v>170</v>
      </c>
      <c r="JH17" s="85" t="e">
        <f>IF(JH7="-",NA(),JH7)</f>
        <v>#N/A</v>
      </c>
      <c r="JI17" s="85" t="e">
        <f t="shared" ref="JI17:JL17" si="30">IF(JI7="-",NA(),JI7)</f>
        <v>#N/A</v>
      </c>
      <c r="JJ17" s="85" t="e">
        <f t="shared" si="30"/>
        <v>#N/A</v>
      </c>
      <c r="JK17" s="85" t="e">
        <f t="shared" si="30"/>
        <v>#N/A</v>
      </c>
      <c r="JL17" s="85" t="e">
        <f t="shared" si="30"/>
        <v>#N/A</v>
      </c>
      <c r="JM17" s="80"/>
      <c r="JN17" s="80"/>
      <c r="JO17" s="80"/>
      <c r="JP17" s="80"/>
      <c r="JQ17" s="84" t="s">
        <v>170</v>
      </c>
      <c r="JR17" s="85" t="e">
        <f>IF(JR7="-",NA(),JR7)</f>
        <v>#N/A</v>
      </c>
      <c r="JS17" s="85" t="e">
        <f t="shared" ref="JS17:JV17" si="31">IF(JS7="-",NA(),JS7)</f>
        <v>#N/A</v>
      </c>
      <c r="JT17" s="85" t="e">
        <f t="shared" si="31"/>
        <v>#N/A</v>
      </c>
      <c r="JU17" s="85" t="e">
        <f t="shared" si="31"/>
        <v>#N/A</v>
      </c>
      <c r="JV17" s="85" t="e">
        <f t="shared" si="31"/>
        <v>#N/A</v>
      </c>
      <c r="JW17" s="80"/>
      <c r="JX17" s="80"/>
      <c r="JY17" s="80"/>
      <c r="JZ17" s="80"/>
      <c r="KA17" s="84" t="s">
        <v>170</v>
      </c>
      <c r="KB17" s="85" t="e">
        <f>IF(KB7="-",NA(),KB7)</f>
        <v>#N/A</v>
      </c>
      <c r="KC17" s="85" t="e">
        <f t="shared" ref="KC17:KF17" si="32">IF(KC7="-",NA(),KC7)</f>
        <v>#N/A</v>
      </c>
      <c r="KD17" s="85" t="e">
        <f t="shared" si="32"/>
        <v>#N/A</v>
      </c>
      <c r="KE17" s="85" t="e">
        <f t="shared" si="32"/>
        <v>#N/A</v>
      </c>
      <c r="KF17" s="85" t="e">
        <f t="shared" si="32"/>
        <v>#N/A</v>
      </c>
      <c r="KG17" s="80"/>
      <c r="KH17" s="80"/>
      <c r="KI17" s="80"/>
      <c r="KJ17" s="80"/>
      <c r="KK17" s="84" t="s">
        <v>170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170</v>
      </c>
      <c r="KW17" s="85">
        <f>IF(KW7="-",NA(),KW7)</f>
        <v>14.4</v>
      </c>
      <c r="KX17" s="85">
        <f t="shared" ref="KX17:LA17" si="34">IF(KX7="-",NA(),KX7)</f>
        <v>17.399999999999999</v>
      </c>
      <c r="KY17" s="85">
        <f t="shared" si="34"/>
        <v>16.100000000000001</v>
      </c>
      <c r="KZ17" s="85">
        <f t="shared" si="34"/>
        <v>16.100000000000001</v>
      </c>
      <c r="LA17" s="85">
        <f t="shared" si="34"/>
        <v>13.5</v>
      </c>
      <c r="LB17" s="80"/>
      <c r="LC17" s="80"/>
      <c r="LD17" s="80"/>
      <c r="LE17" s="80"/>
      <c r="LF17" s="84" t="s">
        <v>170</v>
      </c>
      <c r="LG17" s="85">
        <f>IF(LG7="-",NA(),LG7)</f>
        <v>0</v>
      </c>
      <c r="LH17" s="85">
        <f t="shared" ref="LH17:LK17" si="35">IF(LH7="-",NA(),LH7)</f>
        <v>0</v>
      </c>
      <c r="LI17" s="85">
        <f t="shared" si="35"/>
        <v>0</v>
      </c>
      <c r="LJ17" s="85">
        <f t="shared" si="35"/>
        <v>0</v>
      </c>
      <c r="LK17" s="85">
        <f t="shared" si="35"/>
        <v>0</v>
      </c>
      <c r="LL17" s="80"/>
      <c r="LM17" s="80"/>
      <c r="LN17" s="80"/>
      <c r="LO17" s="80"/>
      <c r="LP17" s="84" t="s">
        <v>170</v>
      </c>
      <c r="LQ17" s="85">
        <f>IF(LQ7="-",NA(),LQ7)</f>
        <v>0</v>
      </c>
      <c r="LR17" s="85">
        <f t="shared" ref="LR17:LU17" si="36">IF(LR7="-",NA(),LR7)</f>
        <v>0</v>
      </c>
      <c r="LS17" s="85">
        <f t="shared" si="36"/>
        <v>0</v>
      </c>
      <c r="LT17" s="85">
        <f t="shared" si="36"/>
        <v>0</v>
      </c>
      <c r="LU17" s="85">
        <f t="shared" si="36"/>
        <v>0</v>
      </c>
      <c r="LV17" s="80"/>
      <c r="LW17" s="80"/>
      <c r="LX17" s="80"/>
      <c r="LY17" s="80"/>
      <c r="LZ17" s="84" t="s">
        <v>170</v>
      </c>
      <c r="MA17" s="85" t="e">
        <f>IF(MA7="-",NA(),MA7)</f>
        <v>#N/A</v>
      </c>
      <c r="MB17" s="85" t="e">
        <f t="shared" ref="MB17:ME17" si="37">IF(MB7="-",NA(),MB7)</f>
        <v>#N/A</v>
      </c>
      <c r="MC17" s="85" t="e">
        <f t="shared" si="37"/>
        <v>#N/A</v>
      </c>
      <c r="MD17" s="85" t="e">
        <f t="shared" si="37"/>
        <v>#N/A</v>
      </c>
      <c r="ME17" s="85" t="e">
        <f t="shared" si="37"/>
        <v>#N/A</v>
      </c>
      <c r="MF17" s="80"/>
      <c r="MG17" s="80"/>
      <c r="MH17" s="80"/>
      <c r="MI17" s="80"/>
      <c r="MJ17" s="84" t="s">
        <v>170</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81" t="s">
        <v>172</v>
      </c>
      <c r="C18" s="181"/>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173</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173</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173</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173</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173</v>
      </c>
      <c r="DA18" s="85">
        <f>IF(DF7="-",NA(),DF7)</f>
        <v>28.7</v>
      </c>
      <c r="DB18" s="85">
        <f t="shared" ref="DB18:DE18" si="44">IF(DG7="-",NA(),DG7)</f>
        <v>29.1</v>
      </c>
      <c r="DC18" s="85">
        <f t="shared" si="44"/>
        <v>29.4</v>
      </c>
      <c r="DD18" s="85">
        <f t="shared" si="44"/>
        <v>28.9</v>
      </c>
      <c r="DE18" s="85">
        <f t="shared" si="44"/>
        <v>27.4</v>
      </c>
      <c r="DF18" s="80"/>
      <c r="DG18" s="80"/>
      <c r="DH18" s="80"/>
      <c r="DI18" s="80"/>
      <c r="DJ18" s="84" t="s">
        <v>173</v>
      </c>
      <c r="DK18" s="85">
        <f>IF(DP7="-",NA(),DP7)</f>
        <v>5.7</v>
      </c>
      <c r="DL18" s="85">
        <f t="shared" ref="DL18:DO18" si="45">IF(DQ7="-",NA(),DQ7)</f>
        <v>6.8</v>
      </c>
      <c r="DM18" s="85">
        <f t="shared" si="45"/>
        <v>5.2</v>
      </c>
      <c r="DN18" s="85">
        <f t="shared" si="45"/>
        <v>4.2</v>
      </c>
      <c r="DO18" s="85">
        <f t="shared" si="45"/>
        <v>12.1</v>
      </c>
      <c r="DP18" s="80"/>
      <c r="DQ18" s="80"/>
      <c r="DR18" s="80"/>
      <c r="DS18" s="80"/>
      <c r="DT18" s="84" t="s">
        <v>173</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173</v>
      </c>
      <c r="EZ18" s="85">
        <f>IF(OR(NOT($EZ$8),FE7="-"),NA(),FE7)</f>
        <v>60.4</v>
      </c>
      <c r="FA18" s="85">
        <f>IF(OR(NOT($EZ$8),FF7="-"),NA(),FF7)</f>
        <v>54.1</v>
      </c>
      <c r="FB18" s="85">
        <f>IF(OR(NOT($EZ$8),FG7="-"),NA(),FG7)</f>
        <v>58.1</v>
      </c>
      <c r="FC18" s="85">
        <f>IF(OR(NOT($EZ$8),FH7="-"),NA(),FH7)</f>
        <v>55.4</v>
      </c>
      <c r="FD18" s="85">
        <f>IF(OR(NOT($EZ$8),FI7="-"),NA(),FI7)</f>
        <v>46.1</v>
      </c>
      <c r="FE18" s="80"/>
      <c r="FF18" s="80"/>
      <c r="FG18" s="80"/>
      <c r="FH18" s="80"/>
      <c r="FI18" s="84" t="s">
        <v>173</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173</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173</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173</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174</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174</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f>IF(OR(NOT($KW$8),LB7="-"),NA(),LB7)</f>
        <v>14.9</v>
      </c>
      <c r="KX18" s="85">
        <f>IF(OR(NOT($KW$8),LC7="-"),NA(),LC7)</f>
        <v>14.9</v>
      </c>
      <c r="KY18" s="85">
        <f>IF(OR(NOT($KW$8),LD7="-"),NA(),LD7)</f>
        <v>14.3</v>
      </c>
      <c r="KZ18" s="85">
        <f>IF(OR(NOT($KW$8),LE7="-"),NA(),LE7)</f>
        <v>13.8</v>
      </c>
      <c r="LA18" s="85">
        <f>IF(OR(NOT($KW$8),LF7="-"),NA(),LF7)</f>
        <v>14.2</v>
      </c>
      <c r="LB18" s="80"/>
      <c r="LC18" s="80"/>
      <c r="LD18" s="80"/>
      <c r="LE18" s="80"/>
      <c r="LF18" s="84" t="s">
        <v>173</v>
      </c>
      <c r="LG18" s="85">
        <f>IF(OR(NOT($LG$8),LL7="-"),NA(),LL7)</f>
        <v>0.4</v>
      </c>
      <c r="LH18" s="85">
        <f>IF(OR(NOT($LG$8),LM7="-"),NA(),LM7)</f>
        <v>1.8</v>
      </c>
      <c r="LI18" s="85">
        <f>IF(OR(NOT($LG$8),LN7="-"),NA(),LN7)</f>
        <v>1.8</v>
      </c>
      <c r="LJ18" s="85">
        <f>IF(OR(NOT($LG$8),LO7="-"),NA(),LO7)</f>
        <v>2.7</v>
      </c>
      <c r="LK18" s="85">
        <f>IF(OR(NOT($LG$8),LP7="-"),NA(),LP7)</f>
        <v>9.6999999999999993</v>
      </c>
      <c r="LL18" s="80"/>
      <c r="LM18" s="80"/>
      <c r="LN18" s="80"/>
      <c r="LO18" s="80"/>
      <c r="LP18" s="84" t="s">
        <v>173</v>
      </c>
      <c r="LQ18" s="85">
        <f>IF(OR(NOT($LQ$8),LV7="-"),NA(),LV7)</f>
        <v>138.1</v>
      </c>
      <c r="LR18" s="85">
        <f>IF(OR(NOT($LQ$8),LW7="-"),NA(),LW7)</f>
        <v>125.8</v>
      </c>
      <c r="LS18" s="85">
        <f>IF(OR(NOT($LQ$8),LX7="-"),NA(),LX7)</f>
        <v>119.4</v>
      </c>
      <c r="LT18" s="85">
        <f>IF(OR(NOT($LQ$8),LY7="-"),NA(),LY7)</f>
        <v>113</v>
      </c>
      <c r="LU18" s="85">
        <f>IF(OR(NOT($LQ$8),LZ7="-"),NA(),LZ7)</f>
        <v>99.1</v>
      </c>
      <c r="LV18" s="80"/>
      <c r="LW18" s="80"/>
      <c r="LX18" s="80"/>
      <c r="LY18" s="80"/>
      <c r="LZ18" s="84" t="s">
        <v>173</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173</v>
      </c>
      <c r="MK18" s="85">
        <f>IF(OR(NOT($MK$8),MP7="-"),NA(),MP7)</f>
        <v>98.8</v>
      </c>
      <c r="ML18" s="85">
        <f>IF(OR(NOT($MK$8),MQ7="-"),NA(),MQ7)</f>
        <v>98.9</v>
      </c>
      <c r="MM18" s="85">
        <f>IF(OR(NOT($MK$8),MR7="-"),NA(),MR7)</f>
        <v>99.7</v>
      </c>
      <c r="MN18" s="85">
        <f>IF(OR(NOT($MK$8),MS7="-"),NA(),MS7)</f>
        <v>99.8</v>
      </c>
      <c r="MO18" s="85">
        <f>IF(OR(NOT($MK$8),MT7="-"),NA(),MT7)</f>
        <v>99.7</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81" t="s">
        <v>175</v>
      </c>
      <c r="C19" s="181"/>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81" t="s">
        <v>176</v>
      </c>
      <c r="C20" s="181"/>
      <c r="D20" s="80"/>
    </row>
    <row r="21" spans="1:374" x14ac:dyDescent="0.2">
      <c r="A21" s="77">
        <f t="shared" si="7"/>
        <v>7</v>
      </c>
      <c r="B21" s="181" t="s">
        <v>177</v>
      </c>
      <c r="C21" s="181"/>
      <c r="D21" s="80"/>
    </row>
    <row r="22" spans="1:374" x14ac:dyDescent="0.2">
      <c r="A22" s="77">
        <f t="shared" si="7"/>
        <v>8</v>
      </c>
      <c r="B22" s="181" t="s">
        <v>178</v>
      </c>
      <c r="C22" s="181"/>
      <c r="D22" s="80"/>
      <c r="E22" s="182" t="s">
        <v>179</v>
      </c>
      <c r="F22" s="183"/>
      <c r="G22" s="183"/>
      <c r="H22" s="183"/>
      <c r="I22" s="184"/>
    </row>
    <row r="23" spans="1:374" x14ac:dyDescent="0.2">
      <c r="A23" s="77">
        <f t="shared" si="7"/>
        <v>9</v>
      </c>
      <c r="B23" s="181" t="s">
        <v>180</v>
      </c>
      <c r="C23" s="181"/>
      <c r="D23" s="80"/>
      <c r="E23" s="185"/>
      <c r="F23" s="186"/>
      <c r="G23" s="186"/>
      <c r="H23" s="186"/>
      <c r="I23" s="187"/>
    </row>
    <row r="24" spans="1:374" x14ac:dyDescent="0.2">
      <c r="A24" s="77">
        <f t="shared" si="7"/>
        <v>10</v>
      </c>
      <c r="B24" s="181" t="s">
        <v>181</v>
      </c>
      <c r="C24" s="181"/>
      <c r="D24" s="80"/>
      <c r="E24" s="185"/>
      <c r="F24" s="186"/>
      <c r="G24" s="186"/>
      <c r="H24" s="186"/>
      <c r="I24" s="187"/>
    </row>
    <row r="25" spans="1:374" x14ac:dyDescent="0.2">
      <c r="A25" s="77">
        <f t="shared" si="7"/>
        <v>11</v>
      </c>
      <c r="B25" s="181" t="s">
        <v>182</v>
      </c>
      <c r="C25" s="181"/>
      <c r="D25" s="80"/>
      <c r="E25" s="185"/>
      <c r="F25" s="186"/>
      <c r="G25" s="186"/>
      <c r="H25" s="186"/>
      <c r="I25" s="187"/>
    </row>
    <row r="26" spans="1:374" x14ac:dyDescent="0.2">
      <c r="A26" s="77">
        <f t="shared" si="7"/>
        <v>12</v>
      </c>
      <c r="B26" s="181" t="s">
        <v>183</v>
      </c>
      <c r="C26" s="181"/>
      <c r="D26" s="80"/>
      <c r="E26" s="185"/>
      <c r="F26" s="186"/>
      <c r="G26" s="186"/>
      <c r="H26" s="186"/>
      <c r="I26" s="187"/>
    </row>
    <row r="27" spans="1:374" x14ac:dyDescent="0.2">
      <c r="A27" s="77">
        <f t="shared" si="7"/>
        <v>13</v>
      </c>
      <c r="B27" s="181" t="s">
        <v>184</v>
      </c>
      <c r="C27" s="181"/>
      <c r="D27" s="80"/>
      <c r="E27" s="185"/>
      <c r="F27" s="186"/>
      <c r="G27" s="186"/>
      <c r="H27" s="186"/>
      <c r="I27" s="187"/>
    </row>
    <row r="28" spans="1:374" x14ac:dyDescent="0.2">
      <c r="A28" s="77">
        <f t="shared" si="7"/>
        <v>14</v>
      </c>
      <c r="B28" s="181" t="s">
        <v>185</v>
      </c>
      <c r="C28" s="181"/>
      <c r="D28" s="80"/>
      <c r="E28" s="185"/>
      <c r="F28" s="186"/>
      <c r="G28" s="186"/>
      <c r="H28" s="186"/>
      <c r="I28" s="187"/>
    </row>
    <row r="29" spans="1:374" x14ac:dyDescent="0.2">
      <c r="A29" s="77">
        <f t="shared" si="7"/>
        <v>15</v>
      </c>
      <c r="B29" s="181" t="s">
        <v>186</v>
      </c>
      <c r="C29" s="181"/>
      <c r="D29" s="80"/>
      <c r="E29" s="185"/>
      <c r="F29" s="186"/>
      <c r="G29" s="186"/>
      <c r="H29" s="186"/>
      <c r="I29" s="187"/>
    </row>
    <row r="30" spans="1:374" x14ac:dyDescent="0.2">
      <c r="A30" s="77">
        <f t="shared" si="7"/>
        <v>16</v>
      </c>
      <c r="B30" s="181" t="s">
        <v>187</v>
      </c>
      <c r="C30" s="181"/>
      <c r="D30" s="80"/>
      <c r="E30" s="185"/>
      <c r="F30" s="186"/>
      <c r="G30" s="186"/>
      <c r="H30" s="186"/>
      <c r="I30" s="187"/>
    </row>
    <row r="31" spans="1:374" x14ac:dyDescent="0.2">
      <c r="A31" s="77"/>
      <c r="B31" s="181"/>
      <c r="C31" s="181"/>
      <c r="D31" s="80"/>
      <c r="E31" s="185"/>
      <c r="F31" s="186"/>
      <c r="G31" s="186"/>
      <c r="H31" s="186"/>
      <c r="I31" s="187"/>
    </row>
    <row r="32" spans="1:374" x14ac:dyDescent="0.2">
      <c r="A32" s="77"/>
      <c r="B32" s="181"/>
      <c r="C32" s="181"/>
      <c r="D32" s="80"/>
      <c r="E32" s="185"/>
      <c r="F32" s="186"/>
      <c r="G32" s="186"/>
      <c r="H32" s="186"/>
      <c r="I32" s="187"/>
    </row>
    <row r="33" spans="1:9" x14ac:dyDescent="0.2">
      <c r="A33" s="77"/>
      <c r="B33" s="181"/>
      <c r="C33" s="181"/>
      <c r="D33" s="80"/>
      <c r="E33" s="185"/>
      <c r="F33" s="186"/>
      <c r="G33" s="186"/>
      <c r="H33" s="186"/>
      <c r="I33" s="187"/>
    </row>
    <row r="34" spans="1:9" x14ac:dyDescent="0.2">
      <c r="A34" s="77"/>
      <c r="B34" s="181"/>
      <c r="C34" s="181"/>
      <c r="D34" s="80"/>
      <c r="E34" s="185"/>
      <c r="F34" s="186"/>
      <c r="G34" s="186"/>
      <c r="H34" s="186"/>
      <c r="I34" s="187"/>
    </row>
    <row r="35" spans="1:9" ht="25.5" customHeight="1" x14ac:dyDescent="0.2">
      <c r="E35" s="188"/>
      <c r="F35" s="189"/>
      <c r="G35" s="189"/>
      <c r="H35" s="189"/>
      <c r="I35" s="190"/>
    </row>
    <row r="36" spans="1:9" x14ac:dyDescent="0.2">
      <c r="A36" t="s">
        <v>188</v>
      </c>
      <c r="B36" t="s">
        <v>189</v>
      </c>
    </row>
    <row r="37" spans="1:9" x14ac:dyDescent="0.2">
      <c r="A37" t="s">
        <v>190</v>
      </c>
      <c r="B37" t="s">
        <v>191</v>
      </c>
    </row>
    <row r="38" spans="1:9" x14ac:dyDescent="0.2">
      <c r="A38" t="s">
        <v>192</v>
      </c>
      <c r="B38" t="s">
        <v>193</v>
      </c>
    </row>
    <row r="39" spans="1:9" x14ac:dyDescent="0.2">
      <c r="A39" t="s">
        <v>194</v>
      </c>
      <c r="B39" t="s">
        <v>195</v>
      </c>
    </row>
    <row r="40" spans="1:9" x14ac:dyDescent="0.2">
      <c r="A40" t="s">
        <v>196</v>
      </c>
      <c r="B40" t="s">
        <v>197</v>
      </c>
    </row>
    <row r="41" spans="1:9" x14ac:dyDescent="0.2">
      <c r="A41" t="s">
        <v>198</v>
      </c>
      <c r="B41" t="s">
        <v>199</v>
      </c>
    </row>
    <row r="42" spans="1:9" x14ac:dyDescent="0.2">
      <c r="A42" t="s">
        <v>200</v>
      </c>
      <c r="B42" t="s">
        <v>201</v>
      </c>
    </row>
    <row r="43" spans="1:9" x14ac:dyDescent="0.2">
      <c r="A43" t="s">
        <v>202</v>
      </c>
      <c r="B43" t="s">
        <v>203</v>
      </c>
    </row>
    <row r="44" spans="1:9" x14ac:dyDescent="0.2">
      <c r="A44" t="s">
        <v>204</v>
      </c>
      <c r="B44" t="s">
        <v>205</v>
      </c>
    </row>
    <row r="45" spans="1:9" x14ac:dyDescent="0.2">
      <c r="A45" t="s">
        <v>206</v>
      </c>
      <c r="B45" t="s">
        <v>207</v>
      </c>
    </row>
    <row r="46" spans="1:9" x14ac:dyDescent="0.2">
      <c r="A46" t="s">
        <v>208</v>
      </c>
      <c r="B46" t="s">
        <v>209</v>
      </c>
    </row>
    <row r="47" spans="1:9" x14ac:dyDescent="0.2">
      <c r="A47" t="s">
        <v>210</v>
      </c>
      <c r="B47" t="s">
        <v>211</v>
      </c>
    </row>
    <row r="48" spans="1:9" x14ac:dyDescent="0.2">
      <c r="A48" t="s">
        <v>212</v>
      </c>
      <c r="B48" t="s">
        <v>213</v>
      </c>
    </row>
    <row r="49" spans="1:2" x14ac:dyDescent="0.2">
      <c r="A49" t="s">
        <v>214</v>
      </c>
      <c r="B49" t="s">
        <v>215</v>
      </c>
    </row>
    <row r="50" spans="1:2" x14ac:dyDescent="0.2">
      <c r="A50" t="s">
        <v>216</v>
      </c>
      <c r="B50" t="s">
        <v>217</v>
      </c>
    </row>
    <row r="51" spans="1:2" x14ac:dyDescent="0.2">
      <c r="A51" t="s">
        <v>218</v>
      </c>
      <c r="B51" t="s">
        <v>219</v>
      </c>
    </row>
    <row r="52" spans="1:2" x14ac:dyDescent="0.2">
      <c r="A52" t="s">
        <v>220</v>
      </c>
      <c r="B52" t="s">
        <v>221</v>
      </c>
    </row>
    <row r="53" spans="1:2" x14ac:dyDescent="0.2">
      <c r="A53" t="s">
        <v>222</v>
      </c>
      <c r="B53" t="s">
        <v>223</v>
      </c>
    </row>
    <row r="54" spans="1:2" x14ac:dyDescent="0.2">
      <c r="A54" t="s">
        <v>224</v>
      </c>
      <c r="B54" t="s">
        <v>225</v>
      </c>
    </row>
    <row r="55" spans="1:2" x14ac:dyDescent="0.2">
      <c r="A55" t="s">
        <v>226</v>
      </c>
      <c r="B55" t="s">
        <v>227</v>
      </c>
    </row>
    <row r="56" spans="1:2" x14ac:dyDescent="0.2">
      <c r="A56" t="s">
        <v>228</v>
      </c>
      <c r="B56" t="s">
        <v>229</v>
      </c>
    </row>
    <row r="57" spans="1:2" x14ac:dyDescent="0.2">
      <c r="A57" t="s">
        <v>230</v>
      </c>
      <c r="B57" t="s">
        <v>231</v>
      </c>
    </row>
    <row r="58" spans="1:2" x14ac:dyDescent="0.2">
      <c r="A58" t="s">
        <v>232</v>
      </c>
      <c r="B58" t="s">
        <v>233</v>
      </c>
    </row>
    <row r="59" spans="1:2" x14ac:dyDescent="0.2">
      <c r="A59" t="s">
        <v>234</v>
      </c>
      <c r="B59" t="s">
        <v>235</v>
      </c>
    </row>
    <row r="60" spans="1:2" x14ac:dyDescent="0.2">
      <c r="A60" t="s">
        <v>236</v>
      </c>
      <c r="B60" t="s">
        <v>237</v>
      </c>
    </row>
    <row r="61" spans="1:2" x14ac:dyDescent="0.2">
      <c r="A61" t="s">
        <v>238</v>
      </c>
      <c r="B61" t="s">
        <v>239</v>
      </c>
    </row>
    <row r="62" spans="1:2" x14ac:dyDescent="0.2">
      <c r="A62" t="s">
        <v>240</v>
      </c>
      <c r="B62" t="s">
        <v>241</v>
      </c>
    </row>
    <row r="63" spans="1:2" x14ac:dyDescent="0.2">
      <c r="A63" t="s">
        <v>242</v>
      </c>
      <c r="B63" t="s">
        <v>243</v>
      </c>
    </row>
    <row r="64" spans="1:2" x14ac:dyDescent="0.2">
      <c r="A64" t="s">
        <v>244</v>
      </c>
      <c r="B64" t="s">
        <v>245</v>
      </c>
    </row>
    <row r="65" spans="1:2" x14ac:dyDescent="0.2">
      <c r="A65" t="s">
        <v>246</v>
      </c>
      <c r="B65" t="s">
        <v>247</v>
      </c>
    </row>
    <row r="66" spans="1:2" x14ac:dyDescent="0.2">
      <c r="A66" t="s">
        <v>248</v>
      </c>
      <c r="B66" t="s">
        <v>249</v>
      </c>
    </row>
    <row r="67" spans="1:2" x14ac:dyDescent="0.2">
      <c r="A67" t="s">
        <v>250</v>
      </c>
      <c r="B67" t="s">
        <v>249</v>
      </c>
    </row>
    <row r="68" spans="1:2" x14ac:dyDescent="0.2">
      <c r="A68" t="s">
        <v>251</v>
      </c>
      <c r="B68" t="s">
        <v>249</v>
      </c>
    </row>
    <row r="69" spans="1:2" x14ac:dyDescent="0.2">
      <c r="A69" t="s">
        <v>252</v>
      </c>
      <c r="B69" t="s">
        <v>249</v>
      </c>
    </row>
    <row r="70" spans="1:2" x14ac:dyDescent="0.2">
      <c r="A70" t="s">
        <v>253</v>
      </c>
      <c r="B70" t="s">
        <v>249</v>
      </c>
    </row>
    <row r="71" spans="1:2" x14ac:dyDescent="0.2">
      <c r="A71" t="s">
        <v>254</v>
      </c>
      <c r="B71" t="s">
        <v>249</v>
      </c>
    </row>
    <row r="72" spans="1:2" x14ac:dyDescent="0.2">
      <c r="A72" t="s">
        <v>255</v>
      </c>
      <c r="B72" t="s">
        <v>249</v>
      </c>
    </row>
    <row r="73" spans="1:2" x14ac:dyDescent="0.2">
      <c r="A73" t="s">
        <v>256</v>
      </c>
      <c r="B73" t="s">
        <v>249</v>
      </c>
    </row>
    <row r="74" spans="1:2" x14ac:dyDescent="0.2">
      <c r="A74" t="s">
        <v>257</v>
      </c>
      <c r="B74" t="s">
        <v>249</v>
      </c>
    </row>
    <row r="75" spans="1:2" x14ac:dyDescent="0.2">
      <c r="A75" t="s">
        <v>258</v>
      </c>
      <c r="B75" t="s">
        <v>249</v>
      </c>
    </row>
    <row r="76" spans="1:2" x14ac:dyDescent="0.2">
      <c r="A76" t="s">
        <v>259</v>
      </c>
      <c r="B76" t="s">
        <v>249</v>
      </c>
    </row>
    <row r="77" spans="1:2" x14ac:dyDescent="0.2">
      <c r="A77" t="s">
        <v>260</v>
      </c>
      <c r="B77" t="s">
        <v>249</v>
      </c>
    </row>
    <row r="78" spans="1:2" x14ac:dyDescent="0.2">
      <c r="A78" t="s">
        <v>261</v>
      </c>
      <c r="B78" t="s">
        <v>249</v>
      </c>
    </row>
    <row r="79" spans="1:2" x14ac:dyDescent="0.2">
      <c r="A79" t="s">
        <v>262</v>
      </c>
      <c r="B79" t="s">
        <v>249</v>
      </c>
    </row>
    <row r="80" spans="1:2" x14ac:dyDescent="0.2">
      <c r="A80" t="s">
        <v>263</v>
      </c>
      <c r="B80" t="s">
        <v>249</v>
      </c>
    </row>
    <row r="81" spans="1:2" x14ac:dyDescent="0.2">
      <c r="A81" t="s">
        <v>264</v>
      </c>
      <c r="B81" t="s">
        <v>249</v>
      </c>
    </row>
    <row r="82" spans="1:2" x14ac:dyDescent="0.2">
      <c r="A82" t="s">
        <v>265</v>
      </c>
      <c r="B82" t="s">
        <v>249</v>
      </c>
    </row>
    <row r="83" spans="1:2" x14ac:dyDescent="0.2">
      <c r="A83" t="s">
        <v>266</v>
      </c>
      <c r="B83" t="s">
        <v>249</v>
      </c>
    </row>
    <row r="84" spans="1:2" x14ac:dyDescent="0.2">
      <c r="A84" t="s">
        <v>267</v>
      </c>
      <c r="B84" t="s">
        <v>249</v>
      </c>
    </row>
    <row r="85" spans="1:2" x14ac:dyDescent="0.2">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日高 愛乃</cp:lastModifiedBy>
  <cp:lastPrinted>2025-02-03T10:25:39Z</cp:lastPrinted>
  <dcterms:created xsi:type="dcterms:W3CDTF">2025-01-14T08:07:59Z</dcterms:created>
  <dcterms:modified xsi:type="dcterms:W3CDTF">2025-02-18T02:15:03Z</dcterms:modified>
  <cp:category/>
</cp:coreProperties>
</file>