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C63499E1-1659-4E9B-9B43-DBEFFA0EEEA3}" xr6:coauthVersionLast="47" xr6:coauthVersionMax="47" xr10:uidLastSave="{00000000-0000-0000-0000-000000000000}"/>
  <bookViews>
    <workbookView xWindow="-108" yWindow="-108" windowWidth="23256" windowHeight="12576"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U38" i="10"/>
  <c r="C38" i="10"/>
  <c r="BE37" i="10"/>
  <c r="C37"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l="1"/>
  <c r="BE35" i="10" l="1"/>
  <c r="BE36" i="10" l="1"/>
  <c r="BW34" i="10" s="1"/>
  <c r="BW35" i="10" s="1"/>
  <c r="BW36" i="10" s="1"/>
  <c r="BW37" i="10" s="1"/>
  <c r="BW38" i="10" s="1"/>
  <c r="CO34" i="10" l="1"/>
  <c r="CO35" i="10" s="1"/>
  <c r="CO36" i="10" s="1"/>
  <c r="CO37" i="10" s="1"/>
  <c r="CO38" i="10" s="1"/>
  <c r="CO39" i="10" s="1"/>
  <c r="CO40" i="10" s="1"/>
  <c r="CO41" i="10" s="1"/>
  <c r="CO42" i="10" s="1"/>
</calcChain>
</file>

<file path=xl/sharedStrings.xml><?xml version="1.0" encoding="utf-8"?>
<sst xmlns="http://schemas.openxmlformats.org/spreadsheetml/2006/main" count="1188" uniqueCount="623">
  <si>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</si>
  <si>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</si>
  <si>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</si>
  <si>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</si>
  <si>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</si>
  <si>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</si>
  <si>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</si>
  <si>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</si>
  <si>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</si>
  <si>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</si>
  <si>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</si>
  <si>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</si>
  <si>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</si>
  <si>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</si>
  <si>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</si>
  <si>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</si>
  <si>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</si>
  <si>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</si>
  <si>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</si>
  <si>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</si>
  <si>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</si>
  <si>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</si>
  <si>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</si>
  <si>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</si>
  <si>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</si>
  <si>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</si>
  <si>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</si>
  <si>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</si>
  <si>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</si>
  <si>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</si>
  <si>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</si>
  <si>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</si>
  <si>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</si>
  <si>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</si>
  <si>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</si>
  <si>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</si>
  <si>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</si>
  <si>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</si>
  <si>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</si>
  <si>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</si>
  <si>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</si>
  <si>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</si>
  <si>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</si>
  <si>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</si>
  <si>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</si>
  <si>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</si>
  <si>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</si>
  <si>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</si>
  <si>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</si>
  <si>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</si>
  <si>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</si>
  <si>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</si>
  <si>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</si>
  <si>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</si>
  <si>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</si>
  <si>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</si>
  <si>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</si>
  <si>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</si>
  <si>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</si>
  <si>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</si>
  <si>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</si>
  <si>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</si>
  <si>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</si>
  <si>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</si>
  <si>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</si>
  <si>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</si>
  <si>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</si>
  <si>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</si>
  <si>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</si>
  <si>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</si>
  <si>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</si>
  <si>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</si>
  <si>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</si>
  <si>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</si>
  <si>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</si>
  <si>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</si>
  <si>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</si>
  <si>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</si>
  <si>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</si>
  <si>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</si>
  <si>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</si>
  <si>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</si>
  <si>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</si>
  <si>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</si>
  <si>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</si>
  <si>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</si>
  <si>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</si>
  <si>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</si>
  <si>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</si>
  <si>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</si>
  <si>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</si>
  <si>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</si>
  <si>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</si>
  <si>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</si>
  <si>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</si>
  <si>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</si>
  <si>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</si>
  <si>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</si>
  <si>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都城市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</si>
  <si>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</si>
  <si>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</si>
  <si>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</si>
  <si>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</si>
  <si>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</si>
  <si>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</si>
  <si>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</si>
  <si>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</si>
  <si>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</si>
  <si>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</si>
  <si>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</si>
  <si>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</si>
  <si>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</si>
  <si>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</si>
  <si>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</si>
  <si>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</si>
  <si>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</si>
  <si>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</si>
  <si>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</si>
  <si>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</si>
  <si>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</si>
  <si>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</si>
  <si>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</si>
  <si>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</si>
  <si>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</si>
  <si>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</si>
  <si>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</si>
  <si>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</si>
  <si>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</si>
  <si>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</si>
  <si>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</si>
  <si>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</si>
  <si>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</si>
  <si>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</si>
  <si>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</si>
  <si>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</si>
  <si>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</si>
  <si>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</si>
  <si>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</si>
  <si>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</si>
  <si>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</si>
  <si>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</si>
  <si>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</si>
  <si>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</si>
  <si>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</si>
  <si>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</si>
  <si>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</si>
  <si>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</si>
  <si>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</si>
  <si>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</si>
  <si>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</si>
  <si>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</si>
  <si>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</si>
  <si>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</si>
  <si>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</si>
  <si>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</si>
  <si>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</si>
  <si>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</si>
  <si>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</si>
  <si>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</si>
  <si>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</si>
  <si>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</si>
  <si>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</si>
  <si>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</si>
  <si>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</si>
  <si>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</si>
  <si>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</si>
  <si>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</si>
  <si>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</si>
  <si>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</si>
  <si>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</si>
  <si>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</si>
  <si>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</si>
  <si>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</si>
  <si>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</si>
  <si>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</si>
  <si>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</si>
  <si>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</si>
  <si>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</si>
  <si>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</si>
  <si>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</si>
  <si>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</si>
  <si>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</si>
  <si>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</si>
  <si>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</si>
  <si>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</si>
  <si>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</si>
  <si>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</si>
  <si>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</si>
  <si>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</si>
  <si>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</si>
  <si>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</si>
  <si>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</si>
  <si>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</si>
  <si>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</si>
  <si>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</si>
  <si>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</si>
  <si>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</si>
  <si>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</si>
  <si>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</si>
  <si>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</si>
  <si>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</si>
  <si>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</si>
  <si>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</si>
  <si>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</si>
  <si>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</si>
  <si>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</si>
  <si>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</si>
  <si>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</si>
  <si>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</si>
  <si>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</si>
  <si>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</si>
  <si>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</si>
  <si>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</si>
  <si>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宮崎県都城市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</si>
  <si>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</si>
  <si>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</si>
  <si>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</si>
  <si>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</si>
  <si>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</si>
  <si>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</si>
  <si>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</si>
  <si>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</si>
  <si>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</si>
  <si>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</si>
  <si>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</si>
  <si>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</si>
  <si>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</si>
  <si>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</si>
  <si>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</si>
  <si>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</si>
  <si>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</si>
  <si>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</si>
  <si>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</si>
  <si>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</si>
  <si>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</si>
  <si>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</si>
  <si>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</si>
  <si>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</si>
  <si>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</si>
  <si>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</si>
  <si>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</si>
  <si>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</si>
  <si>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</si>
  <si>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</si>
  <si>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</si>
  <si>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</si>
  <si>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</si>
  <si>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</si>
  <si>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</si>
  <si>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</si>
  <si>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</si>
  <si>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</si>
  <si>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</si>
  <si>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</si>
  <si>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</si>
  <si>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</si>
  <si>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</si>
  <si>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</si>
  <si>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</si>
  <si>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</si>
  <si>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</si>
  <si>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</si>
  <si>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</si>
  <si>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</si>
  <si>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</si>
  <si>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</si>
  <si>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</si>
  <si>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</si>
  <si>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</si>
  <si>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</si>
  <si>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</si>
  <si>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</si>
  <si>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</si>
  <si>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</si>
  <si>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</si>
  <si>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</si>
  <si>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</si>
  <si>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</si>
  <si>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</si>
  <si>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</si>
  <si>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</si>
  <si>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</si>
  <si>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</si>
  <si>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</si>
  <si>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</si>
  <si>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</si>
  <si>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</si>
  <si>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</si>
  <si>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</si>
  <si>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</si>
  <si>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</si>
  <si>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</si>
  <si>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</si>
  <si>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</si>
  <si>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</si>
  <si>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</si>
  <si>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</si>
  <si>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</si>
  <si>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</si>
  <si>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</si>
  <si>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</si>
  <si>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</si>
  <si>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</si>
  <si>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</si>
  <si>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</si>
  <si>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</si>
  <si>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</si>
  <si>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</si>
  <si>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</si>
  <si>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</si>
  <si>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</si>
  <si>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</si>
  <si>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</si>
  <si>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</si>
  <si>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</si>
  <si>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</si>
  <si>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</si>
  <si>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</si>
  <si>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</si>
  <si>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</si>
  <si>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</si>
  <si>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</si>
  <si>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</si>
  <si>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</si>
  <si>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</si>
  <si>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</si>
  <si>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</si>
  <si>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</si>
  <si>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</si>
  <si>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</si>
  <si>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</si>
  <si>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</si>
  <si>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</si>
  <si>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</si>
  <si>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</si>
  <si>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</si>
  <si>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</si>
  <si>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</si>
  <si>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</si>
  <si>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</si>
  <si>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</si>
  <si>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</si>
  <si>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</si>
  <si>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</si>
  <si>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</si>
  <si>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</si>
  <si>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</si>
  <si>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</si>
  <si>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</si>
  <si>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</si>
  <si>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</si>
  <si>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</si>
  <si>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</si>
  <si>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</si>
  <si>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</si>
  <si>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</si>
  <si>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</si>
  <si>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</si>
  <si>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</si>
  <si>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</si>
  <si>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</si>
  <si>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</si>
  <si>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</si>
  <si>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</si>
  <si>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</si>
  <si>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</si>
  <si>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</si>
  <si>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</si>
  <si>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宮崎県都城市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</si>
  <si>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</si>
  <si>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</si>
  <si>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</si>
  <si>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</si>
  <si>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</si>
  <si>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</si>
  <si>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</si>
  <si>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</si>
  <si>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</si>
  <si>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</si>
  <si>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</si>
  <si>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</si>
  <si>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</si>
  <si>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</si>
  <si>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</si>
  <si>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</si>
  <si>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</si>
  <si>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</si>
  <si>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</si>
  <si>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</si>
  <si>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都城市整備墓地特別会計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</si>
  <si>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</si>
  <si>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</si>
  <si>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</si>
  <si>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</si>
  <si>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</si>
  <si>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</si>
  <si>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</si>
  <si>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</si>
  <si>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</si>
  <si>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</si>
  <si>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</si>
  <si>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</si>
  <si>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</si>
  <si>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</si>
  <si>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都城市国民健康保険特別会計（事業勘定）</t>
    <phoneticPr fontId="5"/>
  </si>
  <si>
    <t>都城市国民健康保険特別会計（診療施設勘定）</t>
    <phoneticPr fontId="5"/>
  </si>
  <si>
    <t>都城市後期高齢者医療特別会計</t>
    <phoneticPr fontId="5"/>
  </si>
  <si>
    <t>都城市介護保険特別会計</t>
    <phoneticPr fontId="5"/>
  </si>
  <si>
    <t>都城市水道事業会計</t>
    <phoneticPr fontId="5"/>
  </si>
  <si>
    <t>法適用企業</t>
    <phoneticPr fontId="5"/>
  </si>
  <si>
    <t>都城市公共下水道事業会計</t>
    <phoneticPr fontId="5"/>
  </si>
  <si>
    <t>都城市農業集落排水事業会計</t>
    <phoneticPr fontId="5"/>
  </si>
  <si>
    <t>都城市御池簡易水道事業会計</t>
    <phoneticPr fontId="5"/>
  </si>
  <si>
    <t>都城市簡易水道事業会計</t>
    <phoneticPr fontId="5"/>
  </si>
  <si>
    <t>都城市公設地方卸売市場事業特別会計</t>
    <phoneticPr fontId="5"/>
  </si>
  <si>
    <t>法非適用企業</t>
    <phoneticPr fontId="5"/>
  </si>
  <si>
    <t>都城市電気事業特別会計</t>
    <phoneticPr fontId="5"/>
  </si>
  <si>
    <t>都城市工業用地造成事業特別会計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</si>
  <si>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</si>
  <si>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</si>
  <si>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</si>
  <si>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</si>
  <si>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</si>
  <si>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</si>
  <si>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</si>
  <si>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</si>
  <si>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</si>
  <si>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</si>
  <si>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</si>
  <si>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</si>
  <si>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</si>
  <si>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</si>
  <si>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</si>
  <si>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</si>
  <si>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</si>
  <si>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</si>
  <si>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</si>
  <si>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</si>
  <si>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</si>
  <si>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</si>
  <si>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</si>
  <si>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</si>
  <si>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</si>
  <si>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</si>
  <si>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</si>
  <si>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</si>
  <si>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</si>
  <si>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</si>
  <si>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</si>
  <si>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</si>
  <si>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</si>
  <si>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</si>
  <si>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</si>
  <si>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</si>
  <si>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</si>
  <si>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</si>
  <si>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</si>
  <si>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</si>
  <si>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</si>
  <si>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</si>
  <si>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</si>
  <si>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</si>
  <si>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</si>
  <si>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</si>
  <si>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</si>
  <si>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</si>
  <si>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</si>
  <si>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</si>
  <si>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</si>
  <si>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</si>
  <si>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</si>
  <si>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</si>
  <si>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</si>
  <si>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</si>
  <si>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</si>
  <si>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</si>
  <si>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都城市簡易水道事業会計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</si>
  <si>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</si>
  <si>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</si>
  <si>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</si>
  <si>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</si>
  <si>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</si>
  <si>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</si>
  <si>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</si>
  <si>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</si>
  <si>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</si>
  <si>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</si>
  <si>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</si>
  <si>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</si>
  <si>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</si>
  <si>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</si>
  <si>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</si>
  <si>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</si>
  <si>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</si>
  <si>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</si>
  <si>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</si>
  <si>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</si>
  <si>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</si>
  <si>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</si>
  <si>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</si>
  <si>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</si>
  <si>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</si>
  <si>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</si>
  <si>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</si>
  <si>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</si>
  <si>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</si>
  <si>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</si>
  <si>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</si>
  <si>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</si>
  <si>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</si>
  <si>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</si>
  <si>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</si>
  <si>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</si>
  <si>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</si>
  <si>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</si>
  <si>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</si>
  <si>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</si>
  <si>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</si>
  <si>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</si>
  <si>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</si>
  <si>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</si>
  <si>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</si>
  <si>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</si>
  <si>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</si>
  <si>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</si>
  <si>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</si>
  <si>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</si>
  <si>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</si>
  <si>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</si>
  <si>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</si>
  <si>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</si>
  <si>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</si>
  <si>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</si>
  <si>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</si>
  <si>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</si>
  <si>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</si>
  <si>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</si>
  <si>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</si>
  <si>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</si>
  <si>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</si>
  <si>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</si>
  <si>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</si>
  <si>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</si>
  <si>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</si>
  <si>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</si>
  <si>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</si>
  <si>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</si>
  <si>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</si>
  <si>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</si>
  <si>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</si>
  <si>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</si>
  <si>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</si>
  <si>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</si>
  <si>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</si>
  <si>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</si>
  <si>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</si>
  <si>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</si>
  <si>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</si>
  <si>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</si>
  <si>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</si>
  <si>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</si>
  <si>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</si>
  <si>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</si>
  <si>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都城市水道事業会計</t>
  </si>
  <si>
    <t>一般会計</t>
  </si>
  <si>
    <t>都城市介護保険特別会計</t>
  </si>
  <si>
    <t>都城市国民健康保険特別会計（事業勘定）</t>
  </si>
  <si>
    <t>都城市簡易水道事業会計</t>
  </si>
  <si>
    <t>都城市公共下水道事業会計</t>
  </si>
  <si>
    <t>都城市農業集落排水事業会計</t>
  </si>
  <si>
    <t>都城市御池簡易水道事業会計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</si>
  <si>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</si>
  <si>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</si>
  <si>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</si>
  <si>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</si>
  <si>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</si>
  <si>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</si>
  <si>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</si>
  <si>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</si>
  <si>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宮崎県市町村総合事務組合　一般会計</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</si>
  <si>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6"/>
  </si>
  <si>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6"/>
  </si>
  <si>
    <t>宮崎県後期高齢者医療広域連合　一般会計</t>
  </si>
  <si>
    <t>宮崎県後期高齢者医療広域連合　後期高齢者医療特別会計</t>
  </si>
  <si>
    <t>-</t>
    <phoneticPr fontId="2"/>
  </si>
  <si>
    <t>-</t>
    <phoneticPr fontId="2"/>
  </si>
  <si>
    <t>-</t>
    <phoneticPr fontId="2"/>
  </si>
  <si>
    <t>-</t>
    <phoneticPr fontId="2"/>
  </si>
  <si>
    <t>-</t>
    <phoneticPr fontId="2"/>
  </si>
  <si>
    <t>-</t>
    <phoneticPr fontId="2"/>
  </si>
  <si>
    <t>-</t>
    <phoneticPr fontId="2"/>
  </si>
  <si>
    <t>都城森林組合</t>
    <rPh sb="0" eb="2">
      <t>ミヤコノジョウ</t>
    </rPh>
    <rPh sb="2" eb="4">
      <t>シンリン</t>
    </rPh>
    <rPh sb="4" eb="6">
      <t>クミアイ</t>
    </rPh>
    <phoneticPr fontId="2"/>
  </si>
  <si>
    <t>都城市土地開発公社</t>
    <rPh sb="0" eb="3">
      <t>ミヤコノジョウシ</t>
    </rPh>
    <rPh sb="3" eb="5">
      <t>トチ</t>
    </rPh>
    <rPh sb="5" eb="7">
      <t>カイハツ</t>
    </rPh>
    <rPh sb="7" eb="9">
      <t>コウシャ</t>
    </rPh>
    <phoneticPr fontId="2"/>
  </si>
  <si>
    <t>都城まちづくり株式会社</t>
    <rPh sb="0" eb="2">
      <t>ミヤコノジョウ</t>
    </rPh>
    <rPh sb="7" eb="11">
      <t>カブシキガイシャ</t>
    </rPh>
    <phoneticPr fontId="2"/>
  </si>
  <si>
    <t>道の駅山之口株式会社</t>
    <rPh sb="0" eb="1">
      <t>ミチ</t>
    </rPh>
    <rPh sb="2" eb="3">
      <t>エキ</t>
    </rPh>
    <rPh sb="3" eb="6">
      <t>ヤマノクチ</t>
    </rPh>
    <rPh sb="6" eb="10">
      <t>カブシキガイシャ</t>
    </rPh>
    <phoneticPr fontId="2"/>
  </si>
  <si>
    <t>都城ぼんち地域振興株式会社</t>
    <rPh sb="0" eb="2">
      <t>ミヤコノジョウ</t>
    </rPh>
    <rPh sb="5" eb="7">
      <t>チイキ</t>
    </rPh>
    <rPh sb="7" eb="9">
      <t>シンコウ</t>
    </rPh>
    <rPh sb="9" eb="13">
      <t>カブシキガイシャ</t>
    </rPh>
    <phoneticPr fontId="2"/>
  </si>
  <si>
    <t>-</t>
    <phoneticPr fontId="2"/>
  </si>
  <si>
    <t>一般財団法人都城市スポーツ協会</t>
    <rPh sb="0" eb="2">
      <t>イッパン</t>
    </rPh>
    <rPh sb="2" eb="4">
      <t>ザイダン</t>
    </rPh>
    <rPh sb="4" eb="6">
      <t>ホウジン</t>
    </rPh>
    <rPh sb="6" eb="9">
      <t>ミヤコノジョウシ</t>
    </rPh>
    <rPh sb="13" eb="15">
      <t>キョウカイ</t>
    </rPh>
    <phoneticPr fontId="2"/>
  </si>
  <si>
    <t>一般財団法人都城圏域地場産業センター</t>
    <rPh sb="0" eb="2">
      <t>イッパン</t>
    </rPh>
    <rPh sb="2" eb="4">
      <t>ザイダン</t>
    </rPh>
    <rPh sb="4" eb="6">
      <t>ホウジン</t>
    </rPh>
    <rPh sb="6" eb="8">
      <t>ミヤコノジョウ</t>
    </rPh>
    <rPh sb="8" eb="10">
      <t>ケンイキ</t>
    </rPh>
    <rPh sb="10" eb="12">
      <t>ジバ</t>
    </rPh>
    <rPh sb="12" eb="14">
      <t>サンギョウ</t>
    </rPh>
    <phoneticPr fontId="2"/>
  </si>
  <si>
    <t>公益財団法人都城市文化振興財団</t>
    <rPh sb="0" eb="2">
      <t>コウエキ</t>
    </rPh>
    <rPh sb="2" eb="4">
      <t>ザイダン</t>
    </rPh>
    <rPh sb="4" eb="6">
      <t>ホウジン</t>
    </rPh>
    <rPh sb="6" eb="9">
      <t>ミヤコノジョウシ</t>
    </rPh>
    <rPh sb="9" eb="11">
      <t>ブンカ</t>
    </rPh>
    <rPh sb="11" eb="13">
      <t>シンコウ</t>
    </rPh>
    <rPh sb="13" eb="15">
      <t>ザイダン</t>
    </rPh>
    <phoneticPr fontId="2"/>
  </si>
  <si>
    <t>株式会社ココニクル都城</t>
    <rPh sb="0" eb="4">
      <t>カブシキガイシャ</t>
    </rPh>
    <rPh sb="9" eb="11">
      <t>ミヤコノジョウ</t>
    </rPh>
    <phoneticPr fontId="2"/>
  </si>
  <si>
    <t>-</t>
    <phoneticPr fontId="2"/>
  </si>
  <si>
    <t>-</t>
    <phoneticPr fontId="2"/>
  </si>
  <si>
    <t>-</t>
    <phoneticPr fontId="2"/>
  </si>
  <si>
    <t>-</t>
    <phoneticPr fontId="2"/>
  </si>
  <si>
    <t>ふるさと応援基金</t>
    <rPh sb="4" eb="6">
      <t>オウエン</t>
    </rPh>
    <rPh sb="6" eb="8">
      <t>キキン</t>
    </rPh>
    <phoneticPr fontId="5"/>
  </si>
  <si>
    <t>公共施設整備等基金</t>
    <rPh sb="0" eb="2">
      <t>コウキョウ</t>
    </rPh>
    <rPh sb="2" eb="4">
      <t>シセツ</t>
    </rPh>
    <rPh sb="4" eb="7">
      <t>セイビトウ</t>
    </rPh>
    <rPh sb="7" eb="9">
      <t>キキン</t>
    </rPh>
    <phoneticPr fontId="5"/>
  </si>
  <si>
    <t>地方創生基金</t>
    <rPh sb="0" eb="2">
      <t>チホウ</t>
    </rPh>
    <rPh sb="2" eb="4">
      <t>ソウセイ</t>
    </rPh>
    <rPh sb="4" eb="6">
      <t>キキン</t>
    </rPh>
    <phoneticPr fontId="5"/>
  </si>
  <si>
    <t>地域振興基金</t>
    <rPh sb="0" eb="2">
      <t>チイキ</t>
    </rPh>
    <rPh sb="2" eb="4">
      <t>シンコウ</t>
    </rPh>
    <rPh sb="4" eb="6">
      <t>キキン</t>
    </rPh>
    <phoneticPr fontId="5"/>
  </si>
  <si>
    <t>すこやか福祉基金</t>
    <rPh sb="4" eb="6">
      <t>フクシ</t>
    </rPh>
    <rPh sb="6" eb="8">
      <t>キキン</t>
    </rPh>
    <phoneticPr fontId="5"/>
  </si>
  <si>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</si>
  <si>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</si>
  <si>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</si>
  <si>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</si>
  <si>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当市の将来負担比率は、「－」である。これは、地方債の現在高の減による将来負担額の減に加えて、「充当可能基金」の増により、分子の値がマイナスとなったためである。
　有形固定資産減価償却率は、全国平均を上回っているが、類似団体においては同等の水準である。
　今後も、地方債の現在高の縮減及び計画的な基金積立を行うとともに、公共施設等総合管理計画に基づく施設の老朽化対策等を適正に進め、健全な財政運営に努める。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</si>
  <si>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</si>
  <si>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</si>
  <si>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</si>
  <si>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</si>
  <si>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</si>
  <si>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</si>
  <si>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当市の実質公債費比率は、４．８となっており、類似団体より低い傾向にある。
　これは、実質公債費比率の分子となる元利償還金の減額等により公債費の圧縮に努めていること及び分母となる普通交付税額や臨時財政対策債発行可能額が増額となったことによるものである。
　今後も、計画的な償還を進めるとともに、新規発行債の抑制を図る。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</si>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</sst>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B7F09E6-9E94-448E-9804-A0F60D23FF9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54233</c:v>
                </c:pt>
                <c:pt idx="1">
                  <c:v>44366</c:v>
                </c:pt>
                <c:pt idx="2">
                  <c:v>51043</c:v>
                </c:pt>
                <c:pt idx="3">
                  <c:v>42898</c:v>
                </c:pt>
                <c:pt idx="4">
                  <c:v>57604</c:v>
                </c:pt>
              </c:numCache>
            </c:numRef>
          </c:val>
          <c:smooth val="0"/>
          <c:extLst>
            <c:ext xmlns:c16="http://schemas.microsoft.com/office/drawing/2014/chart" uri="{C3380CC4-5D6E-409C-BE32-E72D297353CC}">
              <c16:uniqueId val="{00000000-C9AB-4E72-AE20-C5D4C9D5C2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86926</c:v>
                </c:pt>
                <c:pt idx="1">
                  <c:v>57381</c:v>
                </c:pt>
                <c:pt idx="2">
                  <c:v>82685</c:v>
                </c:pt>
                <c:pt idx="3">
                  <c:v>74622</c:v>
                </c:pt>
                <c:pt idx="4">
                  <c:v>76444</c:v>
                </c:pt>
              </c:numCache>
            </c:numRef>
          </c:val>
          <c:smooth val="0"/>
          <c:extLst>
            <c:ext xmlns:c16="http://schemas.microsoft.com/office/drawing/2014/chart" uri="{C3380CC4-5D6E-409C-BE32-E72D297353CC}">
              <c16:uniqueId val="{00000001-C9AB-4E72-AE20-C5D4C9D5C28D}"/>
            </c:ext>
          </c:extLst>
        </c:ser>
        <c:dLbls>
          <c:showLegendKey val="0"/>
          <c:showVal val="0"/>
          <c:showCatName val="0"/>
          <c:showSerName val="0"/>
          <c:showPercent val="0"/>
          <c:showBubbleSize val="0"/>
        </c:dLbls>
        <c:marker val="1"/>
        <c:smooth val="0"/>
        <c:axId val="695685744"/>
        <c:axId val="695684656"/>
      </c:lineChart>
      <c:catAx>
        <c:axId val="695685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5684656"/>
        <c:crosses val="autoZero"/>
        <c:auto val="1"/>
        <c:lblAlgn val="ctr"/>
        <c:lblOffset val="100"/>
        <c:tickLblSkip val="1"/>
        <c:tickMarkSkip val="1"/>
        <c:noMultiLvlLbl val="0"/>
      </c:catAx>
      <c:valAx>
        <c:axId val="6956846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5685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3.19</c:v>
                </c:pt>
                <c:pt idx="1">
                  <c:v>3.29</c:v>
                </c:pt>
                <c:pt idx="2">
                  <c:v>3.48</c:v>
                </c:pt>
                <c:pt idx="3">
                  <c:v>3.55</c:v>
                </c:pt>
                <c:pt idx="4">
                  <c:v>3.53</c:v>
                </c:pt>
              </c:numCache>
            </c:numRef>
          </c:val>
          <c:extLst>
            <c:ext xmlns:c16="http://schemas.microsoft.com/office/drawing/2014/chart" uri="{C3380CC4-5D6E-409C-BE32-E72D297353CC}">
              <c16:uniqueId val="{00000000-11F0-4762-9049-75DC6DA464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9.01</c:v>
                </c:pt>
                <c:pt idx="1">
                  <c:v>9.1300000000000008</c:v>
                </c:pt>
                <c:pt idx="2">
                  <c:v>9.18</c:v>
                </c:pt>
                <c:pt idx="3">
                  <c:v>9.14</c:v>
                </c:pt>
                <c:pt idx="4">
                  <c:v>10.38</c:v>
                </c:pt>
              </c:numCache>
            </c:numRef>
          </c:val>
          <c:extLst>
            <c:ext xmlns:c16="http://schemas.microsoft.com/office/drawing/2014/chart" uri="{C3380CC4-5D6E-409C-BE32-E72D297353CC}">
              <c16:uniqueId val="{00000001-11F0-4762-9049-75DC6DA46461}"/>
            </c:ext>
          </c:extLst>
        </c:ser>
        <c:dLbls>
          <c:showLegendKey val="0"/>
          <c:showVal val="0"/>
          <c:showCatName val="0"/>
          <c:showSerName val="0"/>
          <c:showPercent val="0"/>
          <c:showBubbleSize val="0"/>
        </c:dLbls>
        <c:gapWidth val="250"/>
        <c:overlap val="100"/>
        <c:axId val="911526320"/>
        <c:axId val="108286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2.34</c:v>
                </c:pt>
                <c:pt idx="1">
                  <c:v>1.91</c:v>
                </c:pt>
                <c:pt idx="2">
                  <c:v>2.63</c:v>
                </c:pt>
                <c:pt idx="3">
                  <c:v>0.09</c:v>
                </c:pt>
                <c:pt idx="4">
                  <c:v>1.52</c:v>
                </c:pt>
              </c:numCache>
            </c:numRef>
          </c:val>
          <c:smooth val="0"/>
          <c:extLst>
            <c:ext xmlns:c16="http://schemas.microsoft.com/office/drawing/2014/chart" uri="{C3380CC4-5D6E-409C-BE32-E72D297353CC}">
              <c16:uniqueId val="{00000002-11F0-4762-9049-75DC6DA46461}"/>
            </c:ext>
          </c:extLst>
        </c:ser>
        <c:dLbls>
          <c:showLegendKey val="0"/>
          <c:showVal val="0"/>
          <c:showCatName val="0"/>
          <c:showSerName val="0"/>
          <c:showPercent val="0"/>
          <c:showBubbleSize val="0"/>
        </c:dLbls>
        <c:marker val="1"/>
        <c:smooth val="0"/>
        <c:axId val="911526320"/>
        <c:axId val="1082866992"/>
      </c:lineChart>
      <c:catAx>
        <c:axId val="91152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2866992"/>
        <c:crosses val="autoZero"/>
        <c:auto val="1"/>
        <c:lblAlgn val="ctr"/>
        <c:lblOffset val="100"/>
        <c:tickLblSkip val="1"/>
        <c:tickMarkSkip val="1"/>
        <c:noMultiLvlLbl val="0"/>
      </c:catAx>
      <c:valAx>
        <c:axId val="108286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52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0.03</c:v>
                </c:pt>
                <c:pt idx="4">
                  <c:v>#N/A</c:v>
                </c:pt>
                <c:pt idx="5">
                  <c:v>0.01</c:v>
                </c:pt>
                <c:pt idx="6">
                  <c:v>#N/A</c:v>
                </c:pt>
                <c:pt idx="7">
                  <c:v>0.01</c:v>
                </c:pt>
                <c:pt idx="8">
                  <c:v>#N/A</c:v>
                </c:pt>
                <c:pt idx="9">
                  <c:v>0.05</c:v>
                </c:pt>
              </c:numCache>
            </c:numRef>
          </c:val>
          <c:extLst>
            <c:ext xmlns:c16="http://schemas.microsoft.com/office/drawing/2014/chart" uri="{C3380CC4-5D6E-409C-BE32-E72D297353CC}">
              <c16:uniqueId val="{00000000-BE36-43EB-A558-57F4ED3F6F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36-43EB-A558-57F4ED3F6FC2}"/>
            </c:ext>
          </c:extLst>
        </c:ser>
        <c:ser>
          <c:idx val="2"/>
          <c:order val="2"/>
          <c:tx>
            <c:strRef>
              <c:f>データシート!$A$29</c:f>
              <c:strCache>
                <c:ptCount val="1"/>
                <c:pt idx="0">
                  <c:v>都城市御池簡易水道事業会計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#N/A</c:v>
                </c:pt>
                <c:pt idx="5">
                  <c:v>0.05</c:v>
                </c:pt>
                <c:pt idx="6">
                  <c:v>#N/A</c:v>
                </c:pt>
                <c:pt idx="7">
                  <c:v>0.06</c:v>
                </c:pt>
                <c:pt idx="8">
                  <c:v>#N/A</c:v>
                </c:pt>
                <c:pt idx="9">
                  <c:v>0.05</c:v>
                </c:pt>
              </c:numCache>
            </c:numRef>
          </c:val>
          <c:extLst>
            <c:ext xmlns:c16="http://schemas.microsoft.com/office/drawing/2014/chart" uri="{C3380CC4-5D6E-409C-BE32-E72D297353CC}">
              <c16:uniqueId val="{00000002-BE36-43EB-A558-57F4ED3F6FC2}"/>
            </c:ext>
          </c:extLst>
        </c:ser>
        <c:ser>
          <c:idx val="3"/>
          <c:order val="3"/>
          <c:tx>
            <c:strRef>
              <c:f>データシート!$A$30</c:f>
              <c:strCache>
                <c:ptCount val="1"/>
                <c:pt idx="0">
                  <c:v>都城市農業集落排水事業会計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0.05</c:v>
                </c:pt>
                <c:pt idx="4">
                  <c:v>#N/A</c:v>
                </c:pt>
                <c:pt idx="5">
                  <c:v>0.08</c:v>
                </c:pt>
                <c:pt idx="6">
                  <c:v>#N/A</c:v>
                </c:pt>
                <c:pt idx="7">
                  <c:v>7.0000000000000007E-2</c:v>
                </c:pt>
                <c:pt idx="8">
                  <c:v>#N/A</c:v>
                </c:pt>
                <c:pt idx="9">
                  <c:v>0.14000000000000001</c:v>
                </c:pt>
              </c:numCache>
            </c:numRef>
          </c:val>
          <c:extLst>
            <c:ext xmlns:c16="http://schemas.microsoft.com/office/drawing/2014/chart" uri="{C3380CC4-5D6E-409C-BE32-E72D297353CC}">
              <c16:uniqueId val="{00000003-BE36-43EB-A558-57F4ED3F6FC2}"/>
            </c:ext>
          </c:extLst>
        </c:ser>
        <c:ser>
          <c:idx val="4"/>
          <c:order val="4"/>
          <c:tx>
            <c:strRef>
              <c:f>データシート!$A$31</c:f>
              <c:strCache>
                <c:ptCount val="1"/>
                <c:pt idx="0">
                  <c:v>都城市公共下水道事業会計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0.5</c:v>
                </c:pt>
                <c:pt idx="4">
                  <c:v>#N/A</c:v>
                </c:pt>
                <c:pt idx="5">
                  <c:v>0.56999999999999995</c:v>
                </c:pt>
                <c:pt idx="6">
                  <c:v>#N/A</c:v>
                </c:pt>
                <c:pt idx="7">
                  <c:v>0.59</c:v>
                </c:pt>
                <c:pt idx="8">
                  <c:v>#N/A</c:v>
                </c:pt>
                <c:pt idx="9">
                  <c:v>0.8</c:v>
                </c:pt>
              </c:numCache>
            </c:numRef>
          </c:val>
          <c:extLst>
            <c:ext xmlns:c16="http://schemas.microsoft.com/office/drawing/2014/chart" uri="{C3380CC4-5D6E-409C-BE32-E72D297353CC}">
              <c16:uniqueId val="{00000004-BE36-43EB-A558-57F4ED3F6FC2}"/>
            </c:ext>
          </c:extLst>
        </c:ser>
        <c:ser>
          <c:idx val="5"/>
          <c:order val="5"/>
          <c:tx>
            <c:strRef>
              <c:f>データシート!$A$32</c:f>
              <c:strCache>
                <c:ptCount val="1"/>
                <c:pt idx="0">
                  <c:v>都城市簡易水道事業会計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0.33</c:v>
                </c:pt>
                <c:pt idx="6">
                  <c:v>#N/A</c:v>
                </c:pt>
                <c:pt idx="7">
                  <c:v>0.64</c:v>
                </c:pt>
                <c:pt idx="8">
                  <c:v>#N/A</c:v>
                </c:pt>
                <c:pt idx="9">
                  <c:v>0.88</c:v>
                </c:pt>
              </c:numCache>
            </c:numRef>
          </c:val>
          <c:extLst>
            <c:ext xmlns:c16="http://schemas.microsoft.com/office/drawing/2014/chart" uri="{C3380CC4-5D6E-409C-BE32-E72D297353CC}">
              <c16:uniqueId val="{00000005-BE36-43EB-A558-57F4ED3F6FC2}"/>
            </c:ext>
          </c:extLst>
        </c:ser>
        <c:ser>
          <c:idx val="6"/>
          <c:order val="6"/>
          <c:tx>
            <c:strRef>
              <c:f>データシート!$A$33</c:f>
              <c:strCache>
                <c:ptCount val="1"/>
                <c:pt idx="0">
                  <c:v>都城市国民健康保険特別会計（事業勘定）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1.03</c:v>
                </c:pt>
                <c:pt idx="2">
                  <c:v>#N/A</c:v>
                </c:pt>
                <c:pt idx="3">
                  <c:v>0.28999999999999998</c:v>
                </c:pt>
                <c:pt idx="4">
                  <c:v>#N/A</c:v>
                </c:pt>
                <c:pt idx="5">
                  <c:v>0.02</c:v>
                </c:pt>
                <c:pt idx="6">
                  <c:v>#N/A</c:v>
                </c:pt>
                <c:pt idx="7">
                  <c:v>0.33</c:v>
                </c:pt>
                <c:pt idx="8">
                  <c:v>#N/A</c:v>
                </c:pt>
                <c:pt idx="9">
                  <c:v>0.93</c:v>
                </c:pt>
              </c:numCache>
            </c:numRef>
          </c:val>
          <c:extLst>
            <c:ext xmlns:c16="http://schemas.microsoft.com/office/drawing/2014/chart" uri="{C3380CC4-5D6E-409C-BE32-E72D297353CC}">
              <c16:uniqueId val="{00000006-BE36-43EB-A558-57F4ED3F6FC2}"/>
            </c:ext>
          </c:extLst>
        </c:ser>
        <c:ser>
          <c:idx val="7"/>
          <c:order val="7"/>
          <c:tx>
            <c:strRef>
              <c:f>データシート!$A$34</c:f>
              <c:strCache>
                <c:ptCount val="1"/>
                <c:pt idx="0">
                  <c:v>都城市介護保険特別会計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1.1399999999999999</c:v>
                </c:pt>
                <c:pt idx="2">
                  <c:v>#N/A</c:v>
                </c:pt>
                <c:pt idx="3">
                  <c:v>1.18</c:v>
                </c:pt>
                <c:pt idx="4">
                  <c:v>#N/A</c:v>
                </c:pt>
                <c:pt idx="5">
                  <c:v>0.54</c:v>
                </c:pt>
                <c:pt idx="6">
                  <c:v>#N/A</c:v>
                </c:pt>
                <c:pt idx="7">
                  <c:v>0.9</c:v>
                </c:pt>
                <c:pt idx="8">
                  <c:v>#N/A</c:v>
                </c:pt>
                <c:pt idx="9">
                  <c:v>1.29</c:v>
                </c:pt>
              </c:numCache>
            </c:numRef>
          </c:val>
          <c:extLst>
            <c:ext xmlns:c16="http://schemas.microsoft.com/office/drawing/2014/chart" uri="{C3380CC4-5D6E-409C-BE32-E72D297353CC}">
              <c16:uniqueId val="{00000007-BE36-43EB-A558-57F4ED3F6F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3.18</c:v>
                </c:pt>
                <c:pt idx="2">
                  <c:v>#N/A</c:v>
                </c:pt>
                <c:pt idx="3">
                  <c:v>3.29</c:v>
                </c:pt>
                <c:pt idx="4">
                  <c:v>#N/A</c:v>
                </c:pt>
                <c:pt idx="5">
                  <c:v>3.47</c:v>
                </c:pt>
                <c:pt idx="6">
                  <c:v>#N/A</c:v>
                </c:pt>
                <c:pt idx="7">
                  <c:v>3.54</c:v>
                </c:pt>
                <c:pt idx="8">
                  <c:v>#N/A</c:v>
                </c:pt>
                <c:pt idx="9">
                  <c:v>3.52</c:v>
                </c:pt>
              </c:numCache>
            </c:numRef>
          </c:val>
          <c:extLst>
            <c:ext xmlns:c16="http://schemas.microsoft.com/office/drawing/2014/chart" uri="{C3380CC4-5D6E-409C-BE32-E72D297353CC}">
              <c16:uniqueId val="{00000008-BE36-43EB-A558-57F4ED3F6FC2}"/>
            </c:ext>
          </c:extLst>
        </c:ser>
        <c:ser>
          <c:idx val="9"/>
          <c:order val="9"/>
          <c:tx>
            <c:strRef>
              <c:f>データシート!$A$36</c:f>
              <c:strCache>
                <c:ptCount val="1"/>
                <c:pt idx="0">
                  <c:v>都城市水道事業会計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9.52</c:v>
                </c:pt>
                <c:pt idx="2">
                  <c:v>#N/A</c:v>
                </c:pt>
                <c:pt idx="3">
                  <c:v>8.61</c:v>
                </c:pt>
                <c:pt idx="4">
                  <c:v>#N/A</c:v>
                </c:pt>
                <c:pt idx="5">
                  <c:v>6.66</c:v>
                </c:pt>
                <c:pt idx="6">
                  <c:v>#N/A</c:v>
                </c:pt>
                <c:pt idx="7">
                  <c:v>7.85</c:v>
                </c:pt>
                <c:pt idx="8">
                  <c:v>#N/A</c:v>
                </c:pt>
                <c:pt idx="9">
                  <c:v>7.45</c:v>
                </c:pt>
              </c:numCache>
            </c:numRef>
          </c:val>
          <c:extLst>
            <c:ext xmlns:c16="http://schemas.microsoft.com/office/drawing/2014/chart" uri="{C3380CC4-5D6E-409C-BE32-E72D297353CC}">
              <c16:uniqueId val="{00000009-BE36-43EB-A558-57F4ED3F6FC2}"/>
            </c:ext>
          </c:extLst>
        </c:ser>
        <c:dLbls>
          <c:showLegendKey val="0"/>
          <c:showVal val="0"/>
          <c:showCatName val="0"/>
          <c:showSerName val="0"/>
          <c:showPercent val="0"/>
          <c:showBubbleSize val="0"/>
        </c:dLbls>
        <c:gapWidth val="150"/>
        <c:overlap val="100"/>
        <c:axId val="1082868080"/>
        <c:axId val="1082864272"/>
      </c:barChart>
      <c:catAx>
        <c:axId val="108286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864272"/>
        <c:crosses val="autoZero"/>
        <c:auto val="1"/>
        <c:lblAlgn val="ctr"/>
        <c:lblOffset val="100"/>
        <c:tickLblSkip val="1"/>
        <c:tickMarkSkip val="1"/>
        <c:noMultiLvlLbl val="0"/>
      </c:catAx>
      <c:valAx>
        <c:axId val="108286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868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7706</c:v>
                </c:pt>
                <c:pt idx="5">
                  <c:v>7472</c:v>
                </c:pt>
                <c:pt idx="8">
                  <c:v>7145</c:v>
                </c:pt>
                <c:pt idx="11">
                  <c:v>7001</c:v>
                </c:pt>
                <c:pt idx="14">
                  <c:v>6656</c:v>
                </c:pt>
              </c:numCache>
            </c:numRef>
          </c:val>
          <c:extLst>
            <c:ext xmlns:c16="http://schemas.microsoft.com/office/drawing/2014/chart" uri="{C3380CC4-5D6E-409C-BE32-E72D297353CC}">
              <c16:uniqueId val="{00000000-7AAB-4A95-AA9F-737C451894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AB-4A95-AA9F-737C451894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134</c:v>
                </c:pt>
                <c:pt idx="3">
                  <c:v>133</c:v>
                </c:pt>
                <c:pt idx="6">
                  <c:v>1</c:v>
                </c:pt>
                <c:pt idx="9">
                  <c:v>0</c:v>
                </c:pt>
                <c:pt idx="12">
                  <c:v>0</c:v>
                </c:pt>
              </c:numCache>
            </c:numRef>
          </c:val>
          <c:extLst>
            <c:ext xmlns:c16="http://schemas.microsoft.com/office/drawing/2014/chart" uri="{C3380CC4-5D6E-409C-BE32-E72D297353CC}">
              <c16:uniqueId val="{00000002-7AAB-4A95-AA9F-737C451894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AB-4A95-AA9F-737C451894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1439</c:v>
                </c:pt>
                <c:pt idx="3">
                  <c:v>1304</c:v>
                </c:pt>
                <c:pt idx="6">
                  <c:v>1260</c:v>
                </c:pt>
                <c:pt idx="9">
                  <c:v>1136</c:v>
                </c:pt>
                <c:pt idx="12">
                  <c:v>1138</c:v>
                </c:pt>
              </c:numCache>
            </c:numRef>
          </c:val>
          <c:extLst>
            <c:ext xmlns:c16="http://schemas.microsoft.com/office/drawing/2014/chart" uri="{C3380CC4-5D6E-409C-BE32-E72D297353CC}">
              <c16:uniqueId val="{00000004-7AAB-4A95-AA9F-737C451894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AB-4A95-AA9F-737C451894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AB-4A95-AA9F-737C451894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8004</c:v>
                </c:pt>
                <c:pt idx="3">
                  <c:v>7848</c:v>
                </c:pt>
                <c:pt idx="6">
                  <c:v>7696</c:v>
                </c:pt>
                <c:pt idx="9">
                  <c:v>7372</c:v>
                </c:pt>
                <c:pt idx="12">
                  <c:v>7324</c:v>
                </c:pt>
              </c:numCache>
            </c:numRef>
          </c:val>
          <c:extLst>
            <c:ext xmlns:c16="http://schemas.microsoft.com/office/drawing/2014/chart" uri="{C3380CC4-5D6E-409C-BE32-E72D297353CC}">
              <c16:uniqueId val="{00000007-7AAB-4A95-AA9F-737C4518941C}"/>
            </c:ext>
          </c:extLst>
        </c:ser>
        <c:dLbls>
          <c:showLegendKey val="0"/>
          <c:showVal val="0"/>
          <c:showCatName val="0"/>
          <c:showSerName val="0"/>
          <c:showPercent val="0"/>
          <c:showBubbleSize val="0"/>
        </c:dLbls>
        <c:gapWidth val="100"/>
        <c:overlap val="100"/>
        <c:axId val="1082864816"/>
        <c:axId val="1082870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1871</c:v>
                </c:pt>
                <c:pt idx="2">
                  <c:v>#N/A</c:v>
                </c:pt>
                <c:pt idx="3">
                  <c:v>#N/A</c:v>
                </c:pt>
                <c:pt idx="4">
                  <c:v>1813</c:v>
                </c:pt>
                <c:pt idx="5">
                  <c:v>#N/A</c:v>
                </c:pt>
                <c:pt idx="6">
                  <c:v>#N/A</c:v>
                </c:pt>
                <c:pt idx="7">
                  <c:v>1812</c:v>
                </c:pt>
                <c:pt idx="8">
                  <c:v>#N/A</c:v>
                </c:pt>
                <c:pt idx="9">
                  <c:v>#N/A</c:v>
                </c:pt>
                <c:pt idx="10">
                  <c:v>1507</c:v>
                </c:pt>
                <c:pt idx="11">
                  <c:v>#N/A</c:v>
                </c:pt>
                <c:pt idx="12">
                  <c:v>#N/A</c:v>
                </c:pt>
                <c:pt idx="13">
                  <c:v>1806</c:v>
                </c:pt>
                <c:pt idx="14">
                  <c:v>#N/A</c:v>
                </c:pt>
              </c:numCache>
            </c:numRef>
          </c:val>
          <c:smooth val="0"/>
          <c:extLst>
            <c:ext xmlns:c16="http://schemas.microsoft.com/office/drawing/2014/chart" uri="{C3380CC4-5D6E-409C-BE32-E72D297353CC}">
              <c16:uniqueId val="{00000008-7AAB-4A95-AA9F-737C4518941C}"/>
            </c:ext>
          </c:extLst>
        </c:ser>
        <c:dLbls>
          <c:showLegendKey val="0"/>
          <c:showVal val="0"/>
          <c:showCatName val="0"/>
          <c:showSerName val="0"/>
          <c:showPercent val="0"/>
          <c:showBubbleSize val="0"/>
        </c:dLbls>
        <c:marker val="1"/>
        <c:smooth val="0"/>
        <c:axId val="1082864816"/>
        <c:axId val="1082870800"/>
      </c:lineChart>
      <c:catAx>
        <c:axId val="108286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870800"/>
        <c:crosses val="autoZero"/>
        <c:auto val="1"/>
        <c:lblAlgn val="ctr"/>
        <c:lblOffset val="100"/>
        <c:tickLblSkip val="1"/>
        <c:tickMarkSkip val="1"/>
        <c:noMultiLvlLbl val="0"/>
      </c:catAx>
      <c:valAx>
        <c:axId val="108287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86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68404</c:v>
                </c:pt>
                <c:pt idx="5">
                  <c:v>66539</c:v>
                </c:pt>
                <c:pt idx="8">
                  <c:v>65508</c:v>
                </c:pt>
                <c:pt idx="11">
                  <c:v>64878</c:v>
                </c:pt>
                <c:pt idx="14">
                  <c:v>62500</c:v>
                </c:pt>
              </c:numCache>
            </c:numRef>
          </c:val>
          <c:extLst>
            <c:ext xmlns:c16="http://schemas.microsoft.com/office/drawing/2014/chart" uri="{C3380CC4-5D6E-409C-BE32-E72D297353CC}">
              <c16:uniqueId val="{00000000-C4D0-4E0D-B825-B0C557C9C3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8741</c:v>
                </c:pt>
                <c:pt idx="5">
                  <c:v>8053</c:v>
                </c:pt>
                <c:pt idx="8">
                  <c:v>7344</c:v>
                </c:pt>
                <c:pt idx="11">
                  <c:v>7308</c:v>
                </c:pt>
                <c:pt idx="14">
                  <c:v>7605</c:v>
                </c:pt>
              </c:numCache>
            </c:numRef>
          </c:val>
          <c:extLst>
            <c:ext xmlns:c16="http://schemas.microsoft.com/office/drawing/2014/chart" uri="{C3380CC4-5D6E-409C-BE32-E72D297353CC}">
              <c16:uniqueId val="{00000001-C4D0-4E0D-B825-B0C557C9C3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38235</c:v>
                </c:pt>
                <c:pt idx="5">
                  <c:v>32967</c:v>
                </c:pt>
                <c:pt idx="8">
                  <c:v>40030</c:v>
                </c:pt>
                <c:pt idx="11">
                  <c:v>44380</c:v>
                </c:pt>
                <c:pt idx="14">
                  <c:v>52554</c:v>
                </c:pt>
              </c:numCache>
            </c:numRef>
          </c:val>
          <c:extLst>
            <c:ext xmlns:c16="http://schemas.microsoft.com/office/drawing/2014/chart" uri="{C3380CC4-5D6E-409C-BE32-E72D297353CC}">
              <c16:uniqueId val="{00000002-C4D0-4E0D-B825-B0C557C9C3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D0-4E0D-B825-B0C557C9C3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D0-4E0D-B825-B0C557C9C3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D0-4E0D-B825-B0C557C9C3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11218</c:v>
                </c:pt>
                <c:pt idx="3">
                  <c:v>11087</c:v>
                </c:pt>
                <c:pt idx="6">
                  <c:v>10421</c:v>
                </c:pt>
                <c:pt idx="9">
                  <c:v>10328</c:v>
                </c:pt>
                <c:pt idx="12">
                  <c:v>10021</c:v>
                </c:pt>
              </c:numCache>
            </c:numRef>
          </c:val>
          <c:extLst>
            <c:ext xmlns:c16="http://schemas.microsoft.com/office/drawing/2014/chart" uri="{C3380CC4-5D6E-409C-BE32-E72D297353CC}">
              <c16:uniqueId val="{00000006-C4D0-4E0D-B825-B0C557C9C3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4D0-4E0D-B825-B0C557C9C3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14960</c:v>
                </c:pt>
                <c:pt idx="3">
                  <c:v>14316</c:v>
                </c:pt>
                <c:pt idx="6">
                  <c:v>13941</c:v>
                </c:pt>
                <c:pt idx="9">
                  <c:v>14285</c:v>
                </c:pt>
                <c:pt idx="12">
                  <c:v>15551</c:v>
                </c:pt>
              </c:numCache>
            </c:numRef>
          </c:val>
          <c:extLst>
            <c:ext xmlns:c16="http://schemas.microsoft.com/office/drawing/2014/chart" uri="{C3380CC4-5D6E-409C-BE32-E72D297353CC}">
              <c16:uniqueId val="{00000008-C4D0-4E0D-B825-B0C557C9C3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134</c:v>
                </c:pt>
                <c:pt idx="3">
                  <c:v>1</c:v>
                </c:pt>
                <c:pt idx="6">
                  <c:v>0</c:v>
                </c:pt>
                <c:pt idx="9">
                  <c:v>0</c:v>
                </c:pt>
                <c:pt idx="12">
                  <c:v>0</c:v>
                </c:pt>
              </c:numCache>
            </c:numRef>
          </c:val>
          <c:extLst>
            <c:ext xmlns:c16="http://schemas.microsoft.com/office/drawing/2014/chart" uri="{C3380CC4-5D6E-409C-BE32-E72D297353CC}">
              <c16:uniqueId val="{00000009-C4D0-4E0D-B825-B0C557C9C3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74446</c:v>
                </c:pt>
                <c:pt idx="3">
                  <c:v>72004</c:v>
                </c:pt>
                <c:pt idx="6">
                  <c:v>71334</c:v>
                </c:pt>
                <c:pt idx="9">
                  <c:v>70501</c:v>
                </c:pt>
                <c:pt idx="12">
                  <c:v>69348</c:v>
                </c:pt>
              </c:numCache>
            </c:numRef>
          </c:val>
          <c:extLst>
            <c:ext xmlns:c16="http://schemas.microsoft.com/office/drawing/2014/chart" uri="{C3380CC4-5D6E-409C-BE32-E72D297353CC}">
              <c16:uniqueId val="{0000000A-C4D0-4E0D-B825-B0C557C9C3F8}"/>
            </c:ext>
          </c:extLst>
        </c:ser>
        <c:dLbls>
          <c:showLegendKey val="0"/>
          <c:showVal val="0"/>
          <c:showCatName val="0"/>
          <c:showSerName val="0"/>
          <c:showPercent val="0"/>
          <c:showBubbleSize val="0"/>
        </c:dLbls>
        <c:gapWidth val="100"/>
        <c:overlap val="100"/>
        <c:axId val="1082873520"/>
        <c:axId val="1082868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4D0-4E0D-B825-B0C557C9C3F8}"/>
            </c:ext>
          </c:extLst>
        </c:ser>
        <c:dLbls>
          <c:showLegendKey val="0"/>
          <c:showVal val="0"/>
          <c:showCatName val="0"/>
          <c:showSerName val="0"/>
          <c:showPercent val="0"/>
          <c:showBubbleSize val="0"/>
        </c:dLbls>
        <c:marker val="1"/>
        <c:smooth val="0"/>
        <c:axId val="1082873520"/>
        <c:axId val="1082868624"/>
      </c:lineChart>
      <c:catAx>
        <c:axId val="108287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2868624"/>
        <c:crosses val="autoZero"/>
        <c:auto val="1"/>
        <c:lblAlgn val="ctr"/>
        <c:lblOffset val="100"/>
        <c:tickLblSkip val="1"/>
        <c:tickMarkSkip val="1"/>
        <c:noMultiLvlLbl val="0"/>
      </c:catAx>
      <c:valAx>
        <c:axId val="108286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87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3782</c:v>
                </c:pt>
                <c:pt idx="1">
                  <c:v>3782</c:v>
                </c:pt>
                <c:pt idx="2">
                  <c:v>4398</c:v>
                </c:pt>
              </c:numCache>
            </c:numRef>
          </c:val>
          <c:extLst>
            <c:ext xmlns:c16="http://schemas.microsoft.com/office/drawing/2014/chart" uri="{C3380CC4-5D6E-409C-BE32-E72D297353CC}">
              <c16:uniqueId val="{00000000-1412-4046-A72C-99E2212518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3903</c:v>
                </c:pt>
                <c:pt idx="1">
                  <c:v>4704</c:v>
                </c:pt>
                <c:pt idx="2">
                  <c:v>6858</c:v>
                </c:pt>
              </c:numCache>
            </c:numRef>
          </c:val>
          <c:extLst>
            <c:ext xmlns:c16="http://schemas.microsoft.com/office/drawing/2014/chart" uri="{C3380CC4-5D6E-409C-BE32-E72D297353CC}">
              <c16:uniqueId val="{00000001-1412-4046-A72C-99E2212518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31717</c:v>
                </c:pt>
                <c:pt idx="1">
                  <c:v>35148</c:v>
                </c:pt>
                <c:pt idx="2">
                  <c:v>40184</c:v>
                </c:pt>
              </c:numCache>
            </c:numRef>
          </c:val>
          <c:extLst>
            <c:ext xmlns:c16="http://schemas.microsoft.com/office/drawing/2014/chart" uri="{C3380CC4-5D6E-409C-BE32-E72D297353CC}">
              <c16:uniqueId val="{00000002-1412-4046-A72C-99E221251884}"/>
            </c:ext>
          </c:extLst>
        </c:ser>
        <c:dLbls>
          <c:showLegendKey val="0"/>
          <c:showVal val="0"/>
          <c:showCatName val="0"/>
          <c:showSerName val="0"/>
          <c:showPercent val="0"/>
          <c:showBubbleSize val="0"/>
        </c:dLbls>
        <c:gapWidth val="120"/>
        <c:overlap val="100"/>
        <c:axId val="1082870256"/>
        <c:axId val="1082874064"/>
      </c:barChart>
      <c:catAx>
        <c:axId val="108287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2874064"/>
        <c:crosses val="autoZero"/>
        <c:auto val="1"/>
        <c:lblAlgn val="ctr"/>
        <c:lblOffset val="100"/>
        <c:tickLblSkip val="1"/>
        <c:tickMarkSkip val="1"/>
        <c:noMultiLvlLbl val="0"/>
      </c:catAx>
      <c:valAx>
        <c:axId val="1082874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287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{4D0BEA04-5BF9-4097-BCC3-8BC56A62D7C2}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4C7-416A-BBE1-974DA26A46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{EBBEFDC2-2DB3-44B9-9419-50583589EE50}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C7-416A-BBE1-974DA26A46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{8C0AFA70-EF91-4DCB-BE9E-51E855C406D0}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C7-416A-BBE1-974DA26A46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{12E4BF21-15C7-4284-85DE-81C475497532}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C7-416A-BBE1-974DA26A46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{0F128ADE-41BE-454D-A3C5-F57937A0F687}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C7-416A-BBE1-974DA26A469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{589BBF61-005C-46D6-942D-FABBC00A3015}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4C7-416A-BBE1-974DA26A469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{16563414-1FF4-467F-8B57-A13EB4391058}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4C7-416A-BBE1-974DA26A469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{DE26A703-0265-4273-AFD3-D3008E6F3319}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4C7-416A-BBE1-974DA26A469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{ECFD639E-4B69-453B-B245-B4FAA807FA45}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4C7-416A-BBE1-974DA26A46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58.5</c:v>
                </c:pt>
                <c:pt idx="16">
                  <c:v>59.3</c:v>
                </c:pt>
                <c:pt idx="24">
                  <c:v>60.6</c:v>
                </c:pt>
                <c:pt idx="32">
                  <c:v>62.1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4C7-416A-BBE1-974DA26A46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{90600378-9820-49B5-938D-FD5CF7E132CC}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4C7-416A-BBE1-974DA26A46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{1C65A6F6-AB17-4D27-AD6C-A2D97FACB502}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C7-416A-BBE1-974DA26A46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{A896E0A4-1A51-4D4E-968A-63B494FADB6A}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C7-416A-BBE1-974DA26A46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{DFA228D8-F3D5-4443-AFA6-E56015FEBC1E}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C7-416A-BBE1-974DA26A46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{43916703-A91B-49B4-9AFD-90CC9EEB7EB4}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C7-416A-BBE1-974DA26A469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{0B18C5D9-11A7-4BBA-855D-EB5C6EFFBD70}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4C7-416A-BBE1-974DA26A469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{EBDBC380-A67A-4045-8FA1-EF3819B699A1}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4C7-416A-BBE1-974DA26A469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{D1BEFB09-E9DD-4470-BFCB-7A4ED528AA26}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4C7-416A-BBE1-974DA26A469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{F618FF5B-256E-407A-8EAF-D316AF2E5873}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4C7-416A-BBE1-974DA26A46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60.7</c:v>
                </c:pt>
                <c:pt idx="16">
                  <c:v>61.4</c:v>
                </c:pt>
                <c:pt idx="24">
                  <c:v>62.7</c:v>
                </c:pt>
                <c:pt idx="32">
                  <c:v>63.8</c:v>
                </c:pt>
              </c:numCache>
            </c:numRef>
          </c:xVal>
          <c:yVal>
            <c:numRef>
              <c:f>公会計指標分析・財政指標組合せ分析表!$BP$55:$DC$55</c:f>
              <c:numCache>
                <c:formatCode>#,##0.0;"▲ "#,##0.0</c:formatCode>
                <c:ptCount val="40"/>
                <c:pt idx="0">
                  <c:v>24.5</c:v>
                </c:pt>
                <c:pt idx="8">
                  <c:v>23.9</c:v>
                </c:pt>
                <c:pt idx="16">
                  <c:v>20</c:v>
                </c:pt>
                <c:pt idx="24">
                  <c:v>14.7</c:v>
                </c:pt>
                <c:pt idx="32">
                  <c:v>9.3000000000000007</c:v>
                </c:pt>
              </c:numCache>
            </c:numRef>
          </c:yVal>
          <c:smooth val="0"/>
          <c:extLst>
            <c:ext xmlns:c16="http://schemas.microsoft.com/office/drawing/2014/chart" uri="{C3380CC4-5D6E-409C-BE32-E72D297353CC}">
              <c16:uniqueId val="{00000013-04C7-416A-BBE1-974DA26A4696}"/>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{CCC49156-5C0C-461D-B3C3-436920DE0A1C}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54A-47F0-BF32-3925B9F5AB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{90EEE295-CFAE-4D61-A480-E098E3C91DB2}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4A-47F0-BF32-3925B9F5AB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{C6EDF594-BA57-4E48-A885-13C42723D201}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4A-47F0-BF32-3925B9F5AB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{6445897C-9D35-4DD0-8A6C-D8759F4E5407}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4A-47F0-BF32-3925B9F5AB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{32AE9B59-49D8-4BA7-AD5F-EC28B40F079E}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4A-47F0-BF32-3925B9F5AB5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{44867FAA-F82D-466A-8DEC-823540C530A4}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54A-47F0-BF32-3925B9F5AB5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{27E94980-7A80-4C7E-AFD3-E3D4EF8653EF}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54A-47F0-BF32-3925B9F5AB5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{7D01FC1D-3EEA-47FA-AD7F-33EDC8EF9902}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54A-47F0-BF32-3925B9F5AB5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{44932CD7-B9B2-403F-970C-AF96A463FACB}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54A-47F0-BF32-3925B9F5AB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5.2</c:v>
                </c:pt>
                <c:pt idx="16">
                  <c:v>5.2</c:v>
                </c:pt>
                <c:pt idx="24">
                  <c:v>4.9000000000000004</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54A-47F0-BF32-3925B9F5AB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{495F8EAE-626F-49EF-8DA5-E7D519084B23}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54A-47F0-BF32-3925B9F5AB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{A197D0FF-A1F8-49CF-BE00-9258E3CE2BC2}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4A-47F0-BF32-3925B9F5AB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{DDC981F4-11E8-46C2-AB32-152802231217}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4A-47F0-BF32-3925B9F5AB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{708375E7-F122-4B19-8694-BE7CA999D900}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4A-47F0-BF32-3925B9F5AB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{76BF3EFC-DE7A-46EB-85D6-0DB50636088B}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4A-47F0-BF32-3925B9F5AB5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{BEFED0EE-D756-4D74-AC9C-5893D7AE7A65}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54A-47F0-BF32-3925B9F5AB5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{2DA0FC6B-CE21-41C1-9843-71CE448E5D6D}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54A-47F0-BF32-3925B9F5AB5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{20BAD5AB-E50A-49F4-ABCB-4F2108BCE8B6}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54A-47F0-BF32-3925B9F5AB5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{D1DDB62E-7C62-42F8-9E62-09237BBD3EAB}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54A-47F0-BF32-3925B9F5AB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4.5999999999999996</c:v>
                </c:pt>
                <c:pt idx="16">
                  <c:v>4.3</c:v>
                </c:pt>
                <c:pt idx="24">
                  <c:v>4.0999999999999996</c:v>
                </c:pt>
                <c:pt idx="32">
                  <c:v>6.6</c:v>
                </c:pt>
              </c:numCache>
            </c:numRef>
          </c:xVal>
          <c:yVal>
            <c:numRef>
              <c:f>公会計指標分析・財政指標組合せ分析表!$BP$77:$DC$77</c:f>
              <c:numCache>
                <c:formatCode>#,##0.0;"▲ "#,##0.0</c:formatCode>
                <c:ptCount val="40"/>
                <c:pt idx="0">
                  <c:v>24.5</c:v>
                </c:pt>
                <c:pt idx="8">
                  <c:v>23.9</c:v>
                </c:pt>
                <c:pt idx="16">
                  <c:v>20</c:v>
                </c:pt>
                <c:pt idx="24">
                  <c:v>14.7</c:v>
                </c:pt>
                <c:pt idx="32">
                  <c:v>9.3000000000000007</c:v>
                </c:pt>
              </c:numCache>
            </c:numRef>
          </c:yVal>
          <c:smooth val="0"/>
          <c:extLst>
            <c:ext xmlns:c16="http://schemas.microsoft.com/office/drawing/2014/chart" uri="{C3380CC4-5D6E-409C-BE32-E72D297353CC}">
              <c16:uniqueId val="{00000013-B54A-47F0-BF32-3925B9F5AB5F}"/>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実質公債費比率の分子の増の要因としては、事業費補正により基準財政需要額に算入された公債費の減少（▲</a:t>
          </a:r>
          <a:r>
            <a:rPr kumimoji="1" lang="en-US" altLang="ja-JP" sz="1400">
              <a:latin typeface="ＭＳ ゴシック" pitchFamily="49" charset="-128"/>
              <a:ea typeface="ＭＳ ゴシック" pitchFamily="49" charset="-128"/>
            </a:rPr>
            <a:t>393</a:t>
          </a:r>
          <a:r>
            <a:rPr kumimoji="1" lang="ja-JP" altLang="en-US" sz="1400">
              <a:latin typeface="ＭＳ ゴシック" pitchFamily="49" charset="-128"/>
              <a:ea typeface="ＭＳ ゴシック" pitchFamily="49" charset="-128"/>
            </a:rPr>
            <a:t>百万円）が挙げられる。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計画的に償還を進めてきたことにより、元利償還金の減少がみられていることから、今後も、計画的な償還を推進するとともに、新規発行市債の抑制を図る。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将来負担比率の分子の減（前年度比▲</a:t>
          </a:r>
          <a:r>
            <a:rPr kumimoji="1" lang="en-US" altLang="ja-JP" sz="1400">
              <a:latin typeface="ＭＳ ゴシック" pitchFamily="49" charset="-128"/>
              <a:ea typeface="ＭＳ ゴシック" pitchFamily="49" charset="-128"/>
            </a:rPr>
            <a:t>6,288</a:t>
          </a:r>
          <a:r>
            <a:rPr kumimoji="1" lang="ja-JP" altLang="en-US" sz="1400">
              <a:latin typeface="ＭＳ ゴシック" pitchFamily="49" charset="-128"/>
              <a:ea typeface="ＭＳ ゴシック" pitchFamily="49" charset="-128"/>
            </a:rPr>
            <a:t>百万円）の要因としては、一般会計に係る地方債の現在高の減（前年度比▲</a:t>
          </a:r>
          <a:r>
            <a:rPr kumimoji="1" lang="en-US" altLang="ja-JP" sz="1400">
              <a:latin typeface="ＭＳ ゴシック" pitchFamily="49" charset="-128"/>
              <a:ea typeface="ＭＳ ゴシック" pitchFamily="49" charset="-128"/>
            </a:rPr>
            <a:t>1,153</a:t>
          </a:r>
          <a:r>
            <a:rPr kumimoji="1" lang="ja-JP" altLang="en-US" sz="1400">
              <a:latin typeface="ＭＳ ゴシック" pitchFamily="49" charset="-128"/>
              <a:ea typeface="ＭＳ ゴシック" pitchFamily="49" charset="-128"/>
            </a:rPr>
            <a:t>百万円）や充当可能基金の増（前年度比</a:t>
          </a:r>
          <a:r>
            <a:rPr kumimoji="1" lang="en-US" altLang="ja-JP" sz="1400">
              <a:latin typeface="ＭＳ ゴシック" pitchFamily="49" charset="-128"/>
              <a:ea typeface="ＭＳ ゴシック" pitchFamily="49" charset="-128"/>
            </a:rPr>
            <a:t>8,174</a:t>
          </a:r>
          <a:r>
            <a:rPr kumimoji="1" lang="ja-JP" altLang="en-US" sz="1400">
              <a:latin typeface="ＭＳ ゴシック" pitchFamily="49" charset="-128"/>
              <a:ea typeface="ＭＳ ゴシック" pitchFamily="49" charset="-128"/>
            </a:rPr>
            <a:t>百万円）が挙げられる。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今後も、地方債現在高の圧縮等を図り、健全な財政運営に努める。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宮崎県都城市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・総合文化ホール等の公共施設の維持補修のための財源として、公共施設整備等基金を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万円取り崩したことに加え、普通交付税の合併算定替による特例措置の縮減に対応するため合併算定替逓減対策基金を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万円取り崩した一方で、後年度の重点的・継続的に取り組む地方創生推進事業の財源とするため、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億円を積み立てたことや、ふるさと応援寄附金の管理・運用に係るふるさと応援基金の残高が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・公共施設整備等基金：公共施設の整備（増改築、維持補修、解体及び撤去を含む。）又は公共用地の取得に係る事業の財源</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・地方創生基金：地方創生の推進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・すこやか福祉基金：社会福祉事業の振興</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・公共施設整備等基金：総合文化ホールの施設整備の修繕費や道路補修費の財源として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・地方創生基金：後年度、重点的・継続的に取り組む地方創生推進事業の財源とするため、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・すこやか福祉基金：個人からの指定寄附金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・公共施設整備等基金：毎年度の財政状況を勘案しながら、積み立て及び取り崩しを実施。</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・今後の健全な財政運営を見据え、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・市債の償還のため、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・運用収入及び今後の市債発行・償還状況を考慮し、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・市債の発行・償還状況を考慮しながら、積み立て及び取り崩しを実施。</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36AB9D9-92AC-41D1-A1A3-A75E7AAE9C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1E8F3E-1337-476D-AF31-9FFBEC074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3073BF3-E253-4D79-9D16-484B46D8443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9BCFB48-7960-4414-B933-2D8000F32CC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B5BE5BA-8D36-410A-848A-897CA7A1082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80C7775-2A6C-4E49-A358-4D59D3F7505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C9A1E85-5524-4DB8-80DC-7F6A23C2622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EC8A827-B25D-4168-95D2-37A46B97403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B1ADBBF-F105-464E-AF43-5DC85ABC8D9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5D7D5BD-8012-4319-B4B8-80AA3C1C7AC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450D83B-B6BE-4ED0-A4AA-C08D1196B29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8072FEC-C8A6-48CA-A392-4585ED17590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E480396-2D87-40E3-9A8B-1820FB39BDB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D8F154F-E288-4A8D-9BF9-9EA66950F7B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7444D25-F423-411C-BF46-C2505636A93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4EB80F8-2B0C-44EC-A0A5-DA55CDDC36B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558CCC0-23D9-426B-BB43-A56B850F0FD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CDBAD17-8A2F-4138-BEC2-A4C1DB6D225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6557864-20B5-4341-9EAF-2EC6B8E3B22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A57E674-BAB7-4827-99DA-53610FDF024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A5D00AF-641F-48F4-9F63-E43B73EB3EE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DC54D34-0260-4108-83D4-06CE06CA678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162,572
161,017
653.36
125,233,935
121,907,101
1,494,265
42,357,577
69,347,842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9612BE4-6EC5-4133-8233-41E887D61E0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2D54835-928C-4F3F-8082-CE097BE2925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6517AE3-E161-4F1A-9310-D79795D9991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237BEDC-5B14-414A-8050-88CE8B4852A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E970C4A-601E-41E5-A9C7-784BF90AD99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304E394-A357-46D6-AD6E-7AA1B7EBD7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7336E65-8503-4A24-919B-5424F1BEDD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B773B42-B95D-486B-98E1-16B7BC4E3C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D706CB4-228E-4A1D-B208-7B0EFD00FA2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89BC5CE-6E2C-4E1F-A282-5E427A4AB07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8D6B888-065A-4C3F-850A-9A53225AE4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F4CB1F2-326F-45A4-8F6B-7C0CB6AB42C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9C642F1-3810-4C87-BAD6-0742C22E141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606DD81-2536-4699-AC65-2115CF4BD33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4F51A54-550A-4D83-907A-EB41A299157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F3064BF-B733-4288-B8D9-C10A0F6BD7D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24C6F11-BFF2-4E01-A0D3-2693429C875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9712F31-A5E8-471F-8B50-1347AEEA666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589BCE4-3820-4027-8E63-102E5B93AE5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28C504C-E697-4B62-8299-E913455BA98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9107F47-7510-484E-8AD3-0EFDD589C5B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F1386AC-94D4-4D2C-8FAF-9DE4A225F4E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B71E9B7-B2CE-4740-9962-9D0D46D86CE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73197E2-EC3C-4270-BF13-6164E155E6D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D446704-9AC7-46E2-8B32-371C58C02AA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A2218F8-904C-4BA7-905D-833D50A7227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9CA6867-274F-4BB6-A0C2-332473BC0A7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DAE90F7-D880-41A6-B877-EBA81D0225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941465C-A0E4-4474-B347-DF4A1057D9A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51081DE-1312-4489-B4B6-3F71173F43E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8BE32D2-2E75-4C12-A3C2-BFDF442DCA5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3AE4582-3BBD-4181-A44D-B27C2C1C33B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B8EF7E7-10CE-4EE5-A874-F8334A47E95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ADED563-DC7A-4197-ACD2-1D766C80C07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4ECC44A-A943-47D8-A077-4776A8B93C6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当市の有形固定資産減価償却率は、全国平均及び宮崎県平均を上回っており、かつ、上昇傾向にある。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今後においても、公共施設総合管理計画に基づく総量の適正化や施設の計画的な更新や保全に努める。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5FDC454-DE33-4168-A97C-8D7D726046A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1771363-D85B-45ED-9296-CF6CC259CDB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B68397A5-C194-4797-AF1D-46DE1DEE506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58D270E7-E05F-44A0-8993-3BAE4BBF752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8FDE9D6F-1623-4183-8FCB-6746172777D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F5002098-4C9B-4C44-938E-456F0814861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D83D80E0-1BF8-4E50-9262-5B2AA34DD8B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AD956B27-634F-4DA2-BD40-8610CB1FFF2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27F1822-1890-401C-9F24-B00B8D7651E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C8016C2A-6234-4038-8CFA-3D13FB3E0FB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18B262A4-87E0-45DF-9E58-CC01F7E9A23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FB67E08-7373-4D5F-A7D1-7ABC3C51EC3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3E34039-22E0-4527-9F56-328AB7199E3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2FFC4C3-2C1D-4E55-A794-E0339DE5936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289DACF6-F3DC-4A49-9F1E-D9F44A197AE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9A74435-BA9E-4616-8501-3440D473054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116064</xdr:rowOff>
    </xdr:from>
    <xdr:to>
      <xdr:col>23</xdr:col>
      <xdr:colOff>85090</xdr:colOff>
      <xdr:row>34</xdr:row>
      <xdr:rowOff>103364</xdr:rowOff>
    </xdr:to>
    <xdr:cxnSp macro="">
      <xdr:nvCxnSpPr>
        <xdr:cNvPr id="75" name="直線コネクタ 74">
          <a:extLst>
            <a:ext uri="{FF2B5EF4-FFF2-40B4-BE49-F238E27FC236}">
              <a16:creationId xmlns:a16="http://schemas.microsoft.com/office/drawing/2014/main" id="{2BB74EF7-0CC0-42E3-B26E-78773E3CD567}"/>
            </a:ext>
          </a:extLst>
        </xdr:cNvPr>
        <xdr:cNvCxnSpPr/>
      </xdr:nvCxnSpPr>
      <xdr:spPr>
        <a:xfrm flipV="1">
          <a:off x="4760595" y="5516739"/>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107191</xdr:rowOff>
    </xdr:from>
    <xdr:ext cx="405111" cy="259045"/>
    <xdr:sp macro="" textlink="">
      <xdr:nvSpPr>
        <xdr:cNvPr id="76" name="有形固定資産減価償却率最小値テキスト">
          <a:extLst>
            <a:ext uri="{FF2B5EF4-FFF2-40B4-BE49-F238E27FC236}">
              <a16:creationId xmlns:a16="http://schemas.microsoft.com/office/drawing/2014/main" id="{8C3FE2EC-BA5C-47FE-A218-265F5752D210}"/>
            </a:ext>
          </a:extLst>
        </xdr:cNvPr>
        <xdr:cNvSpPr txBox="1"/>
      </xdr:nvSpPr>
      <xdr:spPr>
        <a:xfrm>
          <a:off x="4813300" y="67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103364</xdr:rowOff>
    </xdr:from>
    <xdr:to>
      <xdr:col>23</xdr:col>
      <xdr:colOff>174625</xdr:colOff>
      <xdr:row>34</xdr:row>
      <xdr:rowOff>103364</xdr:rowOff>
    </xdr:to>
    <xdr:cxnSp macro="">
      <xdr:nvCxnSpPr>
        <xdr:cNvPr id="77" name="直線コネクタ 76">
          <a:extLst>
            <a:ext uri="{FF2B5EF4-FFF2-40B4-BE49-F238E27FC236}">
              <a16:creationId xmlns:a16="http://schemas.microsoft.com/office/drawing/2014/main" id="{5F5768C3-E0DB-4C24-8610-BE2B4DADA2BC}"/>
            </a:ext>
          </a:extLst>
        </xdr:cNvPr>
        <xdr:cNvCxnSpPr/>
      </xdr:nvCxnSpPr>
      <xdr:spPr>
        <a:xfrm>
          <a:off x="4673600" y="670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62741</xdr:rowOff>
    </xdr:from>
    <xdr:ext cx="405111" cy="259045"/>
    <xdr:sp macro="" textlink="">
      <xdr:nvSpPr>
        <xdr:cNvPr id="78" name="有形固定資産減価償却率最大値テキスト">
          <a:extLst>
            <a:ext uri="{FF2B5EF4-FFF2-40B4-BE49-F238E27FC236}">
              <a16:creationId xmlns:a16="http://schemas.microsoft.com/office/drawing/2014/main" id="{6C3451F1-1CA5-4BE1-AA4F-B44CA132697E}"/>
            </a:ext>
          </a:extLst>
        </xdr:cNvPr>
        <xdr:cNvSpPr txBox="1"/>
      </xdr:nvSpPr>
      <xdr:spPr>
        <a:xfrm>
          <a:off x="4813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116064</xdr:rowOff>
    </xdr:from>
    <xdr:to>
      <xdr:col>23</xdr:col>
      <xdr:colOff>174625</xdr:colOff>
      <xdr:row>27</xdr:row>
      <xdr:rowOff>116064</xdr:rowOff>
    </xdr:to>
    <xdr:cxnSp macro="">
      <xdr:nvCxnSpPr>
        <xdr:cNvPr id="79" name="直線コネクタ 78">
          <a:extLst>
            <a:ext uri="{FF2B5EF4-FFF2-40B4-BE49-F238E27FC236}">
              <a16:creationId xmlns:a16="http://schemas.microsoft.com/office/drawing/2014/main" id="{5874439E-6697-45C6-B4E7-A8EA9A678777}"/>
            </a:ext>
          </a:extLst>
        </xdr:cNvPr>
        <xdr:cNvCxnSpPr/>
      </xdr:nvCxnSpPr>
      <xdr:spPr>
        <a:xfrm>
          <a:off x="4673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141057</xdr:rowOff>
    </xdr:from>
    <xdr:ext cx="405111" cy="259045"/>
    <xdr:sp macro="" textlink="">
      <xdr:nvSpPr>
        <xdr:cNvPr id="80" name="有形固定資産減価償却率平均値テキスト">
          <a:extLst>
            <a:ext uri="{FF2B5EF4-FFF2-40B4-BE49-F238E27FC236}">
              <a16:creationId xmlns:a16="http://schemas.microsoft.com/office/drawing/2014/main" id="{45AE3E5C-4131-499B-9094-91335B31CD92}"/>
            </a:ext>
          </a:extLst>
        </xdr:cNvPr>
        <xdr:cNvSpPr txBox="1"/>
      </xdr:nvSpPr>
      <xdr:spPr>
        <a:xfrm>
          <a:off x="4813300" y="605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162630</xdr:rowOff>
    </xdr:from>
    <xdr:to>
      <xdr:col>23</xdr:col>
      <xdr:colOff>136525</xdr:colOff>
      <xdr:row>31</xdr:row>
      <xdr:rowOff>92780</xdr:rowOff>
    </xdr:to>
    <xdr:sp macro="" textlink="">
      <xdr:nvSpPr>
        <xdr:cNvPr id="81" name="フローチャート: 判断 80">
          <a:extLst>
            <a:ext uri="{FF2B5EF4-FFF2-40B4-BE49-F238E27FC236}">
              <a16:creationId xmlns:a16="http://schemas.microsoft.com/office/drawing/2014/main" id="{B437AFAD-6634-4567-BAEB-3D7B2E5CAA23}"/>
            </a:ext>
          </a:extLst>
        </xdr:cNvPr>
        <xdr:cNvSpPr/>
      </xdr:nvSpPr>
      <xdr:spPr>
        <a:xfrm>
          <a:off x="4711700" y="607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30692</xdr:rowOff>
    </xdr:from>
    <xdr:to>
      <xdr:col>19</xdr:col>
      <xdr:colOff>187325</xdr:colOff>
      <xdr:row>30</xdr:row>
      <xdr:rowOff>132292</xdr:rowOff>
    </xdr:to>
    <xdr:sp macro="" textlink="">
      <xdr:nvSpPr>
        <xdr:cNvPr id="82" name="フローチャート: 判断 81">
          <a:extLst>
            <a:ext uri="{FF2B5EF4-FFF2-40B4-BE49-F238E27FC236}">
              <a16:creationId xmlns:a16="http://schemas.microsoft.com/office/drawing/2014/main" id="{C9FAA50C-EA30-4909-A2C5-9BBFE36B4929}"/>
            </a:ext>
          </a:extLst>
        </xdr:cNvPr>
        <xdr:cNvSpPr/>
      </xdr:nvSpPr>
      <xdr:spPr>
        <a:xfrm>
          <a:off x="40005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46214</xdr:rowOff>
    </xdr:from>
    <xdr:to>
      <xdr:col>15</xdr:col>
      <xdr:colOff>187325</xdr:colOff>
      <xdr:row>29</xdr:row>
      <xdr:rowOff>147814</xdr:rowOff>
    </xdr:to>
    <xdr:sp macro="" textlink="">
      <xdr:nvSpPr>
        <xdr:cNvPr id="83" name="フローチャート: 判断 82">
          <a:extLst>
            <a:ext uri="{FF2B5EF4-FFF2-40B4-BE49-F238E27FC236}">
              <a16:creationId xmlns:a16="http://schemas.microsoft.com/office/drawing/2014/main" id="{1B98A550-DBF5-4FA2-8F6E-13EE7A2BF79D}"/>
            </a:ext>
          </a:extLst>
        </xdr:cNvPr>
        <xdr:cNvSpPr/>
      </xdr:nvSpPr>
      <xdr:spPr>
        <a:xfrm>
          <a:off x="3238500" y="578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133703</xdr:rowOff>
    </xdr:from>
    <xdr:to>
      <xdr:col>11</xdr:col>
      <xdr:colOff>187325</xdr:colOff>
      <xdr:row>29</xdr:row>
      <xdr:rowOff>63853</xdr:rowOff>
    </xdr:to>
    <xdr:sp macro="" textlink="">
      <xdr:nvSpPr>
        <xdr:cNvPr id="84" name="フローチャート: 判断 83">
          <a:extLst>
            <a:ext uri="{FF2B5EF4-FFF2-40B4-BE49-F238E27FC236}">
              <a16:creationId xmlns:a16="http://schemas.microsoft.com/office/drawing/2014/main" id="{DADC72BB-117D-4635-B0F6-332B402CD5F2}"/>
            </a:ext>
          </a:extLst>
        </xdr:cNvPr>
        <xdr:cNvSpPr/>
      </xdr:nvSpPr>
      <xdr:spPr>
        <a:xfrm>
          <a:off x="2476500" y="5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1764</xdr:rowOff>
    </xdr:from>
    <xdr:to>
      <xdr:col>7</xdr:col>
      <xdr:colOff>187325</xdr:colOff>
      <xdr:row>28</xdr:row>
      <xdr:rowOff>103364</xdr:rowOff>
    </xdr:to>
    <xdr:sp macro="" textlink="">
      <xdr:nvSpPr>
        <xdr:cNvPr id="85" name="フローチャート: 判断 84">
          <a:extLst>
            <a:ext uri="{FF2B5EF4-FFF2-40B4-BE49-F238E27FC236}">
              <a16:creationId xmlns:a16="http://schemas.microsoft.com/office/drawing/2014/main" id="{192BC423-ED15-40D6-BB46-2D2C17A88DC9}"/>
            </a:ext>
          </a:extLst>
        </xdr:cNvPr>
        <xdr:cNvSpPr/>
      </xdr:nvSpPr>
      <xdr:spPr>
        <a:xfrm>
          <a:off x="1714500" y="55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4AA6E3F-7FF8-480A-86E1-0368130C61C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6F175DA-C975-4EDE-9E52-611CCFDD82B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9B0E284-8E56-4DE2-8D56-0054B89578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F4AB77D-97A3-4B40-96E5-86F1DFA8FE7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5457148-16AA-40C7-8D8F-932C1C3D09F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91" name="楕円 90">
          <a:extLst>
            <a:ext uri="{FF2B5EF4-FFF2-40B4-BE49-F238E27FC236}">
              <a16:creationId xmlns:a16="http://schemas.microsoft.com/office/drawing/2014/main" id="{1460E9F1-37DA-41F6-BD20-4DB4D132D794}"/>
            </a:ext>
          </a:extLst>
        </xdr:cNvPr>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153052</xdr:rowOff>
    </xdr:from>
    <xdr:ext cx="405111" cy="259045"/>
    <xdr:sp macro="" textlink="">
      <xdr:nvSpPr>
        <xdr:cNvPr id="92" name="有形固定資産減価償却率該当値テキスト">
          <a:extLst>
            <a:ext uri="{FF2B5EF4-FFF2-40B4-BE49-F238E27FC236}">
              <a16:creationId xmlns:a16="http://schemas.microsoft.com/office/drawing/2014/main" id="{77247A09-5E25-468A-989D-231ABC9C73E9}"/>
            </a:ext>
          </a:extLst>
        </xdr:cNvPr>
        <xdr:cNvSpPr txBox="1"/>
      </xdr:nvSpPr>
      <xdr:spPr>
        <a:xfrm>
          <a:off x="48133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121708</xdr:rowOff>
    </xdr:from>
    <xdr:to>
      <xdr:col>19</xdr:col>
      <xdr:colOff>187325</xdr:colOff>
      <xdr:row>29</xdr:row>
      <xdr:rowOff>51858</xdr:rowOff>
    </xdr:to>
    <xdr:sp macro="" textlink="">
      <xdr:nvSpPr>
        <xdr:cNvPr id="93" name="楕円 92">
          <a:extLst>
            <a:ext uri="{FF2B5EF4-FFF2-40B4-BE49-F238E27FC236}">
              <a16:creationId xmlns:a16="http://schemas.microsoft.com/office/drawing/2014/main" id="{F0B89B7B-FBCA-4558-B76C-B9B4B8D5F5D2}"/>
            </a:ext>
          </a:extLst>
        </xdr:cNvPr>
        <xdr:cNvSpPr/>
      </xdr:nvSpPr>
      <xdr:spPr>
        <a:xfrm>
          <a:off x="40005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1058</xdr:rowOff>
    </xdr:from>
    <xdr:to>
      <xdr:col>23</xdr:col>
      <xdr:colOff>85725</xdr:colOff>
      <xdr:row>30</xdr:row>
      <xdr:rowOff>9525</xdr:rowOff>
    </xdr:to>
    <xdr:cxnSp macro="">
      <xdr:nvCxnSpPr>
        <xdr:cNvPr id="94" name="直線コネクタ 93">
          <a:extLst>
            <a:ext uri="{FF2B5EF4-FFF2-40B4-BE49-F238E27FC236}">
              <a16:creationId xmlns:a16="http://schemas.microsoft.com/office/drawing/2014/main" id="{76533784-3616-4F75-9A9C-83CCB3680446}"/>
            </a:ext>
          </a:extLst>
        </xdr:cNvPr>
        <xdr:cNvCxnSpPr/>
      </xdr:nvCxnSpPr>
      <xdr:spPr>
        <a:xfrm>
          <a:off x="4051300" y="5744633"/>
          <a:ext cx="711200" cy="17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137230</xdr:rowOff>
    </xdr:from>
    <xdr:to>
      <xdr:col>15</xdr:col>
      <xdr:colOff>187325</xdr:colOff>
      <xdr:row>28</xdr:row>
      <xdr:rowOff>67380</xdr:rowOff>
    </xdr:to>
    <xdr:sp macro="" textlink="">
      <xdr:nvSpPr>
        <xdr:cNvPr id="95" name="楕円 94">
          <a:extLst>
            <a:ext uri="{FF2B5EF4-FFF2-40B4-BE49-F238E27FC236}">
              <a16:creationId xmlns:a16="http://schemas.microsoft.com/office/drawing/2014/main" id="{662D8BC9-E4C2-4100-962B-FEAEE2E85339}"/>
            </a:ext>
          </a:extLst>
        </xdr:cNvPr>
        <xdr:cNvSpPr/>
      </xdr:nvSpPr>
      <xdr:spPr>
        <a:xfrm>
          <a:off x="3238500" y="55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16580</xdr:rowOff>
    </xdr:from>
    <xdr:to>
      <xdr:col>19</xdr:col>
      <xdr:colOff>136525</xdr:colOff>
      <xdr:row>29</xdr:row>
      <xdr:rowOff>1058</xdr:rowOff>
    </xdr:to>
    <xdr:cxnSp macro="">
      <xdr:nvCxnSpPr>
        <xdr:cNvPr id="96" name="直線コネクタ 95">
          <a:extLst>
            <a:ext uri="{FF2B5EF4-FFF2-40B4-BE49-F238E27FC236}">
              <a16:creationId xmlns:a16="http://schemas.microsoft.com/office/drawing/2014/main" id="{B9825B61-34B2-4495-8883-D44ABA02775D}"/>
            </a:ext>
          </a:extLst>
        </xdr:cNvPr>
        <xdr:cNvCxnSpPr/>
      </xdr:nvCxnSpPr>
      <xdr:spPr>
        <a:xfrm>
          <a:off x="3289300" y="5588705"/>
          <a:ext cx="762000" cy="15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41275</xdr:rowOff>
    </xdr:from>
    <xdr:to>
      <xdr:col>11</xdr:col>
      <xdr:colOff>187325</xdr:colOff>
      <xdr:row>27</xdr:row>
      <xdr:rowOff>142875</xdr:rowOff>
    </xdr:to>
    <xdr:sp macro="" textlink="">
      <xdr:nvSpPr>
        <xdr:cNvPr id="97" name="楕円 96">
          <a:extLst>
            <a:ext uri="{FF2B5EF4-FFF2-40B4-BE49-F238E27FC236}">
              <a16:creationId xmlns:a16="http://schemas.microsoft.com/office/drawing/2014/main" id="{C3DC01E2-9E93-4A07-A418-5BA4CD44AE5A}"/>
            </a:ext>
          </a:extLst>
        </xdr:cNvPr>
        <xdr:cNvSpPr/>
      </xdr:nvSpPr>
      <xdr:spPr>
        <a:xfrm>
          <a:off x="2476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92075</xdr:rowOff>
    </xdr:from>
    <xdr:to>
      <xdr:col>15</xdr:col>
      <xdr:colOff>136525</xdr:colOff>
      <xdr:row>28</xdr:row>
      <xdr:rowOff>16580</xdr:rowOff>
    </xdr:to>
    <xdr:cxnSp macro="">
      <xdr:nvCxnSpPr>
        <xdr:cNvPr id="98" name="直線コネクタ 97">
          <a:extLst>
            <a:ext uri="{FF2B5EF4-FFF2-40B4-BE49-F238E27FC236}">
              <a16:creationId xmlns:a16="http://schemas.microsoft.com/office/drawing/2014/main" id="{F88FBF0D-F66F-4FB2-9351-CD4448FA51FE}"/>
            </a:ext>
          </a:extLst>
        </xdr:cNvPr>
        <xdr:cNvCxnSpPr/>
      </xdr:nvCxnSpPr>
      <xdr:spPr>
        <a:xfrm>
          <a:off x="2527300" y="5492750"/>
          <a:ext cx="762000" cy="9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56797</xdr:rowOff>
    </xdr:from>
    <xdr:to>
      <xdr:col>7</xdr:col>
      <xdr:colOff>187325</xdr:colOff>
      <xdr:row>26</xdr:row>
      <xdr:rowOff>158397</xdr:rowOff>
    </xdr:to>
    <xdr:sp macro="" textlink="">
      <xdr:nvSpPr>
        <xdr:cNvPr id="99" name="楕円 98">
          <a:extLst>
            <a:ext uri="{FF2B5EF4-FFF2-40B4-BE49-F238E27FC236}">
              <a16:creationId xmlns:a16="http://schemas.microsoft.com/office/drawing/2014/main" id="{460A1489-4E39-4097-BDCA-14C7265E5E8F}"/>
            </a:ext>
          </a:extLst>
        </xdr:cNvPr>
        <xdr:cNvSpPr/>
      </xdr:nvSpPr>
      <xdr:spPr>
        <a:xfrm>
          <a:off x="1714500" y="528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107597</xdr:rowOff>
    </xdr:from>
    <xdr:to>
      <xdr:col>11</xdr:col>
      <xdr:colOff>136525</xdr:colOff>
      <xdr:row>27</xdr:row>
      <xdr:rowOff>92075</xdr:rowOff>
    </xdr:to>
    <xdr:cxnSp macro="">
      <xdr:nvCxnSpPr>
        <xdr:cNvPr id="100" name="直線コネクタ 99">
          <a:extLst>
            <a:ext uri="{FF2B5EF4-FFF2-40B4-BE49-F238E27FC236}">
              <a16:creationId xmlns:a16="http://schemas.microsoft.com/office/drawing/2014/main" id="{E7263542-AA74-47D7-B7AC-DB0220AF6A02}"/>
            </a:ext>
          </a:extLst>
        </xdr:cNvPr>
        <xdr:cNvCxnSpPr/>
      </xdr:nvCxnSpPr>
      <xdr:spPr>
        <a:xfrm>
          <a:off x="1765300" y="5336822"/>
          <a:ext cx="762000" cy="15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123419</xdr:rowOff>
    </xdr:from>
    <xdr:ext cx="405111" cy="259045"/>
    <xdr:sp macro="" textlink="">
      <xdr:nvSpPr>
        <xdr:cNvPr id="101" name="n_1aveValue有形固定資産減価償却率">
          <a:extLst>
            <a:ext uri="{FF2B5EF4-FFF2-40B4-BE49-F238E27FC236}">
              <a16:creationId xmlns:a16="http://schemas.microsoft.com/office/drawing/2014/main" id="{D8B89279-2991-47CA-8BB3-7099E9E62BB2}"/>
            </a:ext>
          </a:extLst>
        </xdr:cNvPr>
        <xdr:cNvSpPr txBox="1"/>
      </xdr:nvSpPr>
      <xdr:spPr>
        <a:xfrm>
          <a:off x="38360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138941</xdr:rowOff>
    </xdr:from>
    <xdr:ext cx="405111" cy="259045"/>
    <xdr:sp macro="" textlink="">
      <xdr:nvSpPr>
        <xdr:cNvPr id="102" name="n_2aveValue有形固定資産減価償却率">
          <a:extLst>
            <a:ext uri="{FF2B5EF4-FFF2-40B4-BE49-F238E27FC236}">
              <a16:creationId xmlns:a16="http://schemas.microsoft.com/office/drawing/2014/main" id="{DD82C73A-0C90-4B12-8E97-D253A3236510}"/>
            </a:ext>
          </a:extLst>
        </xdr:cNvPr>
        <xdr:cNvSpPr txBox="1"/>
      </xdr:nvSpPr>
      <xdr:spPr>
        <a:xfrm>
          <a:off x="3086744" y="588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54980</xdr:rowOff>
    </xdr:from>
    <xdr:ext cx="405111" cy="259045"/>
    <xdr:sp macro="" textlink="">
      <xdr:nvSpPr>
        <xdr:cNvPr id="103" name="n_3aveValue有形固定資産減価償却率">
          <a:extLst>
            <a:ext uri="{FF2B5EF4-FFF2-40B4-BE49-F238E27FC236}">
              <a16:creationId xmlns:a16="http://schemas.microsoft.com/office/drawing/2014/main" id="{A9E925A8-A8D8-4401-BC92-07DE439E87F8}"/>
            </a:ext>
          </a:extLst>
        </xdr:cNvPr>
        <xdr:cNvSpPr txBox="1"/>
      </xdr:nvSpPr>
      <xdr:spPr>
        <a:xfrm>
          <a:off x="2324744" y="579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94491</xdr:rowOff>
    </xdr:from>
    <xdr:ext cx="405111" cy="259045"/>
    <xdr:sp macro="" textlink="">
      <xdr:nvSpPr>
        <xdr:cNvPr id="104" name="n_4aveValue有形固定資産減価償却率">
          <a:extLst>
            <a:ext uri="{FF2B5EF4-FFF2-40B4-BE49-F238E27FC236}">
              <a16:creationId xmlns:a16="http://schemas.microsoft.com/office/drawing/2014/main" id="{BBF4D4ED-4454-4A9E-B1F0-3806E991CEDA}"/>
            </a:ext>
          </a:extLst>
        </xdr:cNvPr>
        <xdr:cNvSpPr txBox="1"/>
      </xdr:nvSpPr>
      <xdr:spPr>
        <a:xfrm>
          <a:off x="1562744" y="566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68385</xdr:rowOff>
    </xdr:from>
    <xdr:ext cx="405111" cy="259045"/>
    <xdr:sp macro="" textlink="">
      <xdr:nvSpPr>
        <xdr:cNvPr id="105" name="n_1mainValue有形固定資産減価償却率">
          <a:extLst>
            <a:ext uri="{FF2B5EF4-FFF2-40B4-BE49-F238E27FC236}">
              <a16:creationId xmlns:a16="http://schemas.microsoft.com/office/drawing/2014/main" id="{8F59C21E-9896-4BCD-BC23-2D87CD8638E1}"/>
            </a:ext>
          </a:extLst>
        </xdr:cNvPr>
        <xdr:cNvSpPr txBox="1"/>
      </xdr:nvSpPr>
      <xdr:spPr>
        <a:xfrm>
          <a:off x="3836044"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83907</xdr:rowOff>
    </xdr:from>
    <xdr:ext cx="405111" cy="259045"/>
    <xdr:sp macro="" textlink="">
      <xdr:nvSpPr>
        <xdr:cNvPr id="106" name="n_2mainValue有形固定資産減価償却率">
          <a:extLst>
            <a:ext uri="{FF2B5EF4-FFF2-40B4-BE49-F238E27FC236}">
              <a16:creationId xmlns:a16="http://schemas.microsoft.com/office/drawing/2014/main" id="{87E5E941-E595-4C64-8633-8BFDA7625DB2}"/>
            </a:ext>
          </a:extLst>
        </xdr:cNvPr>
        <xdr:cNvSpPr txBox="1"/>
      </xdr:nvSpPr>
      <xdr:spPr>
        <a:xfrm>
          <a:off x="3086744" y="531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159402</xdr:rowOff>
    </xdr:from>
    <xdr:ext cx="405111" cy="259045"/>
    <xdr:sp macro="" textlink="">
      <xdr:nvSpPr>
        <xdr:cNvPr id="107" name="n_3mainValue有形固定資産減価償却率">
          <a:extLst>
            <a:ext uri="{FF2B5EF4-FFF2-40B4-BE49-F238E27FC236}">
              <a16:creationId xmlns:a16="http://schemas.microsoft.com/office/drawing/2014/main" id="{1E5CF5FA-C837-4CB0-8E27-42FAD692C094}"/>
            </a:ext>
          </a:extLst>
        </xdr:cNvPr>
        <xdr:cNvSpPr txBox="1"/>
      </xdr:nvSpPr>
      <xdr:spPr>
        <a:xfrm>
          <a:off x="2324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3474</xdr:rowOff>
    </xdr:from>
    <xdr:ext cx="405111" cy="259045"/>
    <xdr:sp macro="" textlink="">
      <xdr:nvSpPr>
        <xdr:cNvPr id="108" name="n_4mainValue有形固定資産減価償却率">
          <a:extLst>
            <a:ext uri="{FF2B5EF4-FFF2-40B4-BE49-F238E27FC236}">
              <a16:creationId xmlns:a16="http://schemas.microsoft.com/office/drawing/2014/main" id="{E0CC61EC-E3E8-4D99-86CF-F6E69AC111CC}"/>
            </a:ext>
          </a:extLst>
        </xdr:cNvPr>
        <xdr:cNvSpPr txBox="1"/>
      </xdr:nvSpPr>
      <xdr:spPr>
        <a:xfrm>
          <a:off x="1562744" y="506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93E8B42D-21A5-4796-BB62-C934EA07CA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59EF4DB-5114-4D43-81A3-A43910865D0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C3900D98-CDED-4595-9B1F-343AEF38DAC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33E4A8C-D887-42F1-AB9B-0815025D84B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7DDF634-116F-429A-BE27-2ABB129FA1C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794C919-23E3-4A77-93A5-C02996672B8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262049CB-33BB-4895-BD5E-7D740F1A8CF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F8807D6F-089E-43DF-934B-D15103DF6E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A26AA04D-33B6-448D-9493-8F0412C022F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16090C7C-8D87-4685-BCD6-E7328B7E51A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12A825A5-3AB7-48F6-83C6-91D90A59C71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16A2C17D-9F75-4E01-A686-AA89CF5F768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D5591473-C4E8-433D-A391-27A3B12E74D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の債務償還比率は、全国平均及び宮崎県平均を下回っている。これは、一般会計における地方債の現在高の減に加えて、ふるさと応援基金への積立額の増による充当可能基金が増えたことによる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今後も、地方債の残高の縮減及び計画的な基金積立を行い、健全な財政運営に努める。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5AAF863A-8830-4B2E-BFE6-4071399007C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A5BE4C3-AEE3-417F-8AD7-E2A47CD1D7D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4" name="テキスト ボックス 123">
          <a:extLst>
            <a:ext uri="{FF2B5EF4-FFF2-40B4-BE49-F238E27FC236}">
              <a16:creationId xmlns:a16="http://schemas.microsoft.com/office/drawing/2014/main" id="{C92EA78C-C4D6-4B1A-A053-D2C24DC5E5AC}"/>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5A1BF80E-2A42-495E-9E23-95EB9EEB771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64FEE19C-418C-4014-8C2B-CF156A8D9E6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1419408-815C-442E-9C8C-137D55D4780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939BB50-E0E2-4DA0-8986-7BA05D1677C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22221F24-30E6-4160-908D-DFACB1E20B6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B2FB378F-8A86-4164-B551-1385D19ABEA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6EE15685-AF95-41A8-AE1D-B99A30C12CC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FDF476C7-5CA1-41CB-9BA2-7C70EEF2DC3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8E330474-F5C0-4105-B792-69E681C818A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a:extLst>
            <a:ext uri="{FF2B5EF4-FFF2-40B4-BE49-F238E27FC236}">
              <a16:creationId xmlns:a16="http://schemas.microsoft.com/office/drawing/2014/main" id="{B438931B-29B2-42DE-94BF-B18993F0F958}"/>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D8A7ADB-5E9B-4ECE-ABB9-5855160D3CE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6" name="テキスト ボックス 135">
          <a:extLst>
            <a:ext uri="{FF2B5EF4-FFF2-40B4-BE49-F238E27FC236}">
              <a16:creationId xmlns:a16="http://schemas.microsoft.com/office/drawing/2014/main" id="{5D238D12-1BBA-4F26-B6F3-CC5A3558B6F0}"/>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26BE009E-0347-485C-A428-DA0C8357834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38989</xdr:rowOff>
    </xdr:from>
    <xdr:to>
      <xdr:col>76</xdr:col>
      <xdr:colOff>21589</xdr:colOff>
      <xdr:row>33</xdr:row>
      <xdr:rowOff>64431</xdr:rowOff>
    </xdr:to>
    <xdr:cxnSp macro="">
      <xdr:nvCxnSpPr>
        <xdr:cNvPr id="138" name="直線コネクタ 137">
          <a:extLst>
            <a:ext uri="{FF2B5EF4-FFF2-40B4-BE49-F238E27FC236}">
              <a16:creationId xmlns:a16="http://schemas.microsoft.com/office/drawing/2014/main" id="{ADF64492-0B5B-476B-BBCB-EB3F5777C8A5}"/>
            </a:ext>
          </a:extLst>
        </xdr:cNvPr>
        <xdr:cNvCxnSpPr/>
      </xdr:nvCxnSpPr>
      <xdr:spPr>
        <a:xfrm flipV="1">
          <a:off x="14793595" y="5268214"/>
          <a:ext cx="1269" cy="1225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68258</xdr:rowOff>
    </xdr:from>
    <xdr:ext cx="469744" cy="259045"/>
    <xdr:sp macro="" textlink="">
      <xdr:nvSpPr>
        <xdr:cNvPr id="139" name="債務償還比率最小値テキスト">
          <a:extLst>
            <a:ext uri="{FF2B5EF4-FFF2-40B4-BE49-F238E27FC236}">
              <a16:creationId xmlns:a16="http://schemas.microsoft.com/office/drawing/2014/main" id="{DF6956DA-5E93-4140-8463-069A17AAFFE6}"/>
            </a:ext>
          </a:extLst>
        </xdr:cNvPr>
        <xdr:cNvSpPr txBox="1"/>
      </xdr:nvSpPr>
      <xdr:spPr>
        <a:xfrm>
          <a:off x="14846300" y="649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64431</xdr:rowOff>
    </xdr:from>
    <xdr:to>
      <xdr:col>76</xdr:col>
      <xdr:colOff>111125</xdr:colOff>
      <xdr:row>33</xdr:row>
      <xdr:rowOff>64431</xdr:rowOff>
    </xdr:to>
    <xdr:cxnSp macro="">
      <xdr:nvCxnSpPr>
        <xdr:cNvPr id="140" name="直線コネクタ 139">
          <a:extLst>
            <a:ext uri="{FF2B5EF4-FFF2-40B4-BE49-F238E27FC236}">
              <a16:creationId xmlns:a16="http://schemas.microsoft.com/office/drawing/2014/main" id="{77C0063F-B40B-45F0-A930-B931A818C928}"/>
            </a:ext>
          </a:extLst>
        </xdr:cNvPr>
        <xdr:cNvCxnSpPr/>
      </xdr:nvCxnSpPr>
      <xdr:spPr>
        <a:xfrm>
          <a:off x="14706600" y="6493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157116</xdr:rowOff>
    </xdr:from>
    <xdr:ext cx="469744" cy="259045"/>
    <xdr:sp macro="" textlink="">
      <xdr:nvSpPr>
        <xdr:cNvPr id="141" name="債務償還比率最大値テキスト">
          <a:extLst>
            <a:ext uri="{FF2B5EF4-FFF2-40B4-BE49-F238E27FC236}">
              <a16:creationId xmlns:a16="http://schemas.microsoft.com/office/drawing/2014/main" id="{ACA85D6F-1880-48D9-9D08-8459A15B32B9}"/>
            </a:ext>
          </a:extLst>
        </xdr:cNvPr>
        <xdr:cNvSpPr txBox="1"/>
      </xdr:nvSpPr>
      <xdr:spPr>
        <a:xfrm>
          <a:off x="14846300" y="504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38989</xdr:rowOff>
    </xdr:from>
    <xdr:to>
      <xdr:col>76</xdr:col>
      <xdr:colOff>111125</xdr:colOff>
      <xdr:row>26</xdr:row>
      <xdr:rowOff>38989</xdr:rowOff>
    </xdr:to>
    <xdr:cxnSp macro="">
      <xdr:nvCxnSpPr>
        <xdr:cNvPr id="142" name="直線コネクタ 141">
          <a:extLst>
            <a:ext uri="{FF2B5EF4-FFF2-40B4-BE49-F238E27FC236}">
              <a16:creationId xmlns:a16="http://schemas.microsoft.com/office/drawing/2014/main" id="{9C93A0CF-6227-4A20-B5EC-31275A9267C9}"/>
            </a:ext>
          </a:extLst>
        </xdr:cNvPr>
        <xdr:cNvCxnSpPr/>
      </xdr:nvCxnSpPr>
      <xdr:spPr>
        <a:xfrm>
          <a:off x="14706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84853</xdr:rowOff>
    </xdr:from>
    <xdr:ext cx="469744" cy="259045"/>
    <xdr:sp macro="" textlink="">
      <xdr:nvSpPr>
        <xdr:cNvPr id="143" name="債務償還比率平均値テキスト">
          <a:extLst>
            <a:ext uri="{FF2B5EF4-FFF2-40B4-BE49-F238E27FC236}">
              <a16:creationId xmlns:a16="http://schemas.microsoft.com/office/drawing/2014/main" id="{A6F8E38A-8DFC-4B1C-AF79-C449C2243215}"/>
            </a:ext>
          </a:extLst>
        </xdr:cNvPr>
        <xdr:cNvSpPr txBox="1"/>
      </xdr:nvSpPr>
      <xdr:spPr>
        <a:xfrm>
          <a:off x="14846300" y="58284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106426</xdr:rowOff>
    </xdr:from>
    <xdr:to>
      <xdr:col>76</xdr:col>
      <xdr:colOff>73025</xdr:colOff>
      <xdr:row>30</xdr:row>
      <xdr:rowOff>36576</xdr:rowOff>
    </xdr:to>
    <xdr:sp macro="" textlink="">
      <xdr:nvSpPr>
        <xdr:cNvPr id="144" name="フローチャート: 判断 143">
          <a:extLst>
            <a:ext uri="{FF2B5EF4-FFF2-40B4-BE49-F238E27FC236}">
              <a16:creationId xmlns:a16="http://schemas.microsoft.com/office/drawing/2014/main" id="{61928EA2-6098-495D-A524-17945BC6365D}"/>
            </a:ext>
          </a:extLst>
        </xdr:cNvPr>
        <xdr:cNvSpPr/>
      </xdr:nvSpPr>
      <xdr:spPr>
        <a:xfrm>
          <a:off x="147447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16658</xdr:rowOff>
    </xdr:from>
    <xdr:to>
      <xdr:col>72</xdr:col>
      <xdr:colOff>123825</xdr:colOff>
      <xdr:row>30</xdr:row>
      <xdr:rowOff>118258</xdr:rowOff>
    </xdr:to>
    <xdr:sp macro="" textlink="">
      <xdr:nvSpPr>
        <xdr:cNvPr id="145" name="フローチャート: 判断 144">
          <a:extLst>
            <a:ext uri="{FF2B5EF4-FFF2-40B4-BE49-F238E27FC236}">
              <a16:creationId xmlns:a16="http://schemas.microsoft.com/office/drawing/2014/main" id="{D92BD1C7-6EDC-4B44-9895-C0A62C6D9F20}"/>
            </a:ext>
          </a:extLst>
        </xdr:cNvPr>
        <xdr:cNvSpPr/>
      </xdr:nvSpPr>
      <xdr:spPr>
        <a:xfrm>
          <a:off x="14033500" y="593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98341</xdr:rowOff>
    </xdr:from>
    <xdr:to>
      <xdr:col>68</xdr:col>
      <xdr:colOff>123825</xdr:colOff>
      <xdr:row>31</xdr:row>
      <xdr:rowOff>28491</xdr:rowOff>
    </xdr:to>
    <xdr:sp macro="" textlink="">
      <xdr:nvSpPr>
        <xdr:cNvPr id="146" name="フローチャート: 判断 145">
          <a:extLst>
            <a:ext uri="{FF2B5EF4-FFF2-40B4-BE49-F238E27FC236}">
              <a16:creationId xmlns:a16="http://schemas.microsoft.com/office/drawing/2014/main" id="{41C44391-5B35-4691-9CB1-A2154E200E5C}"/>
            </a:ext>
          </a:extLst>
        </xdr:cNvPr>
        <xdr:cNvSpPr/>
      </xdr:nvSpPr>
      <xdr:spPr>
        <a:xfrm>
          <a:off x="13271500" y="601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77301</xdr:rowOff>
    </xdr:from>
    <xdr:to>
      <xdr:col>64</xdr:col>
      <xdr:colOff>123825</xdr:colOff>
      <xdr:row>32</xdr:row>
      <xdr:rowOff>7451</xdr:rowOff>
    </xdr:to>
    <xdr:sp macro="" textlink="">
      <xdr:nvSpPr>
        <xdr:cNvPr id="147" name="フローチャート: 判断 146">
          <a:extLst>
            <a:ext uri="{FF2B5EF4-FFF2-40B4-BE49-F238E27FC236}">
              <a16:creationId xmlns:a16="http://schemas.microsoft.com/office/drawing/2014/main" id="{FA0F6120-5E85-4D39-80D0-A65C4FE7C78A}"/>
            </a:ext>
          </a:extLst>
        </xdr:cNvPr>
        <xdr:cNvSpPr/>
      </xdr:nvSpPr>
      <xdr:spPr>
        <a:xfrm>
          <a:off x="12509500" y="616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162031</xdr:rowOff>
    </xdr:from>
    <xdr:to>
      <xdr:col>60</xdr:col>
      <xdr:colOff>123825</xdr:colOff>
      <xdr:row>31</xdr:row>
      <xdr:rowOff>92181</xdr:rowOff>
    </xdr:to>
    <xdr:sp macro="" textlink="">
      <xdr:nvSpPr>
        <xdr:cNvPr id="148" name="フローチャート: 判断 147">
          <a:extLst>
            <a:ext uri="{FF2B5EF4-FFF2-40B4-BE49-F238E27FC236}">
              <a16:creationId xmlns:a16="http://schemas.microsoft.com/office/drawing/2014/main" id="{BBC21A43-9653-4178-8448-6FFAA57C208A}"/>
            </a:ext>
          </a:extLst>
        </xdr:cNvPr>
        <xdr:cNvSpPr/>
      </xdr:nvSpPr>
      <xdr:spPr>
        <a:xfrm>
          <a:off x="11747500" y="607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5C2B576-E964-4AE4-A7AD-3017AE6F65D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316AFC8-43D2-49E1-9B81-1EC0AAC1A68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353B049-4535-4BA2-A14E-DA1251CC591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8B49EA9-1684-4685-8325-DE7904758B1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D3A8EC5-6036-410C-A8AD-C8AB64C9644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159639</xdr:rowOff>
    </xdr:from>
    <xdr:to>
      <xdr:col>76</xdr:col>
      <xdr:colOff>73025</xdr:colOff>
      <xdr:row>26</xdr:row>
      <xdr:rowOff>89789</xdr:rowOff>
    </xdr:to>
    <xdr:sp macro="" textlink="">
      <xdr:nvSpPr>
        <xdr:cNvPr id="154" name="楕円 153">
          <a:extLst>
            <a:ext uri="{FF2B5EF4-FFF2-40B4-BE49-F238E27FC236}">
              <a16:creationId xmlns:a16="http://schemas.microsoft.com/office/drawing/2014/main" id="{AE6B897B-4F87-4446-9341-F991EF92C835}"/>
            </a:ext>
          </a:extLst>
        </xdr:cNvPr>
        <xdr:cNvSpPr/>
      </xdr:nvSpPr>
      <xdr:spPr>
        <a:xfrm>
          <a:off x="14744700" y="52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112666</xdr:rowOff>
    </xdr:from>
    <xdr:ext cx="469744" cy="259045"/>
    <xdr:sp macro="" textlink="">
      <xdr:nvSpPr>
        <xdr:cNvPr id="155" name="債務償還比率該当値テキスト">
          <a:extLst>
            <a:ext uri="{FF2B5EF4-FFF2-40B4-BE49-F238E27FC236}">
              <a16:creationId xmlns:a16="http://schemas.microsoft.com/office/drawing/2014/main" id="{62B1036D-82DF-4E8B-84A2-9ADC282BEDAB}"/>
            </a:ext>
          </a:extLst>
        </xdr:cNvPr>
        <xdr:cNvSpPr txBox="1"/>
      </xdr:nvSpPr>
      <xdr:spPr>
        <a:xfrm>
          <a:off x="14846300" y="517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6033</xdr:rowOff>
    </xdr:from>
    <xdr:to>
      <xdr:col>72</xdr:col>
      <xdr:colOff>123825</xdr:colOff>
      <xdr:row>29</xdr:row>
      <xdr:rowOff>107633</xdr:rowOff>
    </xdr:to>
    <xdr:sp macro="" textlink="">
      <xdr:nvSpPr>
        <xdr:cNvPr id="156" name="楕円 155">
          <a:extLst>
            <a:ext uri="{FF2B5EF4-FFF2-40B4-BE49-F238E27FC236}">
              <a16:creationId xmlns:a16="http://schemas.microsoft.com/office/drawing/2014/main" id="{13FF1D37-3154-4F92-97A5-C56EA077E0CF}"/>
            </a:ext>
          </a:extLst>
        </xdr:cNvPr>
        <xdr:cNvSpPr/>
      </xdr:nvSpPr>
      <xdr:spPr>
        <a:xfrm>
          <a:off x="14033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38989</xdr:rowOff>
    </xdr:from>
    <xdr:to>
      <xdr:col>76</xdr:col>
      <xdr:colOff>22225</xdr:colOff>
      <xdr:row>29</xdr:row>
      <xdr:rowOff>56833</xdr:rowOff>
    </xdr:to>
    <xdr:cxnSp macro="">
      <xdr:nvCxnSpPr>
        <xdr:cNvPr id="157" name="直線コネクタ 156">
          <a:extLst>
            <a:ext uri="{FF2B5EF4-FFF2-40B4-BE49-F238E27FC236}">
              <a16:creationId xmlns:a16="http://schemas.microsoft.com/office/drawing/2014/main" id="{4F0D12F0-3F00-4A36-8A6A-C0E0709A9265}"/>
            </a:ext>
          </a:extLst>
        </xdr:cNvPr>
        <xdr:cNvCxnSpPr/>
      </xdr:nvCxnSpPr>
      <xdr:spPr>
        <a:xfrm flipV="1">
          <a:off x="14084300" y="5268214"/>
          <a:ext cx="711200" cy="5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111823</xdr:rowOff>
    </xdr:from>
    <xdr:to>
      <xdr:col>68</xdr:col>
      <xdr:colOff>123825</xdr:colOff>
      <xdr:row>30</xdr:row>
      <xdr:rowOff>41973</xdr:rowOff>
    </xdr:to>
    <xdr:sp macro="" textlink="">
      <xdr:nvSpPr>
        <xdr:cNvPr id="158" name="楕円 157">
          <a:extLst>
            <a:ext uri="{FF2B5EF4-FFF2-40B4-BE49-F238E27FC236}">
              <a16:creationId xmlns:a16="http://schemas.microsoft.com/office/drawing/2014/main" id="{253B8FEB-4755-466B-A1F5-D357BF022427}"/>
            </a:ext>
          </a:extLst>
        </xdr:cNvPr>
        <xdr:cNvSpPr/>
      </xdr:nvSpPr>
      <xdr:spPr>
        <a:xfrm>
          <a:off x="13271500" y="58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56833</xdr:rowOff>
    </xdr:from>
    <xdr:to>
      <xdr:col>72</xdr:col>
      <xdr:colOff>73025</xdr:colOff>
      <xdr:row>29</xdr:row>
      <xdr:rowOff>162623</xdr:rowOff>
    </xdr:to>
    <xdr:cxnSp macro="">
      <xdr:nvCxnSpPr>
        <xdr:cNvPr id="159" name="直線コネクタ 158">
          <a:extLst>
            <a:ext uri="{FF2B5EF4-FFF2-40B4-BE49-F238E27FC236}">
              <a16:creationId xmlns:a16="http://schemas.microsoft.com/office/drawing/2014/main" id="{20D0DAE8-9F3D-473D-878A-CAB7A13BCAD5}"/>
            </a:ext>
          </a:extLst>
        </xdr:cNvPr>
        <xdr:cNvCxnSpPr/>
      </xdr:nvCxnSpPr>
      <xdr:spPr>
        <a:xfrm flipV="1">
          <a:off x="13322300" y="5800408"/>
          <a:ext cx="762000" cy="1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25654</xdr:rowOff>
    </xdr:from>
    <xdr:to>
      <xdr:col>64</xdr:col>
      <xdr:colOff>123825</xdr:colOff>
      <xdr:row>30</xdr:row>
      <xdr:rowOff>127254</xdr:rowOff>
    </xdr:to>
    <xdr:sp macro="" textlink="">
      <xdr:nvSpPr>
        <xdr:cNvPr id="160" name="楕円 159">
          <a:extLst>
            <a:ext uri="{FF2B5EF4-FFF2-40B4-BE49-F238E27FC236}">
              <a16:creationId xmlns:a16="http://schemas.microsoft.com/office/drawing/2014/main" id="{FFDFCC00-7181-4E81-83F4-CA0BE7482CC2}"/>
            </a:ext>
          </a:extLst>
        </xdr:cNvPr>
        <xdr:cNvSpPr/>
      </xdr:nvSpPr>
      <xdr:spPr>
        <a:xfrm>
          <a:off x="12509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162623</xdr:rowOff>
    </xdr:from>
    <xdr:to>
      <xdr:col>68</xdr:col>
      <xdr:colOff>73025</xdr:colOff>
      <xdr:row>30</xdr:row>
      <xdr:rowOff>76454</xdr:rowOff>
    </xdr:to>
    <xdr:cxnSp macro="">
      <xdr:nvCxnSpPr>
        <xdr:cNvPr id="161" name="直線コネクタ 160">
          <a:extLst>
            <a:ext uri="{FF2B5EF4-FFF2-40B4-BE49-F238E27FC236}">
              <a16:creationId xmlns:a16="http://schemas.microsoft.com/office/drawing/2014/main" id="{AA4602CE-2980-46C9-B43A-DF56163D9D34}"/>
            </a:ext>
          </a:extLst>
        </xdr:cNvPr>
        <xdr:cNvCxnSpPr/>
      </xdr:nvCxnSpPr>
      <xdr:spPr>
        <a:xfrm flipV="1">
          <a:off x="12560300" y="5906198"/>
          <a:ext cx="762000" cy="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43985</xdr:rowOff>
    </xdr:from>
    <xdr:to>
      <xdr:col>60</xdr:col>
      <xdr:colOff>123825</xdr:colOff>
      <xdr:row>28</xdr:row>
      <xdr:rowOff>145585</xdr:rowOff>
    </xdr:to>
    <xdr:sp macro="" textlink="">
      <xdr:nvSpPr>
        <xdr:cNvPr id="162" name="楕円 161">
          <a:extLst>
            <a:ext uri="{FF2B5EF4-FFF2-40B4-BE49-F238E27FC236}">
              <a16:creationId xmlns:a16="http://schemas.microsoft.com/office/drawing/2014/main" id="{65269AC3-60CD-4246-97E1-3B6BDF8FB5A9}"/>
            </a:ext>
          </a:extLst>
        </xdr:cNvPr>
        <xdr:cNvSpPr/>
      </xdr:nvSpPr>
      <xdr:spPr>
        <a:xfrm>
          <a:off x="11747500" y="56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94785</xdr:rowOff>
    </xdr:from>
    <xdr:to>
      <xdr:col>64</xdr:col>
      <xdr:colOff>73025</xdr:colOff>
      <xdr:row>30</xdr:row>
      <xdr:rowOff>76454</xdr:rowOff>
    </xdr:to>
    <xdr:cxnSp macro="">
      <xdr:nvCxnSpPr>
        <xdr:cNvPr id="163" name="直線コネクタ 162">
          <a:extLst>
            <a:ext uri="{FF2B5EF4-FFF2-40B4-BE49-F238E27FC236}">
              <a16:creationId xmlns:a16="http://schemas.microsoft.com/office/drawing/2014/main" id="{EF98ADF9-752F-4826-9EDF-0D45FE26FB2F}"/>
            </a:ext>
          </a:extLst>
        </xdr:cNvPr>
        <xdr:cNvCxnSpPr/>
      </xdr:nvCxnSpPr>
      <xdr:spPr>
        <a:xfrm>
          <a:off x="11798300" y="5666910"/>
          <a:ext cx="762000" cy="3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109385</xdr:rowOff>
    </xdr:from>
    <xdr:ext cx="469744" cy="259045"/>
    <xdr:sp macro="" textlink="">
      <xdr:nvSpPr>
        <xdr:cNvPr id="164" name="n_1aveValue債務償還比率">
          <a:extLst>
            <a:ext uri="{FF2B5EF4-FFF2-40B4-BE49-F238E27FC236}">
              <a16:creationId xmlns:a16="http://schemas.microsoft.com/office/drawing/2014/main" id="{863C3C9B-AB2B-4639-A121-9C42AFE2F654}"/>
            </a:ext>
          </a:extLst>
        </xdr:cNvPr>
        <xdr:cNvSpPr txBox="1"/>
      </xdr:nvSpPr>
      <xdr:spPr>
        <a:xfrm>
          <a:off x="13836727" y="602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19618</xdr:rowOff>
    </xdr:from>
    <xdr:ext cx="469744" cy="259045"/>
    <xdr:sp macro="" textlink="">
      <xdr:nvSpPr>
        <xdr:cNvPr id="165" name="n_2aveValue債務償還比率">
          <a:extLst>
            <a:ext uri="{FF2B5EF4-FFF2-40B4-BE49-F238E27FC236}">
              <a16:creationId xmlns:a16="http://schemas.microsoft.com/office/drawing/2014/main" id="{2D52DB70-0A72-4F65-9B62-62199EF870C5}"/>
            </a:ext>
          </a:extLst>
        </xdr:cNvPr>
        <xdr:cNvSpPr txBox="1"/>
      </xdr:nvSpPr>
      <xdr:spPr>
        <a:xfrm>
          <a:off x="13087427" y="610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170028</xdr:rowOff>
    </xdr:from>
    <xdr:ext cx="469744" cy="259045"/>
    <xdr:sp macro="" textlink="">
      <xdr:nvSpPr>
        <xdr:cNvPr id="166" name="n_3aveValue債務償還比率">
          <a:extLst>
            <a:ext uri="{FF2B5EF4-FFF2-40B4-BE49-F238E27FC236}">
              <a16:creationId xmlns:a16="http://schemas.microsoft.com/office/drawing/2014/main" id="{AFA043B2-AE4C-4DC2-BB0F-419D08B1BE22}"/>
            </a:ext>
          </a:extLst>
        </xdr:cNvPr>
        <xdr:cNvSpPr txBox="1"/>
      </xdr:nvSpPr>
      <xdr:spPr>
        <a:xfrm>
          <a:off x="12325427" y="625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83308</xdr:rowOff>
    </xdr:from>
    <xdr:ext cx="469744" cy="259045"/>
    <xdr:sp macro="" textlink="">
      <xdr:nvSpPr>
        <xdr:cNvPr id="167" name="n_4aveValue債務償還比率">
          <a:extLst>
            <a:ext uri="{FF2B5EF4-FFF2-40B4-BE49-F238E27FC236}">
              <a16:creationId xmlns:a16="http://schemas.microsoft.com/office/drawing/2014/main" id="{52D9A92B-B4D8-45A5-931C-C7262DBB5AA1}"/>
            </a:ext>
          </a:extLst>
        </xdr:cNvPr>
        <xdr:cNvSpPr txBox="1"/>
      </xdr:nvSpPr>
      <xdr:spPr>
        <a:xfrm>
          <a:off x="11563427" y="616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124160</xdr:rowOff>
    </xdr:from>
    <xdr:ext cx="469744" cy="259045"/>
    <xdr:sp macro="" textlink="">
      <xdr:nvSpPr>
        <xdr:cNvPr id="168" name="n_1mainValue債務償還比率">
          <a:extLst>
            <a:ext uri="{FF2B5EF4-FFF2-40B4-BE49-F238E27FC236}">
              <a16:creationId xmlns:a16="http://schemas.microsoft.com/office/drawing/2014/main" id="{D1D14D81-6C20-45C5-A46E-1D3BFE20F602}"/>
            </a:ext>
          </a:extLst>
        </xdr:cNvPr>
        <xdr:cNvSpPr txBox="1"/>
      </xdr:nvSpPr>
      <xdr:spPr>
        <a:xfrm>
          <a:off x="13836727" y="552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58500</xdr:rowOff>
    </xdr:from>
    <xdr:ext cx="469744" cy="259045"/>
    <xdr:sp macro="" textlink="">
      <xdr:nvSpPr>
        <xdr:cNvPr id="169" name="n_2mainValue債務償還比率">
          <a:extLst>
            <a:ext uri="{FF2B5EF4-FFF2-40B4-BE49-F238E27FC236}">
              <a16:creationId xmlns:a16="http://schemas.microsoft.com/office/drawing/2014/main" id="{5CBC590D-E6D2-4A10-B299-4A964A2F15BA}"/>
            </a:ext>
          </a:extLst>
        </xdr:cNvPr>
        <xdr:cNvSpPr txBox="1"/>
      </xdr:nvSpPr>
      <xdr:spPr>
        <a:xfrm>
          <a:off x="13087427" y="563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143781</xdr:rowOff>
    </xdr:from>
    <xdr:ext cx="469744" cy="259045"/>
    <xdr:sp macro="" textlink="">
      <xdr:nvSpPr>
        <xdr:cNvPr id="170" name="n_3mainValue債務償還比率">
          <a:extLst>
            <a:ext uri="{FF2B5EF4-FFF2-40B4-BE49-F238E27FC236}">
              <a16:creationId xmlns:a16="http://schemas.microsoft.com/office/drawing/2014/main" id="{694154BA-613F-4CC1-B23C-A443DD660E4F}"/>
            </a:ext>
          </a:extLst>
        </xdr:cNvPr>
        <xdr:cNvSpPr txBox="1"/>
      </xdr:nvSpPr>
      <xdr:spPr>
        <a:xfrm>
          <a:off x="12325427" y="57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162112</xdr:rowOff>
    </xdr:from>
    <xdr:ext cx="469744" cy="259045"/>
    <xdr:sp macro="" textlink="">
      <xdr:nvSpPr>
        <xdr:cNvPr id="171" name="n_4mainValue債務償還比率">
          <a:extLst>
            <a:ext uri="{FF2B5EF4-FFF2-40B4-BE49-F238E27FC236}">
              <a16:creationId xmlns:a16="http://schemas.microsoft.com/office/drawing/2014/main" id="{E9A58C62-17D5-4783-81FB-D29F6B124736}"/>
            </a:ext>
          </a:extLst>
        </xdr:cNvPr>
        <xdr:cNvSpPr txBox="1"/>
      </xdr:nvSpPr>
      <xdr:spPr>
        <a:xfrm>
          <a:off x="11563427" y="53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AB3EDF77-DA6C-46A8-8C22-E9AE9B53E70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25C1C29A-4DF4-4A97-8506-3507598B7B9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4F96AA5E-D107-4DE5-8895-42FAF9702E9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C6C6B7D0-D274-4370-A68A-A0F7DF3D2F4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D5D429AE-F98D-413B-911F-B461BA5EC7D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44A0426B-2585-4997-A6A9-8535CFE4D8E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537EE9-194F-4BDE-99E4-118005CA7E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6E05A4-FD83-4704-8979-827B3DF76F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31902C-AA13-4381-AA6B-2DA008121A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9CBB59-BEF1-42A3-9293-64BB0F7A489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6A4C25-1354-45BD-A151-D6E5BD3552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B93BD7-AF45-4E22-9A84-1E447B4DA8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6900BC-FCB0-45D4-9895-F50586CADD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4D4039C-9D0B-4EE2-9651-998E856372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D3A2CF-C785-425F-BE60-57B6A70193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94477D-9146-42F6-B0A3-0441236E9F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162,572
161,017
653.36
125,233,935
121,907,101
1,494,265
42,357,577
69,347,842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6226643-0EFA-4D73-8D9D-754A28CCC4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31F8D4-B20D-4F76-81E6-E1231F9000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ADA379-7190-4AE8-9800-7C454EF905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3D7AB2-0182-441A-AA44-29E0ACDBDA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EA96C97-1F2E-4A0D-A4C4-FB3998640E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5CEA59-E322-4A80-9D9A-D73976533EC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D887AE-6000-415C-B579-97B77D5BCC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8A7CFC-5118-4CEE-BFD1-B2801436CB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3C10B2-4A55-42C2-A6E4-97B16FC793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099F0D-8526-49AF-B8AF-E2C65DBEC2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0F6A96-1201-4B95-A1BA-1A2440FC7B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1DF439C-609A-4468-BFA0-7FE3768EF19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156CE1-245A-45E9-B14E-37D04174DC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2BA288-299D-44CA-B890-C927331EBA8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D27013-888E-440F-B676-0941F6C936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D9CC7E-2308-4248-940F-7D1AE3E02F4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043606-FE51-4D76-BE61-E68F4490E1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C63363-F8C9-4107-8766-ED7E4A4D6C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E3B59E-01F8-4F50-AA5E-A8ACFE6356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6978634-4091-4C60-A2B2-8E502F7D790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DE763FE-0FFC-45B3-B9AD-0175D9ADC55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A005D3F-7E9D-4707-BDDC-D2DFB59AEF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1A4DB1-20C3-48A8-AD69-31DD694457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D4C7DC-8790-42AF-9FAB-250EC46431F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75FBD33-160A-439F-882A-CD89FAC8B98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FCCF70C-1420-484F-8816-A6CC81C84E5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2468DD-6A83-427E-8E6F-406A2BF3D2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514319-80E7-4FCE-8E08-2C6040B626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10A216A-BEF8-4ED6-A98C-30BC76BFB0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3FDED18-AAE4-40C9-881C-85773DC7F0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3600439-8E69-4877-8449-8A25516F824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D25051CE-7301-459D-ADB7-A18A73B90DB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91128DF-7C23-42DC-93FA-F35B7D39E58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3BC45D7-3B65-49EB-A661-1A7D47D1F46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ACDC030-8F6C-41A0-935F-2D25290352D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D8587D8-C06D-4102-9C6F-6B179899180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AF421F3-5D0B-4D03-B75F-B2EB0344C51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3B3A80D-05BB-4388-8114-58A1C7A2D7F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27E8C55-B8CE-44EA-BAEA-C184EBA6932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4209615-E8B8-4149-8E99-2C4D5B22AC03}"/>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20376D4-6BA4-4322-870C-555A91DCE30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D215256-8EE9-47A4-86FC-ED132B325A4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C788EAF-CDAD-45F2-BF59-7ABAD1EA1D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126492</xdr:rowOff>
    </xdr:from>
    <xdr:to>
      <xdr:col>24</xdr:col>
      <xdr:colOff>62865</xdr:colOff>
      <xdr:row>42</xdr:row>
      <xdr:rowOff>35052</xdr:rowOff>
    </xdr:to>
    <xdr:cxnSp macro="">
      <xdr:nvCxnSpPr>
        <xdr:cNvPr id="55" name="直線コネクタ 54">
          <a:extLst>
            <a:ext uri="{FF2B5EF4-FFF2-40B4-BE49-F238E27FC236}">
              <a16:creationId xmlns:a16="http://schemas.microsoft.com/office/drawing/2014/main" id="{BF48D417-81A3-4C40-A00A-8B1CC5729AA9}"/>
            </a:ext>
          </a:extLst>
        </xdr:cNvPr>
        <xdr:cNvCxnSpPr/>
      </xdr:nvCxnSpPr>
      <xdr:spPr>
        <a:xfrm flipV="1">
          <a:off x="4634865" y="5955792"/>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153D7A67-E50B-4802-86D6-01D8BDA6AF80}"/>
            </a:ext>
          </a:extLst>
        </xdr:cNvPr>
        <xdr:cNvSpPr txBox="1"/>
      </xdr:nvSpPr>
      <xdr:spPr>
        <a:xfrm>
          <a:off x="46736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35052</xdr:rowOff>
    </xdr:from>
    <xdr:to>
      <xdr:col>24</xdr:col>
      <xdr:colOff>152400</xdr:colOff>
      <xdr:row>42</xdr:row>
      <xdr:rowOff>35052</xdr:rowOff>
    </xdr:to>
    <xdr:cxnSp macro="">
      <xdr:nvCxnSpPr>
        <xdr:cNvPr id="57" name="直線コネクタ 56">
          <a:extLst>
            <a:ext uri="{FF2B5EF4-FFF2-40B4-BE49-F238E27FC236}">
              <a16:creationId xmlns:a16="http://schemas.microsoft.com/office/drawing/2014/main" id="{D8EED31C-7101-4E42-A47E-90BD4F637B51}"/>
            </a:ext>
          </a:extLst>
        </xdr:cNvPr>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73169</xdr:rowOff>
    </xdr:from>
    <xdr:ext cx="405111" cy="259045"/>
    <xdr:sp macro="" textlink="">
      <xdr:nvSpPr>
        <xdr:cNvPr id="58" name="【道路】&#10;有形固定資産減価償却率最大値テキスト">
          <a:extLst>
            <a:ext uri="{FF2B5EF4-FFF2-40B4-BE49-F238E27FC236}">
              <a16:creationId xmlns:a16="http://schemas.microsoft.com/office/drawing/2014/main" id="{2E572825-185D-4984-A8D6-65FE0C5E0043}"/>
            </a:ext>
          </a:extLst>
        </xdr:cNvPr>
        <xdr:cNvSpPr txBox="1"/>
      </xdr:nvSpPr>
      <xdr:spPr>
        <a:xfrm>
          <a:off x="4673600" y="573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126492</xdr:rowOff>
    </xdr:from>
    <xdr:to>
      <xdr:col>24</xdr:col>
      <xdr:colOff>152400</xdr:colOff>
      <xdr:row>34</xdr:row>
      <xdr:rowOff>126492</xdr:rowOff>
    </xdr:to>
    <xdr:cxnSp macro="">
      <xdr:nvCxnSpPr>
        <xdr:cNvPr id="59" name="直線コネクタ 58">
          <a:extLst>
            <a:ext uri="{FF2B5EF4-FFF2-40B4-BE49-F238E27FC236}">
              <a16:creationId xmlns:a16="http://schemas.microsoft.com/office/drawing/2014/main" id="{656518B6-7C67-42F0-AAD8-46CF582C4D76}"/>
            </a:ext>
          </a:extLst>
        </xdr:cNvPr>
        <xdr:cNvCxnSpPr/>
      </xdr:nvCxnSpPr>
      <xdr:spPr>
        <a:xfrm>
          <a:off x="4546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35831</xdr:rowOff>
    </xdr:from>
    <xdr:ext cx="405111" cy="259045"/>
    <xdr:sp macro="" textlink="">
      <xdr:nvSpPr>
        <xdr:cNvPr id="60" name="【道路】&#10;有形固定資産減価償却率平均値テキスト">
          <a:extLst>
            <a:ext uri="{FF2B5EF4-FFF2-40B4-BE49-F238E27FC236}">
              <a16:creationId xmlns:a16="http://schemas.microsoft.com/office/drawing/2014/main" id="{39E1291D-59C1-4E39-987B-54F9C19C49A1}"/>
            </a:ext>
          </a:extLst>
        </xdr:cNvPr>
        <xdr:cNvSpPr txBox="1"/>
      </xdr:nvSpPr>
      <xdr:spPr>
        <a:xfrm>
          <a:off x="4673600" y="655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57404</xdr:rowOff>
    </xdr:from>
    <xdr:to>
      <xdr:col>24</xdr:col>
      <xdr:colOff>114300</xdr:colOff>
      <xdr:row>38</xdr:row>
      <xdr:rowOff>159004</xdr:rowOff>
    </xdr:to>
    <xdr:sp macro="" textlink="">
      <xdr:nvSpPr>
        <xdr:cNvPr id="61" name="フローチャート: 判断 60">
          <a:extLst>
            <a:ext uri="{FF2B5EF4-FFF2-40B4-BE49-F238E27FC236}">
              <a16:creationId xmlns:a16="http://schemas.microsoft.com/office/drawing/2014/main" id="{33703F8E-7285-4749-8C29-E375D65D4700}"/>
            </a:ext>
          </a:extLst>
        </xdr:cNvPr>
        <xdr:cNvSpPr/>
      </xdr:nvSpPr>
      <xdr:spPr>
        <a:xfrm>
          <a:off x="45847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112268</xdr:rowOff>
    </xdr:from>
    <xdr:to>
      <xdr:col>20</xdr:col>
      <xdr:colOff>38100</xdr:colOff>
      <xdr:row>39</xdr:row>
      <xdr:rowOff>42418</xdr:rowOff>
    </xdr:to>
    <xdr:sp macro="" textlink="">
      <xdr:nvSpPr>
        <xdr:cNvPr id="62" name="フローチャート: 判断 61">
          <a:extLst>
            <a:ext uri="{FF2B5EF4-FFF2-40B4-BE49-F238E27FC236}">
              <a16:creationId xmlns:a16="http://schemas.microsoft.com/office/drawing/2014/main" id="{B134DAD7-96BD-4BAB-8CA1-F926CD5E97B6}"/>
            </a:ext>
          </a:extLst>
        </xdr:cNvPr>
        <xdr:cNvSpPr/>
      </xdr:nvSpPr>
      <xdr:spPr>
        <a:xfrm>
          <a:off x="3746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3" name="フローチャート: 判断 62">
          <a:extLst>
            <a:ext uri="{FF2B5EF4-FFF2-40B4-BE49-F238E27FC236}">
              <a16:creationId xmlns:a16="http://schemas.microsoft.com/office/drawing/2014/main" id="{FB948673-E5A5-4A2A-ADEB-5AA4058809CA}"/>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153416</xdr:rowOff>
    </xdr:from>
    <xdr:to>
      <xdr:col>10</xdr:col>
      <xdr:colOff>165100</xdr:colOff>
      <xdr:row>37</xdr:row>
      <xdr:rowOff>83566</xdr:rowOff>
    </xdr:to>
    <xdr:sp macro="" textlink="">
      <xdr:nvSpPr>
        <xdr:cNvPr id="64" name="フローチャート: 判断 63">
          <a:extLst>
            <a:ext uri="{FF2B5EF4-FFF2-40B4-BE49-F238E27FC236}">
              <a16:creationId xmlns:a16="http://schemas.microsoft.com/office/drawing/2014/main" id="{34D5DD44-610C-4E58-A252-D260656E9A4C}"/>
            </a:ext>
          </a:extLst>
        </xdr:cNvPr>
        <xdr:cNvSpPr/>
      </xdr:nvSpPr>
      <xdr:spPr>
        <a:xfrm>
          <a:off x="1968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160274</xdr:rowOff>
    </xdr:from>
    <xdr:to>
      <xdr:col>6</xdr:col>
      <xdr:colOff>38100</xdr:colOff>
      <xdr:row>36</xdr:row>
      <xdr:rowOff>90424</xdr:rowOff>
    </xdr:to>
    <xdr:sp macro="" textlink="">
      <xdr:nvSpPr>
        <xdr:cNvPr id="65" name="フローチャート: 判断 64">
          <a:extLst>
            <a:ext uri="{FF2B5EF4-FFF2-40B4-BE49-F238E27FC236}">
              <a16:creationId xmlns:a16="http://schemas.microsoft.com/office/drawing/2014/main" id="{68BC3A33-4DFA-4545-8CE4-2234E587D04B}"/>
            </a:ext>
          </a:extLst>
        </xdr:cNvPr>
        <xdr:cNvSpPr/>
      </xdr:nvSpPr>
      <xdr:spPr>
        <a:xfrm>
          <a:off x="10795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34EC1FC-8374-46A4-8793-1A5146A6185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6D05845-BEB7-41D5-97FA-42FBC55D42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ABCF6E-7595-4462-9710-247731F6CC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A6E6327-5B27-4ED5-8EB3-B6FBBAE18CF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9DDBD4-730D-4D44-A4E8-707EB2AFEA2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1" name="楕円 70">
          <a:extLst>
            <a:ext uri="{FF2B5EF4-FFF2-40B4-BE49-F238E27FC236}">
              <a16:creationId xmlns:a16="http://schemas.microsoft.com/office/drawing/2014/main" id="{97456B58-77D9-4F21-B7EC-67E8BB06BE4E}"/>
            </a:ext>
          </a:extLst>
        </xdr:cNvPr>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2" name="【道路】&#10;有形固定資産減価償却率該当値テキスト">
          <a:extLst>
            <a:ext uri="{FF2B5EF4-FFF2-40B4-BE49-F238E27FC236}">
              <a16:creationId xmlns:a16="http://schemas.microsoft.com/office/drawing/2014/main" id="{F7FB1ACC-5454-4D12-82EA-FD3E3283E0DE}"/>
            </a:ext>
          </a:extLst>
        </xdr:cNvPr>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xdr:rowOff>
    </xdr:from>
    <xdr:to>
      <xdr:col>20</xdr:col>
      <xdr:colOff>38100</xdr:colOff>
      <xdr:row>36</xdr:row>
      <xdr:rowOff>108712</xdr:rowOff>
    </xdr:to>
    <xdr:sp macro="" textlink="">
      <xdr:nvSpPr>
        <xdr:cNvPr id="73" name="楕円 72">
          <a:extLst>
            <a:ext uri="{FF2B5EF4-FFF2-40B4-BE49-F238E27FC236}">
              <a16:creationId xmlns:a16="http://schemas.microsoft.com/office/drawing/2014/main" id="{535DD48D-1F8F-47D4-BF0F-3BA84352713D}"/>
            </a:ext>
          </a:extLst>
        </xdr:cNvPr>
        <xdr:cNvSpPr/>
      </xdr:nvSpPr>
      <xdr:spPr>
        <a:xfrm>
          <a:off x="3746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57912</xdr:rowOff>
    </xdr:from>
    <xdr:to>
      <xdr:col>24</xdr:col>
      <xdr:colOff>63500</xdr:colOff>
      <xdr:row>37</xdr:row>
      <xdr:rowOff>41910</xdr:rowOff>
    </xdr:to>
    <xdr:cxnSp macro="">
      <xdr:nvCxnSpPr>
        <xdr:cNvPr id="74" name="直線コネクタ 73">
          <a:extLst>
            <a:ext uri="{FF2B5EF4-FFF2-40B4-BE49-F238E27FC236}">
              <a16:creationId xmlns:a16="http://schemas.microsoft.com/office/drawing/2014/main" id="{E8732DE3-0AE1-4875-B333-F3CB2B113AAF}"/>
            </a:ext>
          </a:extLst>
        </xdr:cNvPr>
        <xdr:cNvCxnSpPr/>
      </xdr:nvCxnSpPr>
      <xdr:spPr>
        <a:xfrm>
          <a:off x="3797300" y="623011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23114</xdr:rowOff>
    </xdr:from>
    <xdr:to>
      <xdr:col>15</xdr:col>
      <xdr:colOff>101600</xdr:colOff>
      <xdr:row>35</xdr:row>
      <xdr:rowOff>124714</xdr:rowOff>
    </xdr:to>
    <xdr:sp macro="" textlink="">
      <xdr:nvSpPr>
        <xdr:cNvPr id="75" name="楕円 74">
          <a:extLst>
            <a:ext uri="{FF2B5EF4-FFF2-40B4-BE49-F238E27FC236}">
              <a16:creationId xmlns:a16="http://schemas.microsoft.com/office/drawing/2014/main" id="{111E9888-9CFF-46E9-97DB-90349D41D434}"/>
            </a:ext>
          </a:extLst>
        </xdr:cNvPr>
        <xdr:cNvSpPr/>
      </xdr:nvSpPr>
      <xdr:spPr>
        <a:xfrm>
          <a:off x="2857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73914</xdr:rowOff>
    </xdr:from>
    <xdr:to>
      <xdr:col>19</xdr:col>
      <xdr:colOff>177800</xdr:colOff>
      <xdr:row>36</xdr:row>
      <xdr:rowOff>57912</xdr:rowOff>
    </xdr:to>
    <xdr:cxnSp macro="">
      <xdr:nvCxnSpPr>
        <xdr:cNvPr id="76" name="直線コネクタ 75">
          <a:extLst>
            <a:ext uri="{FF2B5EF4-FFF2-40B4-BE49-F238E27FC236}">
              <a16:creationId xmlns:a16="http://schemas.microsoft.com/office/drawing/2014/main" id="{D774470D-A9AB-4B74-9C8F-CEC2C1F4A117}"/>
            </a:ext>
          </a:extLst>
        </xdr:cNvPr>
        <xdr:cNvCxnSpPr/>
      </xdr:nvCxnSpPr>
      <xdr:spPr>
        <a:xfrm>
          <a:off x="2908300" y="607466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39116</xdr:rowOff>
    </xdr:from>
    <xdr:to>
      <xdr:col>10</xdr:col>
      <xdr:colOff>165100</xdr:colOff>
      <xdr:row>34</xdr:row>
      <xdr:rowOff>140716</xdr:rowOff>
    </xdr:to>
    <xdr:sp macro="" textlink="">
      <xdr:nvSpPr>
        <xdr:cNvPr id="77" name="楕円 76">
          <a:extLst>
            <a:ext uri="{FF2B5EF4-FFF2-40B4-BE49-F238E27FC236}">
              <a16:creationId xmlns:a16="http://schemas.microsoft.com/office/drawing/2014/main" id="{3BE79067-678C-425F-91F7-C02361DB036A}"/>
            </a:ext>
          </a:extLst>
        </xdr:cNvPr>
        <xdr:cNvSpPr/>
      </xdr:nvSpPr>
      <xdr:spPr>
        <a:xfrm>
          <a:off x="1968500" y="58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89916</xdr:rowOff>
    </xdr:from>
    <xdr:to>
      <xdr:col>15</xdr:col>
      <xdr:colOff>50800</xdr:colOff>
      <xdr:row>35</xdr:row>
      <xdr:rowOff>73914</xdr:rowOff>
    </xdr:to>
    <xdr:cxnSp macro="">
      <xdr:nvCxnSpPr>
        <xdr:cNvPr id="78" name="直線コネクタ 77">
          <a:extLst>
            <a:ext uri="{FF2B5EF4-FFF2-40B4-BE49-F238E27FC236}">
              <a16:creationId xmlns:a16="http://schemas.microsoft.com/office/drawing/2014/main" id="{DCDAD0F1-87BC-497D-B2B9-2D26DE311675}"/>
            </a:ext>
          </a:extLst>
        </xdr:cNvPr>
        <xdr:cNvCxnSpPr/>
      </xdr:nvCxnSpPr>
      <xdr:spPr>
        <a:xfrm>
          <a:off x="2019300" y="59192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45974</xdr:rowOff>
    </xdr:from>
    <xdr:to>
      <xdr:col>6</xdr:col>
      <xdr:colOff>38100</xdr:colOff>
      <xdr:row>33</xdr:row>
      <xdr:rowOff>147574</xdr:rowOff>
    </xdr:to>
    <xdr:sp macro="" textlink="">
      <xdr:nvSpPr>
        <xdr:cNvPr id="79" name="楕円 78">
          <a:extLst>
            <a:ext uri="{FF2B5EF4-FFF2-40B4-BE49-F238E27FC236}">
              <a16:creationId xmlns:a16="http://schemas.microsoft.com/office/drawing/2014/main" id="{08FF0C53-3999-43ED-B81E-4B06D9A7CCAA}"/>
            </a:ext>
          </a:extLst>
        </xdr:cNvPr>
        <xdr:cNvSpPr/>
      </xdr:nvSpPr>
      <xdr:spPr>
        <a:xfrm>
          <a:off x="1079500" y="57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96774</xdr:rowOff>
    </xdr:from>
    <xdr:to>
      <xdr:col>10</xdr:col>
      <xdr:colOff>114300</xdr:colOff>
      <xdr:row>34</xdr:row>
      <xdr:rowOff>89916</xdr:rowOff>
    </xdr:to>
    <xdr:cxnSp macro="">
      <xdr:nvCxnSpPr>
        <xdr:cNvPr id="80" name="直線コネクタ 79">
          <a:extLst>
            <a:ext uri="{FF2B5EF4-FFF2-40B4-BE49-F238E27FC236}">
              <a16:creationId xmlns:a16="http://schemas.microsoft.com/office/drawing/2014/main" id="{9C0BD84E-5196-4ED2-A713-4B03489DD9B5}"/>
            </a:ext>
          </a:extLst>
        </xdr:cNvPr>
        <xdr:cNvCxnSpPr/>
      </xdr:nvCxnSpPr>
      <xdr:spPr>
        <a:xfrm>
          <a:off x="1130300" y="57546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33545</xdr:rowOff>
    </xdr:from>
    <xdr:ext cx="405111" cy="259045"/>
    <xdr:sp macro="" textlink="">
      <xdr:nvSpPr>
        <xdr:cNvPr id="81" name="n_1aveValue【道路】&#10;有形固定資産減価償却率">
          <a:extLst>
            <a:ext uri="{FF2B5EF4-FFF2-40B4-BE49-F238E27FC236}">
              <a16:creationId xmlns:a16="http://schemas.microsoft.com/office/drawing/2014/main" id="{7E097187-BC93-4F65-B310-DD7A158A6632}"/>
            </a:ext>
          </a:extLst>
        </xdr:cNvPr>
        <xdr:cNvSpPr txBox="1"/>
      </xdr:nvSpPr>
      <xdr:spPr>
        <a:xfrm>
          <a:off x="35820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2" name="n_2aveValue【道路】&#10;有形固定資産減価償却率">
          <a:extLst>
            <a:ext uri="{FF2B5EF4-FFF2-40B4-BE49-F238E27FC236}">
              <a16:creationId xmlns:a16="http://schemas.microsoft.com/office/drawing/2014/main" id="{F1333391-70E5-4247-A06D-5383D3152B1A}"/>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74693</xdr:rowOff>
    </xdr:from>
    <xdr:ext cx="405111" cy="259045"/>
    <xdr:sp macro="" textlink="">
      <xdr:nvSpPr>
        <xdr:cNvPr id="83" name="n_3aveValue【道路】&#10;有形固定資産減価償却率">
          <a:extLst>
            <a:ext uri="{FF2B5EF4-FFF2-40B4-BE49-F238E27FC236}">
              <a16:creationId xmlns:a16="http://schemas.microsoft.com/office/drawing/2014/main" id="{9A162895-B9D9-4C87-B08D-0D59117381E1}"/>
            </a:ext>
          </a:extLst>
        </xdr:cNvPr>
        <xdr:cNvSpPr txBox="1"/>
      </xdr:nvSpPr>
      <xdr:spPr>
        <a:xfrm>
          <a:off x="18167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81551</xdr:rowOff>
    </xdr:from>
    <xdr:ext cx="405111" cy="259045"/>
    <xdr:sp macro="" textlink="">
      <xdr:nvSpPr>
        <xdr:cNvPr id="84" name="n_4aveValue【道路】&#10;有形固定資産減価償却率">
          <a:extLst>
            <a:ext uri="{FF2B5EF4-FFF2-40B4-BE49-F238E27FC236}">
              <a16:creationId xmlns:a16="http://schemas.microsoft.com/office/drawing/2014/main" id="{E5C4E2F9-469D-4851-9DCE-3DEC1EAB103F}"/>
            </a:ext>
          </a:extLst>
        </xdr:cNvPr>
        <xdr:cNvSpPr txBox="1"/>
      </xdr:nvSpPr>
      <xdr:spPr>
        <a:xfrm>
          <a:off x="927744" y="625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125239</xdr:rowOff>
    </xdr:from>
    <xdr:ext cx="405111" cy="259045"/>
    <xdr:sp macro="" textlink="">
      <xdr:nvSpPr>
        <xdr:cNvPr id="85" name="n_1mainValue【道路】&#10;有形固定資産減価償却率">
          <a:extLst>
            <a:ext uri="{FF2B5EF4-FFF2-40B4-BE49-F238E27FC236}">
              <a16:creationId xmlns:a16="http://schemas.microsoft.com/office/drawing/2014/main" id="{F46EB36A-2D82-43D6-9952-706FF913752D}"/>
            </a:ext>
          </a:extLst>
        </xdr:cNvPr>
        <xdr:cNvSpPr txBox="1"/>
      </xdr:nvSpPr>
      <xdr:spPr>
        <a:xfrm>
          <a:off x="35820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141241</xdr:rowOff>
    </xdr:from>
    <xdr:ext cx="405111" cy="259045"/>
    <xdr:sp macro="" textlink="">
      <xdr:nvSpPr>
        <xdr:cNvPr id="86" name="n_2mainValue【道路】&#10;有形固定資産減価償却率">
          <a:extLst>
            <a:ext uri="{FF2B5EF4-FFF2-40B4-BE49-F238E27FC236}">
              <a16:creationId xmlns:a16="http://schemas.microsoft.com/office/drawing/2014/main" id="{CAB1D6FF-789F-4AF9-8D85-891183CE55F8}"/>
            </a:ext>
          </a:extLst>
        </xdr:cNvPr>
        <xdr:cNvSpPr txBox="1"/>
      </xdr:nvSpPr>
      <xdr:spPr>
        <a:xfrm>
          <a:off x="27057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157243</xdr:rowOff>
    </xdr:from>
    <xdr:ext cx="405111" cy="259045"/>
    <xdr:sp macro="" textlink="">
      <xdr:nvSpPr>
        <xdr:cNvPr id="87" name="n_3mainValue【道路】&#10;有形固定資産減価償却率">
          <a:extLst>
            <a:ext uri="{FF2B5EF4-FFF2-40B4-BE49-F238E27FC236}">
              <a16:creationId xmlns:a16="http://schemas.microsoft.com/office/drawing/2014/main" id="{EFD4DAE8-F6E5-4B12-A98A-C69213578309}"/>
            </a:ext>
          </a:extLst>
        </xdr:cNvPr>
        <xdr:cNvSpPr txBox="1"/>
      </xdr:nvSpPr>
      <xdr:spPr>
        <a:xfrm>
          <a:off x="1816744" y="564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164101</xdr:rowOff>
    </xdr:from>
    <xdr:ext cx="405111" cy="259045"/>
    <xdr:sp macro="" textlink="">
      <xdr:nvSpPr>
        <xdr:cNvPr id="88" name="n_4mainValue【道路】&#10;有形固定資産減価償却率">
          <a:extLst>
            <a:ext uri="{FF2B5EF4-FFF2-40B4-BE49-F238E27FC236}">
              <a16:creationId xmlns:a16="http://schemas.microsoft.com/office/drawing/2014/main" id="{F4C7E4DD-3035-4A15-9F89-816179CBC93B}"/>
            </a:ext>
          </a:extLst>
        </xdr:cNvPr>
        <xdr:cNvSpPr txBox="1"/>
      </xdr:nvSpPr>
      <xdr:spPr>
        <a:xfrm>
          <a:off x="927744" y="547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BAE3FF4-0811-4424-98CC-1976B8A2B8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FB34F7B-01F7-4866-85A0-7BE0064A144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E0EDA51-5DDB-4ECC-AB19-691C069C0BD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4D7C105-D0A4-4F4F-B7F8-1E345AF2DB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4279519-749E-483C-8F8D-8E444AD769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14B5571-DC9C-4CBA-A24B-7FA13C78B0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0ECC776-AA8A-4504-9E49-B4EB6139CE1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200622D-91A8-45B9-9FB7-28F9CD7DBD3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2F62B7F-F2F9-41D9-AA44-03633FF89AB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107238F-7778-4F08-AEAE-E9C710C521E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972E67D3-1E68-4711-8261-711748C937ED}"/>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D648EB3B-7EBE-4BA4-A3C3-913676F7C72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9F0EA50D-0006-4326-B30C-C5E3029BF59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D0259C88-14F6-420F-8AE6-2C6C50CA561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id="{745A8ED5-990D-413F-BDF7-064D3190DCF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E2579002-A723-4CE3-8400-CD66A1F597A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3EDE4F33-3999-4B7F-83A7-53B0DC7F247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56C5017D-49C5-4BC9-97DA-8AA12AFFAA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4019D6B7-F060-4D93-9D6D-4305581D060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DEC39A5C-3A30-4C9A-ADC3-6F53E820464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a:extLst>
            <a:ext uri="{FF2B5EF4-FFF2-40B4-BE49-F238E27FC236}">
              <a16:creationId xmlns:a16="http://schemas.microsoft.com/office/drawing/2014/main" id="{EA6434F6-75BD-4590-8078-2BF34B12C08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04C641A-A3C5-42FA-8ED5-ECD96FE3D97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47E6FEB1-4F5C-4154-AF25-906DD4D7E3F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F8C97014-9E71-4939-BCDE-CF6571D8A49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xdr:rowOff>
    </xdr:from>
    <xdr:to>
      <xdr:col>54</xdr:col>
      <xdr:colOff>189865</xdr:colOff>
      <xdr:row>40</xdr:row>
      <xdr:rowOff>109271</xdr:rowOff>
    </xdr:to>
    <xdr:cxnSp macro="">
      <xdr:nvCxnSpPr>
        <xdr:cNvPr id="113" name="直線コネクタ 112">
          <a:extLst>
            <a:ext uri="{FF2B5EF4-FFF2-40B4-BE49-F238E27FC236}">
              <a16:creationId xmlns:a16="http://schemas.microsoft.com/office/drawing/2014/main" id="{30EDBBFF-ECC6-47A4-8566-85F2AB8A8C27}"/>
            </a:ext>
          </a:extLst>
        </xdr:cNvPr>
        <xdr:cNvCxnSpPr/>
      </xdr:nvCxnSpPr>
      <xdr:spPr>
        <a:xfrm flipV="1">
          <a:off x="10476865" y="5834634"/>
          <a:ext cx="0" cy="11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113098</xdr:rowOff>
    </xdr:from>
    <xdr:ext cx="469744" cy="259045"/>
    <xdr:sp macro="" textlink="">
      <xdr:nvSpPr>
        <xdr:cNvPr id="114" name="【道路】&#10;一人当たり延長最小値テキスト">
          <a:extLst>
            <a:ext uri="{FF2B5EF4-FFF2-40B4-BE49-F238E27FC236}">
              <a16:creationId xmlns:a16="http://schemas.microsoft.com/office/drawing/2014/main" id="{D2F8F445-BD84-44FF-B10B-959DA8DC0730}"/>
            </a:ext>
          </a:extLst>
        </xdr:cNvPr>
        <xdr:cNvSpPr txBox="1"/>
      </xdr:nvSpPr>
      <xdr:spPr>
        <a:xfrm>
          <a:off x="10515600"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109271</xdr:rowOff>
    </xdr:from>
    <xdr:to>
      <xdr:col>55</xdr:col>
      <xdr:colOff>88900</xdr:colOff>
      <xdr:row>40</xdr:row>
      <xdr:rowOff>109271</xdr:rowOff>
    </xdr:to>
    <xdr:cxnSp macro="">
      <xdr:nvCxnSpPr>
        <xdr:cNvPr id="115" name="直線コネクタ 114">
          <a:extLst>
            <a:ext uri="{FF2B5EF4-FFF2-40B4-BE49-F238E27FC236}">
              <a16:creationId xmlns:a16="http://schemas.microsoft.com/office/drawing/2014/main" id="{73FCA4C8-5CF5-4747-8420-2D235B9E4B50}"/>
            </a:ext>
          </a:extLst>
        </xdr:cNvPr>
        <xdr:cNvCxnSpPr/>
      </xdr:nvCxnSpPr>
      <xdr:spPr>
        <a:xfrm>
          <a:off x="10388600" y="69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123461</xdr:rowOff>
    </xdr:from>
    <xdr:ext cx="534377" cy="259045"/>
    <xdr:sp macro="" textlink="">
      <xdr:nvSpPr>
        <xdr:cNvPr id="116" name="【道路】&#10;一人当たり延長最大値テキスト">
          <a:extLst>
            <a:ext uri="{FF2B5EF4-FFF2-40B4-BE49-F238E27FC236}">
              <a16:creationId xmlns:a16="http://schemas.microsoft.com/office/drawing/2014/main" id="{3413CFC5-2FDE-42D0-AAFC-C2DB0F2A9384}"/>
            </a:ext>
          </a:extLst>
        </xdr:cNvPr>
        <xdr:cNvSpPr txBox="1"/>
      </xdr:nvSpPr>
      <xdr:spPr>
        <a:xfrm>
          <a:off x="10515600" y="56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xdr:rowOff>
    </xdr:from>
    <xdr:to>
      <xdr:col>55</xdr:col>
      <xdr:colOff>88900</xdr:colOff>
      <xdr:row>34</xdr:row>
      <xdr:rowOff>5334</xdr:rowOff>
    </xdr:to>
    <xdr:cxnSp macro="">
      <xdr:nvCxnSpPr>
        <xdr:cNvPr id="117" name="直線コネクタ 116">
          <a:extLst>
            <a:ext uri="{FF2B5EF4-FFF2-40B4-BE49-F238E27FC236}">
              <a16:creationId xmlns:a16="http://schemas.microsoft.com/office/drawing/2014/main" id="{4C004CC7-6AB1-4B39-AEB1-0A798B489B83}"/>
            </a:ext>
          </a:extLst>
        </xdr:cNvPr>
        <xdr:cNvCxnSpPr/>
      </xdr:nvCxnSpPr>
      <xdr:spPr>
        <a:xfrm>
          <a:off x="10388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152340</xdr:rowOff>
    </xdr:from>
    <xdr:ext cx="534377" cy="259045"/>
    <xdr:sp macro="" textlink="">
      <xdr:nvSpPr>
        <xdr:cNvPr id="118" name="【道路】&#10;一人当たり延長平均値テキスト">
          <a:extLst>
            <a:ext uri="{FF2B5EF4-FFF2-40B4-BE49-F238E27FC236}">
              <a16:creationId xmlns:a16="http://schemas.microsoft.com/office/drawing/2014/main" id="{6455E12F-0342-4664-865D-08EEE04F6AA4}"/>
            </a:ext>
          </a:extLst>
        </xdr:cNvPr>
        <xdr:cNvSpPr txBox="1"/>
      </xdr:nvSpPr>
      <xdr:spPr>
        <a:xfrm>
          <a:off x="10515600" y="6495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2463</xdr:rowOff>
    </xdr:from>
    <xdr:to>
      <xdr:col>55</xdr:col>
      <xdr:colOff>50800</xdr:colOff>
      <xdr:row>38</xdr:row>
      <xdr:rowOff>104063</xdr:rowOff>
    </xdr:to>
    <xdr:sp macro="" textlink="">
      <xdr:nvSpPr>
        <xdr:cNvPr id="119" name="フローチャート: 判断 118">
          <a:extLst>
            <a:ext uri="{FF2B5EF4-FFF2-40B4-BE49-F238E27FC236}">
              <a16:creationId xmlns:a16="http://schemas.microsoft.com/office/drawing/2014/main" id="{316CA6B7-6162-4701-BFCC-619DFBC281B4}"/>
            </a:ext>
          </a:extLst>
        </xdr:cNvPr>
        <xdr:cNvSpPr/>
      </xdr:nvSpPr>
      <xdr:spPr>
        <a:xfrm>
          <a:off x="10426700" y="651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95123</xdr:rowOff>
    </xdr:from>
    <xdr:to>
      <xdr:col>50</xdr:col>
      <xdr:colOff>165100</xdr:colOff>
      <xdr:row>41</xdr:row>
      <xdr:rowOff>25273</xdr:rowOff>
    </xdr:to>
    <xdr:sp macro="" textlink="">
      <xdr:nvSpPr>
        <xdr:cNvPr id="120" name="フローチャート: 判断 119">
          <a:extLst>
            <a:ext uri="{FF2B5EF4-FFF2-40B4-BE49-F238E27FC236}">
              <a16:creationId xmlns:a16="http://schemas.microsoft.com/office/drawing/2014/main" id="{5BB8B3A7-CE39-4C52-99A4-D2CE64FAC5F9}"/>
            </a:ext>
          </a:extLst>
        </xdr:cNvPr>
        <xdr:cNvSpPr/>
      </xdr:nvSpPr>
      <xdr:spPr>
        <a:xfrm>
          <a:off x="9588500" y="69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95962</xdr:rowOff>
    </xdr:from>
    <xdr:to>
      <xdr:col>46</xdr:col>
      <xdr:colOff>38100</xdr:colOff>
      <xdr:row>41</xdr:row>
      <xdr:rowOff>26112</xdr:rowOff>
    </xdr:to>
    <xdr:sp macro="" textlink="">
      <xdr:nvSpPr>
        <xdr:cNvPr id="121" name="フローチャート: 判断 120">
          <a:extLst>
            <a:ext uri="{FF2B5EF4-FFF2-40B4-BE49-F238E27FC236}">
              <a16:creationId xmlns:a16="http://schemas.microsoft.com/office/drawing/2014/main" id="{4312D5DE-3638-4675-8BBA-C276497A6EAF}"/>
            </a:ext>
          </a:extLst>
        </xdr:cNvPr>
        <xdr:cNvSpPr/>
      </xdr:nvSpPr>
      <xdr:spPr>
        <a:xfrm>
          <a:off x="8699500" y="695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96875</xdr:rowOff>
    </xdr:from>
    <xdr:to>
      <xdr:col>41</xdr:col>
      <xdr:colOff>101600</xdr:colOff>
      <xdr:row>41</xdr:row>
      <xdr:rowOff>27025</xdr:rowOff>
    </xdr:to>
    <xdr:sp macro="" textlink="">
      <xdr:nvSpPr>
        <xdr:cNvPr id="122" name="フローチャート: 判断 121">
          <a:extLst>
            <a:ext uri="{FF2B5EF4-FFF2-40B4-BE49-F238E27FC236}">
              <a16:creationId xmlns:a16="http://schemas.microsoft.com/office/drawing/2014/main" id="{C412D7FF-7CCA-45C4-B5D3-D6223B4A4FA4}"/>
            </a:ext>
          </a:extLst>
        </xdr:cNvPr>
        <xdr:cNvSpPr/>
      </xdr:nvSpPr>
      <xdr:spPr>
        <a:xfrm>
          <a:off x="7810500" y="695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97637</xdr:rowOff>
    </xdr:from>
    <xdr:to>
      <xdr:col>36</xdr:col>
      <xdr:colOff>165100</xdr:colOff>
      <xdr:row>41</xdr:row>
      <xdr:rowOff>27787</xdr:rowOff>
    </xdr:to>
    <xdr:sp macro="" textlink="">
      <xdr:nvSpPr>
        <xdr:cNvPr id="123" name="フローチャート: 判断 122">
          <a:extLst>
            <a:ext uri="{FF2B5EF4-FFF2-40B4-BE49-F238E27FC236}">
              <a16:creationId xmlns:a16="http://schemas.microsoft.com/office/drawing/2014/main" id="{5C289918-06E0-4787-B275-3425975F9C51}"/>
            </a:ext>
          </a:extLst>
        </xdr:cNvPr>
        <xdr:cNvSpPr/>
      </xdr:nvSpPr>
      <xdr:spPr>
        <a:xfrm>
          <a:off x="6921500" y="695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015E5EB-7E76-480C-A83B-DECBB5DA5FF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91685E2-958E-44E7-BF84-4DC4D4E94D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05C4EEB-21F7-4558-9214-E65B37AC26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F36AE5F-38A2-4C71-8425-9DF4A57B89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D608A17-EA5B-4E86-99D8-CE09F9BC45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125984</xdr:rowOff>
    </xdr:from>
    <xdr:to>
      <xdr:col>55</xdr:col>
      <xdr:colOff>50800</xdr:colOff>
      <xdr:row>34</xdr:row>
      <xdr:rowOff>56134</xdr:rowOff>
    </xdr:to>
    <xdr:sp macro="" textlink="">
      <xdr:nvSpPr>
        <xdr:cNvPr id="129" name="楕円 128">
          <a:extLst>
            <a:ext uri="{FF2B5EF4-FFF2-40B4-BE49-F238E27FC236}">
              <a16:creationId xmlns:a16="http://schemas.microsoft.com/office/drawing/2014/main" id="{624D371E-F27A-4778-A204-5DBBCF847AB6}"/>
            </a:ext>
          </a:extLst>
        </xdr:cNvPr>
        <xdr:cNvSpPr/>
      </xdr:nvSpPr>
      <xdr:spPr>
        <a:xfrm>
          <a:off x="104267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79011</xdr:rowOff>
    </xdr:from>
    <xdr:ext cx="534377" cy="259045"/>
    <xdr:sp macro="" textlink="">
      <xdr:nvSpPr>
        <xdr:cNvPr id="130" name="【道路】&#10;一人当たり延長該当値テキスト">
          <a:extLst>
            <a:ext uri="{FF2B5EF4-FFF2-40B4-BE49-F238E27FC236}">
              <a16:creationId xmlns:a16="http://schemas.microsoft.com/office/drawing/2014/main" id="{0A66DF92-C9C8-4565-850C-7C91CAD4F9E1}"/>
            </a:ext>
          </a:extLst>
        </xdr:cNvPr>
        <xdr:cNvSpPr txBox="1"/>
      </xdr:nvSpPr>
      <xdr:spPr>
        <a:xfrm>
          <a:off x="10515600" y="573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138405</xdr:rowOff>
    </xdr:from>
    <xdr:to>
      <xdr:col>50</xdr:col>
      <xdr:colOff>165100</xdr:colOff>
      <xdr:row>34</xdr:row>
      <xdr:rowOff>68555</xdr:rowOff>
    </xdr:to>
    <xdr:sp macro="" textlink="">
      <xdr:nvSpPr>
        <xdr:cNvPr id="131" name="楕円 130">
          <a:extLst>
            <a:ext uri="{FF2B5EF4-FFF2-40B4-BE49-F238E27FC236}">
              <a16:creationId xmlns:a16="http://schemas.microsoft.com/office/drawing/2014/main" id="{A44E79A8-6B44-43DF-A011-41E9259AD1B1}"/>
            </a:ext>
          </a:extLst>
        </xdr:cNvPr>
        <xdr:cNvSpPr/>
      </xdr:nvSpPr>
      <xdr:spPr>
        <a:xfrm>
          <a:off x="9588500" y="57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5334</xdr:rowOff>
    </xdr:from>
    <xdr:to>
      <xdr:col>55</xdr:col>
      <xdr:colOff>0</xdr:colOff>
      <xdr:row>34</xdr:row>
      <xdr:rowOff>17755</xdr:rowOff>
    </xdr:to>
    <xdr:cxnSp macro="">
      <xdr:nvCxnSpPr>
        <xdr:cNvPr id="132" name="直線コネクタ 131">
          <a:extLst>
            <a:ext uri="{FF2B5EF4-FFF2-40B4-BE49-F238E27FC236}">
              <a16:creationId xmlns:a16="http://schemas.microsoft.com/office/drawing/2014/main" id="{7F0FC468-9213-474A-BB56-C16CEC037BE0}"/>
            </a:ext>
          </a:extLst>
        </xdr:cNvPr>
        <xdr:cNvCxnSpPr/>
      </xdr:nvCxnSpPr>
      <xdr:spPr>
        <a:xfrm flipV="1">
          <a:off x="9639300" y="5834634"/>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149682</xdr:rowOff>
    </xdr:from>
    <xdr:to>
      <xdr:col>46</xdr:col>
      <xdr:colOff>38100</xdr:colOff>
      <xdr:row>34</xdr:row>
      <xdr:rowOff>79832</xdr:rowOff>
    </xdr:to>
    <xdr:sp macro="" textlink="">
      <xdr:nvSpPr>
        <xdr:cNvPr id="133" name="楕円 132">
          <a:extLst>
            <a:ext uri="{FF2B5EF4-FFF2-40B4-BE49-F238E27FC236}">
              <a16:creationId xmlns:a16="http://schemas.microsoft.com/office/drawing/2014/main" id="{653E855F-CBB6-4D82-87E8-63B05EEB5B00}"/>
            </a:ext>
          </a:extLst>
        </xdr:cNvPr>
        <xdr:cNvSpPr/>
      </xdr:nvSpPr>
      <xdr:spPr>
        <a:xfrm>
          <a:off x="8699500" y="58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17755</xdr:rowOff>
    </xdr:from>
    <xdr:to>
      <xdr:col>50</xdr:col>
      <xdr:colOff>114300</xdr:colOff>
      <xdr:row>34</xdr:row>
      <xdr:rowOff>29032</xdr:rowOff>
    </xdr:to>
    <xdr:cxnSp macro="">
      <xdr:nvCxnSpPr>
        <xdr:cNvPr id="134" name="直線コネクタ 133">
          <a:extLst>
            <a:ext uri="{FF2B5EF4-FFF2-40B4-BE49-F238E27FC236}">
              <a16:creationId xmlns:a16="http://schemas.microsoft.com/office/drawing/2014/main" id="{D3EA50B5-9CC1-435A-AD25-6D25ACF52085}"/>
            </a:ext>
          </a:extLst>
        </xdr:cNvPr>
        <xdr:cNvCxnSpPr/>
      </xdr:nvCxnSpPr>
      <xdr:spPr>
        <a:xfrm flipV="1">
          <a:off x="8750300" y="5847055"/>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161493</xdr:rowOff>
    </xdr:from>
    <xdr:to>
      <xdr:col>41</xdr:col>
      <xdr:colOff>101600</xdr:colOff>
      <xdr:row>34</xdr:row>
      <xdr:rowOff>91643</xdr:rowOff>
    </xdr:to>
    <xdr:sp macro="" textlink="">
      <xdr:nvSpPr>
        <xdr:cNvPr id="135" name="楕円 134">
          <a:extLst>
            <a:ext uri="{FF2B5EF4-FFF2-40B4-BE49-F238E27FC236}">
              <a16:creationId xmlns:a16="http://schemas.microsoft.com/office/drawing/2014/main" id="{135DE816-16B8-4BF1-BCC3-6C559707A3A7}"/>
            </a:ext>
          </a:extLst>
        </xdr:cNvPr>
        <xdr:cNvSpPr/>
      </xdr:nvSpPr>
      <xdr:spPr>
        <a:xfrm>
          <a:off x="7810500" y="58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29032</xdr:rowOff>
    </xdr:from>
    <xdr:to>
      <xdr:col>45</xdr:col>
      <xdr:colOff>177800</xdr:colOff>
      <xdr:row>34</xdr:row>
      <xdr:rowOff>40843</xdr:rowOff>
    </xdr:to>
    <xdr:cxnSp macro="">
      <xdr:nvCxnSpPr>
        <xdr:cNvPr id="136" name="直線コネクタ 135">
          <a:extLst>
            <a:ext uri="{FF2B5EF4-FFF2-40B4-BE49-F238E27FC236}">
              <a16:creationId xmlns:a16="http://schemas.microsoft.com/office/drawing/2014/main" id="{FA41A9FA-91F4-445B-A2C8-FD024FBDAA9F}"/>
            </a:ext>
          </a:extLst>
        </xdr:cNvPr>
        <xdr:cNvCxnSpPr/>
      </xdr:nvCxnSpPr>
      <xdr:spPr>
        <a:xfrm flipV="1">
          <a:off x="7861300" y="585833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1016</xdr:rowOff>
    </xdr:from>
    <xdr:to>
      <xdr:col>36</xdr:col>
      <xdr:colOff>165100</xdr:colOff>
      <xdr:row>34</xdr:row>
      <xdr:rowOff>102616</xdr:rowOff>
    </xdr:to>
    <xdr:sp macro="" textlink="">
      <xdr:nvSpPr>
        <xdr:cNvPr id="137" name="楕円 136">
          <a:extLst>
            <a:ext uri="{FF2B5EF4-FFF2-40B4-BE49-F238E27FC236}">
              <a16:creationId xmlns:a16="http://schemas.microsoft.com/office/drawing/2014/main" id="{95D62DB8-17F8-4EFA-A350-D83476B3A7D9}"/>
            </a:ext>
          </a:extLst>
        </xdr:cNvPr>
        <xdr:cNvSpPr/>
      </xdr:nvSpPr>
      <xdr:spPr>
        <a:xfrm>
          <a:off x="6921500" y="583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40843</xdr:rowOff>
    </xdr:from>
    <xdr:to>
      <xdr:col>41</xdr:col>
      <xdr:colOff>50800</xdr:colOff>
      <xdr:row>34</xdr:row>
      <xdr:rowOff>51816</xdr:rowOff>
    </xdr:to>
    <xdr:cxnSp macro="">
      <xdr:nvCxnSpPr>
        <xdr:cNvPr id="138" name="直線コネクタ 137">
          <a:extLst>
            <a:ext uri="{FF2B5EF4-FFF2-40B4-BE49-F238E27FC236}">
              <a16:creationId xmlns:a16="http://schemas.microsoft.com/office/drawing/2014/main" id="{DA0E429C-6064-4A82-8E3C-D35825C10A34}"/>
            </a:ext>
          </a:extLst>
        </xdr:cNvPr>
        <xdr:cNvCxnSpPr/>
      </xdr:nvCxnSpPr>
      <xdr:spPr>
        <a:xfrm flipV="1">
          <a:off x="6972300" y="587014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16400</xdr:rowOff>
    </xdr:from>
    <xdr:ext cx="469744" cy="259045"/>
    <xdr:sp macro="" textlink="">
      <xdr:nvSpPr>
        <xdr:cNvPr id="139" name="n_1aveValue【道路】&#10;一人当たり延長">
          <a:extLst>
            <a:ext uri="{FF2B5EF4-FFF2-40B4-BE49-F238E27FC236}">
              <a16:creationId xmlns:a16="http://schemas.microsoft.com/office/drawing/2014/main" id="{44BEDDC7-7712-4927-ABBE-357BA9B46E96}"/>
            </a:ext>
          </a:extLst>
        </xdr:cNvPr>
        <xdr:cNvSpPr txBox="1"/>
      </xdr:nvSpPr>
      <xdr:spPr>
        <a:xfrm>
          <a:off x="9391727" y="70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17239</xdr:rowOff>
    </xdr:from>
    <xdr:ext cx="469744" cy="259045"/>
    <xdr:sp macro="" textlink="">
      <xdr:nvSpPr>
        <xdr:cNvPr id="140" name="n_2aveValue【道路】&#10;一人当たり延長">
          <a:extLst>
            <a:ext uri="{FF2B5EF4-FFF2-40B4-BE49-F238E27FC236}">
              <a16:creationId xmlns:a16="http://schemas.microsoft.com/office/drawing/2014/main" id="{E58979A3-407F-4029-8C79-4F9D92387378}"/>
            </a:ext>
          </a:extLst>
        </xdr:cNvPr>
        <xdr:cNvSpPr txBox="1"/>
      </xdr:nvSpPr>
      <xdr:spPr>
        <a:xfrm>
          <a:off x="8515427" y="704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18152</xdr:rowOff>
    </xdr:from>
    <xdr:ext cx="469744" cy="259045"/>
    <xdr:sp macro="" textlink="">
      <xdr:nvSpPr>
        <xdr:cNvPr id="141" name="n_3aveValue【道路】&#10;一人当たり延長">
          <a:extLst>
            <a:ext uri="{FF2B5EF4-FFF2-40B4-BE49-F238E27FC236}">
              <a16:creationId xmlns:a16="http://schemas.microsoft.com/office/drawing/2014/main" id="{B7D786C1-F848-4AF7-9896-FCCE09F7A3D7}"/>
            </a:ext>
          </a:extLst>
        </xdr:cNvPr>
        <xdr:cNvSpPr txBox="1"/>
      </xdr:nvSpPr>
      <xdr:spPr>
        <a:xfrm>
          <a:off x="7626427" y="704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18914</xdr:rowOff>
    </xdr:from>
    <xdr:ext cx="469744" cy="259045"/>
    <xdr:sp macro="" textlink="">
      <xdr:nvSpPr>
        <xdr:cNvPr id="142" name="n_4aveValue【道路】&#10;一人当たり延長">
          <a:extLst>
            <a:ext uri="{FF2B5EF4-FFF2-40B4-BE49-F238E27FC236}">
              <a16:creationId xmlns:a16="http://schemas.microsoft.com/office/drawing/2014/main" id="{C14EF5B2-58AA-4374-8F90-71A47CFC77AE}"/>
            </a:ext>
          </a:extLst>
        </xdr:cNvPr>
        <xdr:cNvSpPr txBox="1"/>
      </xdr:nvSpPr>
      <xdr:spPr>
        <a:xfrm>
          <a:off x="6737427" y="704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85082</xdr:rowOff>
    </xdr:from>
    <xdr:ext cx="534377" cy="259045"/>
    <xdr:sp macro="" textlink="">
      <xdr:nvSpPr>
        <xdr:cNvPr id="143" name="n_1mainValue【道路】&#10;一人当たり延長">
          <a:extLst>
            <a:ext uri="{FF2B5EF4-FFF2-40B4-BE49-F238E27FC236}">
              <a16:creationId xmlns:a16="http://schemas.microsoft.com/office/drawing/2014/main" id="{C4727693-0DC3-498C-B10A-80934DF0191E}"/>
            </a:ext>
          </a:extLst>
        </xdr:cNvPr>
        <xdr:cNvSpPr txBox="1"/>
      </xdr:nvSpPr>
      <xdr:spPr>
        <a:xfrm>
          <a:off x="9359411" y="557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96359</xdr:rowOff>
    </xdr:from>
    <xdr:ext cx="534377" cy="259045"/>
    <xdr:sp macro="" textlink="">
      <xdr:nvSpPr>
        <xdr:cNvPr id="144" name="n_2mainValue【道路】&#10;一人当たり延長">
          <a:extLst>
            <a:ext uri="{FF2B5EF4-FFF2-40B4-BE49-F238E27FC236}">
              <a16:creationId xmlns:a16="http://schemas.microsoft.com/office/drawing/2014/main" id="{73B4B913-5542-4FE4-8E66-A165CA9BFD99}"/>
            </a:ext>
          </a:extLst>
        </xdr:cNvPr>
        <xdr:cNvSpPr txBox="1"/>
      </xdr:nvSpPr>
      <xdr:spPr>
        <a:xfrm>
          <a:off x="8483111" y="55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108170</xdr:rowOff>
    </xdr:from>
    <xdr:ext cx="534377" cy="259045"/>
    <xdr:sp macro="" textlink="">
      <xdr:nvSpPr>
        <xdr:cNvPr id="145" name="n_3mainValue【道路】&#10;一人当たり延長">
          <a:extLst>
            <a:ext uri="{FF2B5EF4-FFF2-40B4-BE49-F238E27FC236}">
              <a16:creationId xmlns:a16="http://schemas.microsoft.com/office/drawing/2014/main" id="{C9480EC9-FBAD-49F2-BE53-2EB94C207336}"/>
            </a:ext>
          </a:extLst>
        </xdr:cNvPr>
        <xdr:cNvSpPr txBox="1"/>
      </xdr:nvSpPr>
      <xdr:spPr>
        <a:xfrm>
          <a:off x="7594111" y="55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119143</xdr:rowOff>
    </xdr:from>
    <xdr:ext cx="534377" cy="259045"/>
    <xdr:sp macro="" textlink="">
      <xdr:nvSpPr>
        <xdr:cNvPr id="146" name="n_4mainValue【道路】&#10;一人当たり延長">
          <a:extLst>
            <a:ext uri="{FF2B5EF4-FFF2-40B4-BE49-F238E27FC236}">
              <a16:creationId xmlns:a16="http://schemas.microsoft.com/office/drawing/2014/main" id="{40D5FF39-FE2A-4E92-9736-C2009197C8EA}"/>
            </a:ext>
          </a:extLst>
        </xdr:cNvPr>
        <xdr:cNvSpPr txBox="1"/>
      </xdr:nvSpPr>
      <xdr:spPr>
        <a:xfrm>
          <a:off x="6705111" y="560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F80B759-4C65-4910-A4DB-C60A7B2FC8C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42517AC-E91A-4183-9A42-1CA221A7823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968AACC-3258-4267-A17E-523C2337C41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77208EA-8835-4A40-B2DD-A11ECA51AB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C5753D8-AEC0-4158-8D1F-BF0A1C4CC5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27204F6-60D1-4DBB-AC6F-29718D22DB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F3C1CE7-6850-4FD9-A306-54B891D81D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50FD96B-4DC1-46ED-BF77-B2286E253F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01FC682-C737-43F1-9D30-C2CC08DF4C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C2111F2-E049-4A1B-A4EC-908AEE8C0C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a:extLst>
            <a:ext uri="{FF2B5EF4-FFF2-40B4-BE49-F238E27FC236}">
              <a16:creationId xmlns:a16="http://schemas.microsoft.com/office/drawing/2014/main" id="{3BE910D4-26CA-4DF8-9385-CE421967DD15}"/>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A2BA78BD-A514-4175-9F7C-F2B5D6EEA85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9" name="テキスト ボックス 158">
          <a:extLst>
            <a:ext uri="{FF2B5EF4-FFF2-40B4-BE49-F238E27FC236}">
              <a16:creationId xmlns:a16="http://schemas.microsoft.com/office/drawing/2014/main" id="{64BD7BAA-9AB5-4762-8420-EDE13181ECAA}"/>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77377A72-657E-46C5-BA25-9380D8B7727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80268680-23FE-4F81-9E2A-BE5384B04DE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440CB040-60C9-4DBD-B73D-C57C6E44930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FA6A1221-C764-4F47-A6E2-056851029B6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3A66EB55-A23F-4219-9C4E-2F82ADC104F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FB0BF52E-6DAC-452B-93AE-B52CE99022A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94C22F5F-F6BB-405B-BEA6-79688E86C24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66468C7F-015C-4896-B422-A7933DEBE0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94389020-4409-40D4-B93B-DEC76E1579E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9" name="テキスト ボックス 168">
          <a:extLst>
            <a:ext uri="{FF2B5EF4-FFF2-40B4-BE49-F238E27FC236}">
              <a16:creationId xmlns:a16="http://schemas.microsoft.com/office/drawing/2014/main" id="{9FF0CFAC-E0AF-437F-94ED-92132AB966A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A28BB5A-9FD8-4BF0-A3B8-F8FF62354C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2050034A-11CD-4D8E-A4B0-88BD31B2A3E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5EEF070-AB2F-46DB-A049-C112CCD5A97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21772</xdr:rowOff>
    </xdr:from>
    <xdr:to>
      <xdr:col>24</xdr:col>
      <xdr:colOff>62865</xdr:colOff>
      <xdr:row>64</xdr:row>
      <xdr:rowOff>32657</xdr:rowOff>
    </xdr:to>
    <xdr:cxnSp macro="">
      <xdr:nvCxnSpPr>
        <xdr:cNvPr id="173" name="直線コネクタ 172">
          <a:extLst>
            <a:ext uri="{FF2B5EF4-FFF2-40B4-BE49-F238E27FC236}">
              <a16:creationId xmlns:a16="http://schemas.microsoft.com/office/drawing/2014/main" id="{94C9E328-D482-4E69-A74F-C52A802F4A38}"/>
            </a:ext>
          </a:extLst>
        </xdr:cNvPr>
        <xdr:cNvCxnSpPr/>
      </xdr:nvCxnSpPr>
      <xdr:spPr>
        <a:xfrm flipV="1">
          <a:off x="4634865" y="96229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3D75C69-1C4E-4198-8A69-F3B5B2E4954E}"/>
            </a:ext>
          </a:extLst>
        </xdr:cNvPr>
        <xdr:cNvSpPr txBox="1"/>
      </xdr:nvSpPr>
      <xdr:spPr>
        <a:xfrm>
          <a:off x="4673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75" name="直線コネクタ 174">
          <a:extLst>
            <a:ext uri="{FF2B5EF4-FFF2-40B4-BE49-F238E27FC236}">
              <a16:creationId xmlns:a16="http://schemas.microsoft.com/office/drawing/2014/main" id="{0AC72D8E-714F-4935-82F6-C7BB8B6F21ED}"/>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139899</xdr:rowOff>
    </xdr:from>
    <xdr:ext cx="405111" cy="259045"/>
    <xdr:sp macro="" textlink="">
      <xdr:nvSpPr>
        <xdr:cNvPr id="176" name="【橋りょう・トンネル】&#10;有形固定資産減価償却率最大値テキスト">
          <a:extLst>
            <a:ext uri="{FF2B5EF4-FFF2-40B4-BE49-F238E27FC236}">
              <a16:creationId xmlns:a16="http://schemas.microsoft.com/office/drawing/2014/main" id="{358A4F8C-6895-435E-99E2-29A1E286F504}"/>
            </a:ext>
          </a:extLst>
        </xdr:cNvPr>
        <xdr:cNvSpPr txBox="1"/>
      </xdr:nvSpPr>
      <xdr:spPr>
        <a:xfrm>
          <a:off x="4673600" y="939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21772</xdr:rowOff>
    </xdr:from>
    <xdr:to>
      <xdr:col>24</xdr:col>
      <xdr:colOff>152400</xdr:colOff>
      <xdr:row>56</xdr:row>
      <xdr:rowOff>21772</xdr:rowOff>
    </xdr:to>
    <xdr:cxnSp macro="">
      <xdr:nvCxnSpPr>
        <xdr:cNvPr id="177" name="直線コネクタ 176">
          <a:extLst>
            <a:ext uri="{FF2B5EF4-FFF2-40B4-BE49-F238E27FC236}">
              <a16:creationId xmlns:a16="http://schemas.microsoft.com/office/drawing/2014/main" id="{23B632D8-443C-42E7-A58E-29B2C9F278ED}"/>
            </a:ext>
          </a:extLst>
        </xdr:cNvPr>
        <xdr:cNvCxnSpPr/>
      </xdr:nvCxnSpPr>
      <xdr:spPr>
        <a:xfrm>
          <a:off x="4546600" y="962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168020</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6181C987-984F-4625-9D99-8D0BC0BCEEFC}"/>
            </a:ext>
          </a:extLst>
        </xdr:cNvPr>
        <xdr:cNvSpPr txBox="1"/>
      </xdr:nvSpPr>
      <xdr:spPr>
        <a:xfrm>
          <a:off x="4673600" y="10283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79" name="フローチャート: 判断 178">
          <a:extLst>
            <a:ext uri="{FF2B5EF4-FFF2-40B4-BE49-F238E27FC236}">
              <a16:creationId xmlns:a16="http://schemas.microsoft.com/office/drawing/2014/main" id="{4C638C91-FD9D-48A7-8F61-235255FCE359}"/>
            </a:ext>
          </a:extLst>
        </xdr:cNvPr>
        <xdr:cNvSpPr/>
      </xdr:nvSpPr>
      <xdr:spPr>
        <a:xfrm>
          <a:off x="4584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164193</xdr:rowOff>
    </xdr:from>
    <xdr:to>
      <xdr:col>20</xdr:col>
      <xdr:colOff>38100</xdr:colOff>
      <xdr:row>60</xdr:row>
      <xdr:rowOff>94343</xdr:rowOff>
    </xdr:to>
    <xdr:sp macro="" textlink="">
      <xdr:nvSpPr>
        <xdr:cNvPr id="180" name="フローチャート: 判断 179">
          <a:extLst>
            <a:ext uri="{FF2B5EF4-FFF2-40B4-BE49-F238E27FC236}">
              <a16:creationId xmlns:a16="http://schemas.microsoft.com/office/drawing/2014/main" id="{8EB875EE-CF25-446B-B70F-FE5E173557FF}"/>
            </a:ext>
          </a:extLst>
        </xdr:cNvPr>
        <xdr:cNvSpPr/>
      </xdr:nvSpPr>
      <xdr:spPr>
        <a:xfrm>
          <a:off x="3746500" y="1027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11793</xdr:rowOff>
    </xdr:from>
    <xdr:to>
      <xdr:col>15</xdr:col>
      <xdr:colOff>101600</xdr:colOff>
      <xdr:row>59</xdr:row>
      <xdr:rowOff>113393</xdr:rowOff>
    </xdr:to>
    <xdr:sp macro="" textlink="">
      <xdr:nvSpPr>
        <xdr:cNvPr id="181" name="フローチャート: 判断 180">
          <a:extLst>
            <a:ext uri="{FF2B5EF4-FFF2-40B4-BE49-F238E27FC236}">
              <a16:creationId xmlns:a16="http://schemas.microsoft.com/office/drawing/2014/main" id="{8097C392-32B4-4BD4-B4F3-3FC96DD9DE5C}"/>
            </a:ext>
          </a:extLst>
        </xdr:cNvPr>
        <xdr:cNvSpPr/>
      </xdr:nvSpPr>
      <xdr:spPr>
        <a:xfrm>
          <a:off x="2857500" y="1012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107043</xdr:rowOff>
    </xdr:from>
    <xdr:to>
      <xdr:col>10</xdr:col>
      <xdr:colOff>165100</xdr:colOff>
      <xdr:row>59</xdr:row>
      <xdr:rowOff>37193</xdr:rowOff>
    </xdr:to>
    <xdr:sp macro="" textlink="">
      <xdr:nvSpPr>
        <xdr:cNvPr id="182" name="フローチャート: 判断 181">
          <a:extLst>
            <a:ext uri="{FF2B5EF4-FFF2-40B4-BE49-F238E27FC236}">
              <a16:creationId xmlns:a16="http://schemas.microsoft.com/office/drawing/2014/main" id="{08535793-5196-4936-A82E-F5A05301B39F}"/>
            </a:ext>
          </a:extLst>
        </xdr:cNvPr>
        <xdr:cNvSpPr/>
      </xdr:nvSpPr>
      <xdr:spPr>
        <a:xfrm>
          <a:off x="1968500" y="100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9072</xdr:rowOff>
    </xdr:from>
    <xdr:to>
      <xdr:col>6</xdr:col>
      <xdr:colOff>38100</xdr:colOff>
      <xdr:row>58</xdr:row>
      <xdr:rowOff>110672</xdr:rowOff>
    </xdr:to>
    <xdr:sp macro="" textlink="">
      <xdr:nvSpPr>
        <xdr:cNvPr id="183" name="フローチャート: 判断 182">
          <a:extLst>
            <a:ext uri="{FF2B5EF4-FFF2-40B4-BE49-F238E27FC236}">
              <a16:creationId xmlns:a16="http://schemas.microsoft.com/office/drawing/2014/main" id="{8B98D9E3-5587-4BCA-B078-27FB8EE629D1}"/>
            </a:ext>
          </a:extLst>
        </xdr:cNvPr>
        <xdr:cNvSpPr/>
      </xdr:nvSpPr>
      <xdr:spPr>
        <a:xfrm>
          <a:off x="1079500" y="995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D10C47-D47E-4EB9-B91C-F6C46BEADD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B0D40B7-0199-4C3A-9804-AE19F25D00F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E583331-A4AE-4555-ABF8-1921B23CCD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BB4A620-B7CA-47CE-BF92-1E009EE348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1E16452-5297-402A-AB5F-E2BE535B2B0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153307</xdr:rowOff>
    </xdr:from>
    <xdr:to>
      <xdr:col>24</xdr:col>
      <xdr:colOff>114300</xdr:colOff>
      <xdr:row>64</xdr:row>
      <xdr:rowOff>83457</xdr:rowOff>
    </xdr:to>
    <xdr:sp macro="" textlink="">
      <xdr:nvSpPr>
        <xdr:cNvPr id="189" name="楕円 188">
          <a:extLst>
            <a:ext uri="{FF2B5EF4-FFF2-40B4-BE49-F238E27FC236}">
              <a16:creationId xmlns:a16="http://schemas.microsoft.com/office/drawing/2014/main" id="{30C34882-E823-4F05-B5CE-F4795C7E07C3}"/>
            </a:ext>
          </a:extLst>
        </xdr:cNvPr>
        <xdr:cNvSpPr/>
      </xdr:nvSpPr>
      <xdr:spPr>
        <a:xfrm>
          <a:off x="4584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68234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F0AE6F1-AE63-4991-8818-28E82A733A82}"/>
            </a:ext>
          </a:extLst>
        </xdr:cNvPr>
        <xdr:cNvSpPr txBox="1"/>
      </xdr:nvSpPr>
      <xdr:spPr>
        <a:xfrm>
          <a:off x="4673600" y="1086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907</xdr:rowOff>
    </xdr:from>
    <xdr:to>
      <xdr:col>20</xdr:col>
      <xdr:colOff>38100</xdr:colOff>
      <xdr:row>63</xdr:row>
      <xdr:rowOff>102507</xdr:rowOff>
    </xdr:to>
    <xdr:sp macro="" textlink="">
      <xdr:nvSpPr>
        <xdr:cNvPr id="191" name="楕円 190">
          <a:extLst>
            <a:ext uri="{FF2B5EF4-FFF2-40B4-BE49-F238E27FC236}">
              <a16:creationId xmlns:a16="http://schemas.microsoft.com/office/drawing/2014/main" id="{97C368AC-356C-4BF0-B00A-BEB5436D99F6}"/>
            </a:ext>
          </a:extLst>
        </xdr:cNvPr>
        <xdr:cNvSpPr/>
      </xdr:nvSpPr>
      <xdr:spPr>
        <a:xfrm>
          <a:off x="3746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51707</xdr:rowOff>
    </xdr:from>
    <xdr:to>
      <xdr:col>24</xdr:col>
      <xdr:colOff>63500</xdr:colOff>
      <xdr:row>64</xdr:row>
      <xdr:rowOff>32657</xdr:rowOff>
    </xdr:to>
    <xdr:cxnSp macro="">
      <xdr:nvCxnSpPr>
        <xdr:cNvPr id="192" name="直線コネクタ 191">
          <a:extLst>
            <a:ext uri="{FF2B5EF4-FFF2-40B4-BE49-F238E27FC236}">
              <a16:creationId xmlns:a16="http://schemas.microsoft.com/office/drawing/2014/main" id="{A3034A2E-485E-4F20-B096-FC17E138535B}"/>
            </a:ext>
          </a:extLst>
        </xdr:cNvPr>
        <xdr:cNvCxnSpPr/>
      </xdr:nvCxnSpPr>
      <xdr:spPr>
        <a:xfrm>
          <a:off x="3797300" y="108530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3" name="楕円 192">
          <a:extLst>
            <a:ext uri="{FF2B5EF4-FFF2-40B4-BE49-F238E27FC236}">
              <a16:creationId xmlns:a16="http://schemas.microsoft.com/office/drawing/2014/main" id="{D4C9BA7F-92DD-4C6D-A794-9AA28D9FB203}"/>
            </a:ext>
          </a:extLst>
        </xdr:cNvPr>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63</xdr:row>
      <xdr:rowOff>51707</xdr:rowOff>
    </xdr:to>
    <xdr:cxnSp macro="">
      <xdr:nvCxnSpPr>
        <xdr:cNvPr id="194" name="直線コネクタ 193">
          <a:extLst>
            <a:ext uri="{FF2B5EF4-FFF2-40B4-BE49-F238E27FC236}">
              <a16:creationId xmlns:a16="http://schemas.microsoft.com/office/drawing/2014/main" id="{C231E70A-7BBC-4DA3-812B-7A1F57CF4958}"/>
            </a:ext>
          </a:extLst>
        </xdr:cNvPr>
        <xdr:cNvCxnSpPr/>
      </xdr:nvCxnSpPr>
      <xdr:spPr>
        <a:xfrm>
          <a:off x="2908300" y="106788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126093</xdr:rowOff>
    </xdr:from>
    <xdr:to>
      <xdr:col>10</xdr:col>
      <xdr:colOff>165100</xdr:colOff>
      <xdr:row>62</xdr:row>
      <xdr:rowOff>56243</xdr:rowOff>
    </xdr:to>
    <xdr:sp macro="" textlink="">
      <xdr:nvSpPr>
        <xdr:cNvPr id="195" name="楕円 194">
          <a:extLst>
            <a:ext uri="{FF2B5EF4-FFF2-40B4-BE49-F238E27FC236}">
              <a16:creationId xmlns:a16="http://schemas.microsoft.com/office/drawing/2014/main" id="{758A6949-FC60-4435-9D77-4F80A5C30E96}"/>
            </a:ext>
          </a:extLst>
        </xdr:cNvPr>
        <xdr:cNvSpPr/>
      </xdr:nvSpPr>
      <xdr:spPr>
        <a:xfrm>
          <a:off x="19685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5443</xdr:rowOff>
    </xdr:from>
    <xdr:to>
      <xdr:col>15</xdr:col>
      <xdr:colOff>50800</xdr:colOff>
      <xdr:row>62</xdr:row>
      <xdr:rowOff>48985</xdr:rowOff>
    </xdr:to>
    <xdr:cxnSp macro="">
      <xdr:nvCxnSpPr>
        <xdr:cNvPr id="196" name="直線コネクタ 195">
          <a:extLst>
            <a:ext uri="{FF2B5EF4-FFF2-40B4-BE49-F238E27FC236}">
              <a16:creationId xmlns:a16="http://schemas.microsoft.com/office/drawing/2014/main" id="{DA82FEF2-D073-479B-9105-439459DBCF99}"/>
            </a:ext>
          </a:extLst>
        </xdr:cNvPr>
        <xdr:cNvCxnSpPr/>
      </xdr:nvCxnSpPr>
      <xdr:spPr>
        <a:xfrm>
          <a:off x="2019300" y="106353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197" name="楕円 196">
          <a:extLst>
            <a:ext uri="{FF2B5EF4-FFF2-40B4-BE49-F238E27FC236}">
              <a16:creationId xmlns:a16="http://schemas.microsoft.com/office/drawing/2014/main" id="{6AC36449-F664-4544-9643-4748E84312FB}"/>
            </a:ext>
          </a:extLst>
        </xdr:cNvPr>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62</xdr:row>
      <xdr:rowOff>5443</xdr:rowOff>
    </xdr:to>
    <xdr:cxnSp macro="">
      <xdr:nvCxnSpPr>
        <xdr:cNvPr id="198" name="直線コネクタ 197">
          <a:extLst>
            <a:ext uri="{FF2B5EF4-FFF2-40B4-BE49-F238E27FC236}">
              <a16:creationId xmlns:a16="http://schemas.microsoft.com/office/drawing/2014/main" id="{64C7741B-65B5-45A7-B352-D246A68AA0B0}"/>
            </a:ext>
          </a:extLst>
        </xdr:cNvPr>
        <xdr:cNvCxnSpPr/>
      </xdr:nvCxnSpPr>
      <xdr:spPr>
        <a:xfrm>
          <a:off x="1130300" y="104829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110870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76873AF-87C5-41B8-8870-A9168E2E3985}"/>
            </a:ext>
          </a:extLst>
        </xdr:cNvPr>
        <xdr:cNvSpPr txBox="1"/>
      </xdr:nvSpPr>
      <xdr:spPr>
        <a:xfrm>
          <a:off x="3582044"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129920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5FC4E21-7F93-4938-B6E5-0E4D2FAD9293}"/>
            </a:ext>
          </a:extLst>
        </xdr:cNvPr>
        <xdr:cNvSpPr txBox="1"/>
      </xdr:nvSpPr>
      <xdr:spPr>
        <a:xfrm>
          <a:off x="270574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53720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0D98835-1B63-4E0B-9B40-3022BBF382DD}"/>
            </a:ext>
          </a:extLst>
        </xdr:cNvPr>
        <xdr:cNvSpPr txBox="1"/>
      </xdr:nvSpPr>
      <xdr:spPr>
        <a:xfrm>
          <a:off x="1816744"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127199</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8E58856-3947-4B65-A2C8-7800F5AD2A6B}"/>
            </a:ext>
          </a:extLst>
        </xdr:cNvPr>
        <xdr:cNvSpPr txBox="1"/>
      </xdr:nvSpPr>
      <xdr:spPr>
        <a:xfrm>
          <a:off x="927744"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93634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57ABD68-726A-4E1D-8481-4C1F53861092}"/>
            </a:ext>
          </a:extLst>
        </xdr:cNvPr>
        <xdr:cNvSpPr txBox="1"/>
      </xdr:nvSpPr>
      <xdr:spPr>
        <a:xfrm>
          <a:off x="3582044"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ED0A37F6-492B-474B-8B3D-9B40263F2BE8}"/>
            </a:ext>
          </a:extLst>
        </xdr:cNvPr>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47370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90CBCBF0-7DA0-4FA5-920C-9B404D5E03BC}"/>
            </a:ext>
          </a:extLst>
        </xdr:cNvPr>
        <xdr:cNvSpPr txBox="1"/>
      </xdr:nvSpPr>
      <xdr:spPr>
        <a:xfrm>
          <a:off x="1816744" y="1067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66420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BDC624C-A8FF-42A5-90F8-992D6F1CE525}"/>
            </a:ext>
          </a:extLst>
        </xdr:cNvPr>
        <xdr:cNvSpPr txBox="1"/>
      </xdr:nvSpPr>
      <xdr:spPr>
        <a:xfrm>
          <a:off x="927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1DF6DBD-B2CE-46FE-B34B-233DF4BD2EA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80736D4-181B-4B82-A23B-FE029C0C07A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6E6F6A6-1F0C-4FB9-9FCE-CAE2B5BF99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A165A70-CFA3-4BD9-917D-8C12AC06B9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4BF6480-4EAB-4638-80E1-4885D7AF3FC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61AF60A-73CD-4CE1-AEE3-EF62E0D9105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481C44B-E74A-4FE0-AE32-D5364EA5E3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7169FEA-0452-43E5-828C-9786A02B3F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B9BD487-59F9-4F2F-BDC7-8063A8F706D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34396E1-953F-4C4F-B0D4-A3F13A37EBC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217" name="テキスト ボックス 216">
          <a:extLst>
            <a:ext uri="{FF2B5EF4-FFF2-40B4-BE49-F238E27FC236}">
              <a16:creationId xmlns:a16="http://schemas.microsoft.com/office/drawing/2014/main" id="{3BC01A9D-809F-40D3-AE4F-2BFB19A2959C}"/>
            </a:ext>
          </a:extLst>
        </xdr:cNvPr>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3A37D6B2-5F0E-4C4A-B122-0AC6D3CA913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219" name="テキスト ボックス 218">
          <a:extLst>
            <a:ext uri="{FF2B5EF4-FFF2-40B4-BE49-F238E27FC236}">
              <a16:creationId xmlns:a16="http://schemas.microsoft.com/office/drawing/2014/main" id="{3E05611F-2BFB-426D-BDB6-11918E7C7DE7}"/>
            </a:ext>
          </a:extLst>
        </xdr:cNvPr>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DB1C1A98-4A9C-4571-A2C6-63C3D3F73C4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1" name="テキスト ボックス 220">
          <a:extLst>
            <a:ext uri="{FF2B5EF4-FFF2-40B4-BE49-F238E27FC236}">
              <a16:creationId xmlns:a16="http://schemas.microsoft.com/office/drawing/2014/main" id="{69215327-AFF7-42FE-A461-EC57443F45B2}"/>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94144868-24AA-48BB-94EE-51C6C25E0D4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3" name="テキスト ボックス 222">
          <a:extLst>
            <a:ext uri="{FF2B5EF4-FFF2-40B4-BE49-F238E27FC236}">
              <a16:creationId xmlns:a16="http://schemas.microsoft.com/office/drawing/2014/main" id="{988C1E58-38EA-4245-8574-2646DE65443D}"/>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9807D399-2EBC-43A4-B749-F4D7A2A5CAD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5" name="テキスト ボックス 224">
          <a:extLst>
            <a:ext uri="{FF2B5EF4-FFF2-40B4-BE49-F238E27FC236}">
              <a16:creationId xmlns:a16="http://schemas.microsoft.com/office/drawing/2014/main" id="{8713729D-2B77-4298-875A-51CCFB2A5638}"/>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D2EFBD2C-628A-4510-A132-64021B27A3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7" name="テキスト ボックス 226">
          <a:extLst>
            <a:ext uri="{FF2B5EF4-FFF2-40B4-BE49-F238E27FC236}">
              <a16:creationId xmlns:a16="http://schemas.microsoft.com/office/drawing/2014/main" id="{0A5D3A39-8FDE-40C8-8064-5D3CBB99D5F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2F1FEE0-A468-49A8-8A41-212CE79C65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72182</xdr:rowOff>
    </xdr:from>
    <xdr:to>
      <xdr:col>54</xdr:col>
      <xdr:colOff>189865</xdr:colOff>
      <xdr:row>62</xdr:row>
      <xdr:rowOff>95998</xdr:rowOff>
    </xdr:to>
    <xdr:cxnSp macro="">
      <xdr:nvCxnSpPr>
        <xdr:cNvPr id="229" name="直線コネクタ 228">
          <a:extLst>
            <a:ext uri="{FF2B5EF4-FFF2-40B4-BE49-F238E27FC236}">
              <a16:creationId xmlns:a16="http://schemas.microsoft.com/office/drawing/2014/main" id="{982848D9-E574-4D04-A6A1-9E749B064218}"/>
            </a:ext>
          </a:extLst>
        </xdr:cNvPr>
        <xdr:cNvCxnSpPr/>
      </xdr:nvCxnSpPr>
      <xdr:spPr>
        <a:xfrm flipV="1">
          <a:off x="10476865" y="9501932"/>
          <a:ext cx="0" cy="122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99825</xdr:rowOff>
    </xdr:from>
    <xdr:ext cx="599010" cy="259045"/>
    <xdr:sp macro="" textlink="">
      <xdr:nvSpPr>
        <xdr:cNvPr id="230" name="【橋りょう・トンネル】&#10;一人当たり有形固定資産（償却資産）額最小値テキスト">
          <a:extLst>
            <a:ext uri="{FF2B5EF4-FFF2-40B4-BE49-F238E27FC236}">
              <a16:creationId xmlns:a16="http://schemas.microsoft.com/office/drawing/2014/main" id="{1C4698EA-ABF8-4166-9BCA-D58D0D76AC72}"/>
            </a:ext>
          </a:extLst>
        </xdr:cNvPr>
        <xdr:cNvSpPr txBox="1"/>
      </xdr:nvSpPr>
      <xdr:spPr>
        <a:xfrm>
          <a:off x="10515600" y="1072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95998</xdr:rowOff>
    </xdr:from>
    <xdr:to>
      <xdr:col>55</xdr:col>
      <xdr:colOff>88900</xdr:colOff>
      <xdr:row>62</xdr:row>
      <xdr:rowOff>95998</xdr:rowOff>
    </xdr:to>
    <xdr:cxnSp macro="">
      <xdr:nvCxnSpPr>
        <xdr:cNvPr id="231" name="直線コネクタ 230">
          <a:extLst>
            <a:ext uri="{FF2B5EF4-FFF2-40B4-BE49-F238E27FC236}">
              <a16:creationId xmlns:a16="http://schemas.microsoft.com/office/drawing/2014/main" id="{9A250944-4A77-4690-A52F-AA0AB9DBADE5}"/>
            </a:ext>
          </a:extLst>
        </xdr:cNvPr>
        <xdr:cNvCxnSpPr/>
      </xdr:nvCxnSpPr>
      <xdr:spPr>
        <a:xfrm>
          <a:off x="10388600" y="1072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18859</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09401B7E-0BB7-4021-94E1-2CBE37B5EEB1}"/>
            </a:ext>
          </a:extLst>
        </xdr:cNvPr>
        <xdr:cNvSpPr txBox="1"/>
      </xdr:nvSpPr>
      <xdr:spPr>
        <a:xfrm>
          <a:off x="10515600" y="92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72182</xdr:rowOff>
    </xdr:from>
    <xdr:to>
      <xdr:col>55</xdr:col>
      <xdr:colOff>88900</xdr:colOff>
      <xdr:row>55</xdr:row>
      <xdr:rowOff>72182</xdr:rowOff>
    </xdr:to>
    <xdr:cxnSp macro="">
      <xdr:nvCxnSpPr>
        <xdr:cNvPr id="233" name="直線コネクタ 232">
          <a:extLst>
            <a:ext uri="{FF2B5EF4-FFF2-40B4-BE49-F238E27FC236}">
              <a16:creationId xmlns:a16="http://schemas.microsoft.com/office/drawing/2014/main" id="{494C637F-ABE1-433B-84CC-C014A1750661}"/>
            </a:ext>
          </a:extLst>
        </xdr:cNvPr>
        <xdr:cNvCxnSpPr/>
      </xdr:nvCxnSpPr>
      <xdr:spPr>
        <a:xfrm>
          <a:off x="10388600" y="95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114160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E9322BE5-725D-45DC-9E33-8C6579D52797}"/>
            </a:ext>
          </a:extLst>
        </xdr:cNvPr>
        <xdr:cNvSpPr txBox="1"/>
      </xdr:nvSpPr>
      <xdr:spPr>
        <a:xfrm>
          <a:off x="10515600" y="1005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135733</xdr:rowOff>
    </xdr:from>
    <xdr:to>
      <xdr:col>55</xdr:col>
      <xdr:colOff>50800</xdr:colOff>
      <xdr:row>59</xdr:row>
      <xdr:rowOff>65883</xdr:rowOff>
    </xdr:to>
    <xdr:sp macro="" textlink="">
      <xdr:nvSpPr>
        <xdr:cNvPr id="235" name="フローチャート: 判断 234">
          <a:extLst>
            <a:ext uri="{FF2B5EF4-FFF2-40B4-BE49-F238E27FC236}">
              <a16:creationId xmlns:a16="http://schemas.microsoft.com/office/drawing/2014/main" id="{5E810381-1127-45A5-AD8D-468F3DB85893}"/>
            </a:ext>
          </a:extLst>
        </xdr:cNvPr>
        <xdr:cNvSpPr/>
      </xdr:nvSpPr>
      <xdr:spPr>
        <a:xfrm>
          <a:off x="10426700" y="1007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27230</xdr:rowOff>
    </xdr:from>
    <xdr:to>
      <xdr:col>50</xdr:col>
      <xdr:colOff>165100</xdr:colOff>
      <xdr:row>62</xdr:row>
      <xdr:rowOff>128830</xdr:rowOff>
    </xdr:to>
    <xdr:sp macro="" textlink="">
      <xdr:nvSpPr>
        <xdr:cNvPr id="236" name="フローチャート: 判断 235">
          <a:extLst>
            <a:ext uri="{FF2B5EF4-FFF2-40B4-BE49-F238E27FC236}">
              <a16:creationId xmlns:a16="http://schemas.microsoft.com/office/drawing/2014/main" id="{3A45687C-3C4E-415D-ADF5-0C87ABFA2465}"/>
            </a:ext>
          </a:extLst>
        </xdr:cNvPr>
        <xdr:cNvSpPr/>
      </xdr:nvSpPr>
      <xdr:spPr>
        <a:xfrm>
          <a:off x="9588500" y="106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31803</xdr:rowOff>
    </xdr:from>
    <xdr:to>
      <xdr:col>46</xdr:col>
      <xdr:colOff>38100</xdr:colOff>
      <xdr:row>62</xdr:row>
      <xdr:rowOff>133403</xdr:rowOff>
    </xdr:to>
    <xdr:sp macro="" textlink="">
      <xdr:nvSpPr>
        <xdr:cNvPr id="237" name="フローチャート: 判断 236">
          <a:extLst>
            <a:ext uri="{FF2B5EF4-FFF2-40B4-BE49-F238E27FC236}">
              <a16:creationId xmlns:a16="http://schemas.microsoft.com/office/drawing/2014/main" id="{8E38FC52-96E3-4D93-AD62-CB96D6E90757}"/>
            </a:ext>
          </a:extLst>
        </xdr:cNvPr>
        <xdr:cNvSpPr/>
      </xdr:nvSpPr>
      <xdr:spPr>
        <a:xfrm>
          <a:off x="8699500" y="1066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40243</xdr:rowOff>
    </xdr:from>
    <xdr:to>
      <xdr:col>41</xdr:col>
      <xdr:colOff>101600</xdr:colOff>
      <xdr:row>62</xdr:row>
      <xdr:rowOff>141843</xdr:rowOff>
    </xdr:to>
    <xdr:sp macro="" textlink="">
      <xdr:nvSpPr>
        <xdr:cNvPr id="238" name="フローチャート: 判断 237">
          <a:extLst>
            <a:ext uri="{FF2B5EF4-FFF2-40B4-BE49-F238E27FC236}">
              <a16:creationId xmlns:a16="http://schemas.microsoft.com/office/drawing/2014/main" id="{7DD8A98F-DEE1-4670-B155-BCC01F5B0544}"/>
            </a:ext>
          </a:extLst>
        </xdr:cNvPr>
        <xdr:cNvSpPr/>
      </xdr:nvSpPr>
      <xdr:spPr>
        <a:xfrm>
          <a:off x="7810500" y="1067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49432</xdr:rowOff>
    </xdr:from>
    <xdr:to>
      <xdr:col>36</xdr:col>
      <xdr:colOff>165100</xdr:colOff>
      <xdr:row>62</xdr:row>
      <xdr:rowOff>151032</xdr:rowOff>
    </xdr:to>
    <xdr:sp macro="" textlink="">
      <xdr:nvSpPr>
        <xdr:cNvPr id="239" name="フローチャート: 判断 238">
          <a:extLst>
            <a:ext uri="{FF2B5EF4-FFF2-40B4-BE49-F238E27FC236}">
              <a16:creationId xmlns:a16="http://schemas.microsoft.com/office/drawing/2014/main" id="{1BD7765A-3DF5-496C-81DE-A6293F59F9A3}"/>
            </a:ext>
          </a:extLst>
        </xdr:cNvPr>
        <xdr:cNvSpPr/>
      </xdr:nvSpPr>
      <xdr:spPr>
        <a:xfrm>
          <a:off x="6921500" y="1067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F36349D-7498-464E-8FFB-DD1A8C543AF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EE9209E-2C90-4E3A-8C29-9DA2B5D707E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8E4BB29-6468-4E58-A52B-A4F82EA43C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0D17240-FAC1-4D8F-816A-5D7E3BF991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84C8EA6-6B03-4520-AB2F-F699B3479F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21382</xdr:rowOff>
    </xdr:from>
    <xdr:to>
      <xdr:col>55</xdr:col>
      <xdr:colOff>50800</xdr:colOff>
      <xdr:row>55</xdr:row>
      <xdr:rowOff>122982</xdr:rowOff>
    </xdr:to>
    <xdr:sp macro="" textlink="">
      <xdr:nvSpPr>
        <xdr:cNvPr id="245" name="楕円 244">
          <a:extLst>
            <a:ext uri="{FF2B5EF4-FFF2-40B4-BE49-F238E27FC236}">
              <a16:creationId xmlns:a16="http://schemas.microsoft.com/office/drawing/2014/main" id="{61C12E7A-9C7B-4C60-B585-8976E9715D0E}"/>
            </a:ext>
          </a:extLst>
        </xdr:cNvPr>
        <xdr:cNvSpPr/>
      </xdr:nvSpPr>
      <xdr:spPr>
        <a:xfrm>
          <a:off x="10426700" y="94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145859</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3A470032-2106-4818-A2AC-FB105BC886D5}"/>
            </a:ext>
          </a:extLst>
        </xdr:cNvPr>
        <xdr:cNvSpPr txBox="1"/>
      </xdr:nvSpPr>
      <xdr:spPr>
        <a:xfrm>
          <a:off x="10515600" y="940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37567</xdr:rowOff>
    </xdr:from>
    <xdr:to>
      <xdr:col>50</xdr:col>
      <xdr:colOff>165100</xdr:colOff>
      <xdr:row>55</xdr:row>
      <xdr:rowOff>139167</xdr:rowOff>
    </xdr:to>
    <xdr:sp macro="" textlink="">
      <xdr:nvSpPr>
        <xdr:cNvPr id="247" name="楕円 246">
          <a:extLst>
            <a:ext uri="{FF2B5EF4-FFF2-40B4-BE49-F238E27FC236}">
              <a16:creationId xmlns:a16="http://schemas.microsoft.com/office/drawing/2014/main" id="{A859975E-3EAC-4747-88DD-AC776B6776AE}"/>
            </a:ext>
          </a:extLst>
        </xdr:cNvPr>
        <xdr:cNvSpPr/>
      </xdr:nvSpPr>
      <xdr:spPr>
        <a:xfrm>
          <a:off x="9588500" y="94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72182</xdr:rowOff>
    </xdr:from>
    <xdr:to>
      <xdr:col>55</xdr:col>
      <xdr:colOff>0</xdr:colOff>
      <xdr:row>55</xdr:row>
      <xdr:rowOff>88367</xdr:rowOff>
    </xdr:to>
    <xdr:cxnSp macro="">
      <xdr:nvCxnSpPr>
        <xdr:cNvPr id="248" name="直線コネクタ 247">
          <a:extLst>
            <a:ext uri="{FF2B5EF4-FFF2-40B4-BE49-F238E27FC236}">
              <a16:creationId xmlns:a16="http://schemas.microsoft.com/office/drawing/2014/main" id="{644CC6B9-863D-4CFC-B9B6-D5C1E4E1AA11}"/>
            </a:ext>
          </a:extLst>
        </xdr:cNvPr>
        <xdr:cNvCxnSpPr/>
      </xdr:nvCxnSpPr>
      <xdr:spPr>
        <a:xfrm flipV="1">
          <a:off x="9639300" y="9501932"/>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48435</xdr:rowOff>
    </xdr:from>
    <xdr:to>
      <xdr:col>46</xdr:col>
      <xdr:colOff>38100</xdr:colOff>
      <xdr:row>55</xdr:row>
      <xdr:rowOff>150035</xdr:rowOff>
    </xdr:to>
    <xdr:sp macro="" textlink="">
      <xdr:nvSpPr>
        <xdr:cNvPr id="249" name="楕円 248">
          <a:extLst>
            <a:ext uri="{FF2B5EF4-FFF2-40B4-BE49-F238E27FC236}">
              <a16:creationId xmlns:a16="http://schemas.microsoft.com/office/drawing/2014/main" id="{84D24A2C-CFBE-4DA2-BA91-6F3DB51D86AB}"/>
            </a:ext>
          </a:extLst>
        </xdr:cNvPr>
        <xdr:cNvSpPr/>
      </xdr:nvSpPr>
      <xdr:spPr>
        <a:xfrm>
          <a:off x="8699500" y="94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88367</xdr:rowOff>
    </xdr:from>
    <xdr:to>
      <xdr:col>50</xdr:col>
      <xdr:colOff>114300</xdr:colOff>
      <xdr:row>55</xdr:row>
      <xdr:rowOff>99235</xdr:rowOff>
    </xdr:to>
    <xdr:cxnSp macro="">
      <xdr:nvCxnSpPr>
        <xdr:cNvPr id="250" name="直線コネクタ 249">
          <a:extLst>
            <a:ext uri="{FF2B5EF4-FFF2-40B4-BE49-F238E27FC236}">
              <a16:creationId xmlns:a16="http://schemas.microsoft.com/office/drawing/2014/main" id="{ECEEC50F-416D-48BE-903C-DD1E83990137}"/>
            </a:ext>
          </a:extLst>
        </xdr:cNvPr>
        <xdr:cNvCxnSpPr/>
      </xdr:nvCxnSpPr>
      <xdr:spPr>
        <a:xfrm flipV="1">
          <a:off x="8750300" y="9518117"/>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80677</xdr:rowOff>
    </xdr:from>
    <xdr:to>
      <xdr:col>41</xdr:col>
      <xdr:colOff>101600</xdr:colOff>
      <xdr:row>56</xdr:row>
      <xdr:rowOff>10827</xdr:rowOff>
    </xdr:to>
    <xdr:sp macro="" textlink="">
      <xdr:nvSpPr>
        <xdr:cNvPr id="251" name="楕円 250">
          <a:extLst>
            <a:ext uri="{FF2B5EF4-FFF2-40B4-BE49-F238E27FC236}">
              <a16:creationId xmlns:a16="http://schemas.microsoft.com/office/drawing/2014/main" id="{739350AD-04BF-4ABD-B5AD-311B5C17354D}"/>
            </a:ext>
          </a:extLst>
        </xdr:cNvPr>
        <xdr:cNvSpPr/>
      </xdr:nvSpPr>
      <xdr:spPr>
        <a:xfrm>
          <a:off x="7810500" y="95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99235</xdr:rowOff>
    </xdr:from>
    <xdr:to>
      <xdr:col>45</xdr:col>
      <xdr:colOff>177800</xdr:colOff>
      <xdr:row>55</xdr:row>
      <xdr:rowOff>131477</xdr:rowOff>
    </xdr:to>
    <xdr:cxnSp macro="">
      <xdr:nvCxnSpPr>
        <xdr:cNvPr id="252" name="直線コネクタ 251">
          <a:extLst>
            <a:ext uri="{FF2B5EF4-FFF2-40B4-BE49-F238E27FC236}">
              <a16:creationId xmlns:a16="http://schemas.microsoft.com/office/drawing/2014/main" id="{CF450EAD-9938-458D-9BAE-7AB5B84EB5C9}"/>
            </a:ext>
          </a:extLst>
        </xdr:cNvPr>
        <xdr:cNvCxnSpPr/>
      </xdr:nvCxnSpPr>
      <xdr:spPr>
        <a:xfrm flipV="1">
          <a:off x="7861300" y="9528985"/>
          <a:ext cx="889000" cy="3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96528</xdr:rowOff>
    </xdr:from>
    <xdr:to>
      <xdr:col>36</xdr:col>
      <xdr:colOff>165100</xdr:colOff>
      <xdr:row>56</xdr:row>
      <xdr:rowOff>26678</xdr:rowOff>
    </xdr:to>
    <xdr:sp macro="" textlink="">
      <xdr:nvSpPr>
        <xdr:cNvPr id="253" name="楕円 252">
          <a:extLst>
            <a:ext uri="{FF2B5EF4-FFF2-40B4-BE49-F238E27FC236}">
              <a16:creationId xmlns:a16="http://schemas.microsoft.com/office/drawing/2014/main" id="{F1B94825-95C3-40D6-906D-9D3D53298D5A}"/>
            </a:ext>
          </a:extLst>
        </xdr:cNvPr>
        <xdr:cNvSpPr/>
      </xdr:nvSpPr>
      <xdr:spPr>
        <a:xfrm>
          <a:off x="6921500" y="95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131477</xdr:rowOff>
    </xdr:from>
    <xdr:to>
      <xdr:col>41</xdr:col>
      <xdr:colOff>50800</xdr:colOff>
      <xdr:row>55</xdr:row>
      <xdr:rowOff>147328</xdr:rowOff>
    </xdr:to>
    <xdr:cxnSp macro="">
      <xdr:nvCxnSpPr>
        <xdr:cNvPr id="254" name="直線コネクタ 253">
          <a:extLst>
            <a:ext uri="{FF2B5EF4-FFF2-40B4-BE49-F238E27FC236}">
              <a16:creationId xmlns:a16="http://schemas.microsoft.com/office/drawing/2014/main" id="{4208B1BB-95A9-49F8-9B56-6E0F10B2F3D9}"/>
            </a:ext>
          </a:extLst>
        </xdr:cNvPr>
        <xdr:cNvCxnSpPr/>
      </xdr:nvCxnSpPr>
      <xdr:spPr>
        <a:xfrm flipV="1">
          <a:off x="6972300" y="9561227"/>
          <a:ext cx="8890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119957</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6638B1B2-9AB8-4044-833C-044B6BA35FCD}"/>
            </a:ext>
          </a:extLst>
        </xdr:cNvPr>
        <xdr:cNvSpPr txBox="1"/>
      </xdr:nvSpPr>
      <xdr:spPr>
        <a:xfrm>
          <a:off x="9327095" y="1074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124530</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A4D81EBE-06B7-4A9A-895A-D1B1CF710FF1}"/>
            </a:ext>
          </a:extLst>
        </xdr:cNvPr>
        <xdr:cNvSpPr txBox="1"/>
      </xdr:nvSpPr>
      <xdr:spPr>
        <a:xfrm>
          <a:off x="8450795" y="1075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132970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389AD31E-7F4B-4A15-A1B5-53453666FB6C}"/>
            </a:ext>
          </a:extLst>
        </xdr:cNvPr>
        <xdr:cNvSpPr txBox="1"/>
      </xdr:nvSpPr>
      <xdr:spPr>
        <a:xfrm>
          <a:off x="7561795" y="1076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142159</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6A570AEE-809D-43A9-A735-34319839DF2B}"/>
            </a:ext>
          </a:extLst>
        </xdr:cNvPr>
        <xdr:cNvSpPr txBox="1"/>
      </xdr:nvSpPr>
      <xdr:spPr>
        <a:xfrm>
          <a:off x="6672795" y="1077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155694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6723D759-E2F7-4604-9E30-C53979C2ABE9}"/>
            </a:ext>
          </a:extLst>
        </xdr:cNvPr>
        <xdr:cNvSpPr txBox="1"/>
      </xdr:nvSpPr>
      <xdr:spPr>
        <a:xfrm>
          <a:off x="9327095" y="924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166562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DD1240B3-14BB-4DF8-BD89-25B6E9979DC3}"/>
            </a:ext>
          </a:extLst>
        </xdr:cNvPr>
        <xdr:cNvSpPr txBox="1"/>
      </xdr:nvSpPr>
      <xdr:spPr>
        <a:xfrm>
          <a:off x="8450795" y="92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27354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A5E91E79-B552-47BF-802D-E229BFB0EF5C}"/>
            </a:ext>
          </a:extLst>
        </xdr:cNvPr>
        <xdr:cNvSpPr txBox="1"/>
      </xdr:nvSpPr>
      <xdr:spPr>
        <a:xfrm>
          <a:off x="7561795" y="928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43205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6690AA6D-B9DB-4083-9833-D281A96CA522}"/>
            </a:ext>
          </a:extLst>
        </xdr:cNvPr>
        <xdr:cNvSpPr txBox="1"/>
      </xdr:nvSpPr>
      <xdr:spPr>
        <a:xfrm>
          <a:off x="6672795" y="930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C8FFAD5-D651-4A0F-829C-352ED8DB48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B4F864D-D779-4D48-8E11-0519BBF43EA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FFDDA10-A5CC-4486-90FD-771EDF8976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D1AFC8F-B4CF-4F14-81C9-3E6259A2AB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8ED457A-C24C-405C-AC70-7603E5AE45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0AD5CD6-ECDB-48F7-9F49-04FE11E6C39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4B42775-0172-4EE2-AD2C-4FBA3DD855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660B94D-B037-4A16-B451-8C690608D84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A48990A-479D-4033-8AE0-2BF612C07A5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77ADB7D-1268-4F43-AF06-F4117A92BB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3B72F813-D457-4D7D-928C-024A2C7A00F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a:extLst>
            <a:ext uri="{FF2B5EF4-FFF2-40B4-BE49-F238E27FC236}">
              <a16:creationId xmlns:a16="http://schemas.microsoft.com/office/drawing/2014/main" id="{2F914520-444D-44DF-83D6-1D7AF7F99A88}"/>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a:extLst>
            <a:ext uri="{FF2B5EF4-FFF2-40B4-BE49-F238E27FC236}">
              <a16:creationId xmlns:a16="http://schemas.microsoft.com/office/drawing/2014/main" id="{AF8639D7-514B-4D00-9259-1CAE2D86FA04}"/>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C95A4CAF-9127-468E-B776-E4A6A155013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5EC4F2A0-1209-4433-A458-198E84D2C82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8" name="直線コネクタ 277">
          <a:extLst>
            <a:ext uri="{FF2B5EF4-FFF2-40B4-BE49-F238E27FC236}">
              <a16:creationId xmlns:a16="http://schemas.microsoft.com/office/drawing/2014/main" id="{972302FC-9500-45BC-B9FA-178370223701}"/>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79" name="テキスト ボックス 278">
          <a:extLst>
            <a:ext uri="{FF2B5EF4-FFF2-40B4-BE49-F238E27FC236}">
              <a16:creationId xmlns:a16="http://schemas.microsoft.com/office/drawing/2014/main" id="{207A88C2-D51E-4133-93CC-3A6413979F1C}"/>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981A2F4D-4923-4A2A-85F1-B2B0A9FD6C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53B7241B-BDC3-473B-8918-CC4D644D166C}"/>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8A5ED692-1F27-44AF-ADAE-CACF21CF244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38100</xdr:rowOff>
    </xdr:to>
    <xdr:cxnSp macro="">
      <xdr:nvCxnSpPr>
        <xdr:cNvPr id="283" name="直線コネクタ 282">
          <a:extLst>
            <a:ext uri="{FF2B5EF4-FFF2-40B4-BE49-F238E27FC236}">
              <a16:creationId xmlns:a16="http://schemas.microsoft.com/office/drawing/2014/main" id="{3FCA8308-6A85-48ED-90E1-7C1B706A607B}"/>
            </a:ext>
          </a:extLst>
        </xdr:cNvPr>
        <xdr:cNvCxnSpPr/>
      </xdr:nvCxnSpPr>
      <xdr:spPr>
        <a:xfrm flipV="1">
          <a:off x="4634865" y="1341691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A74DB537-CB0E-45BF-AEE5-86A87E4AFD65}"/>
            </a:ext>
          </a:extLst>
        </xdr:cNvPr>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85" name="直線コネクタ 284">
          <a:extLst>
            <a:ext uri="{FF2B5EF4-FFF2-40B4-BE49-F238E27FC236}">
              <a16:creationId xmlns:a16="http://schemas.microsoft.com/office/drawing/2014/main" id="{92A719C6-0DF5-42AE-80EC-594B82F516BE}"/>
            </a:ext>
          </a:extLst>
        </xdr:cNvPr>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C58A3AA5-B012-4B9A-82BF-3C484300CBA6}"/>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87" name="直線コネクタ 286">
          <a:extLst>
            <a:ext uri="{FF2B5EF4-FFF2-40B4-BE49-F238E27FC236}">
              <a16:creationId xmlns:a16="http://schemas.microsoft.com/office/drawing/2014/main" id="{AC9C102F-945B-4912-93A4-D0A5680C4196}"/>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10177</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672AA3B3-CC6A-4056-98DB-84287132BD8A}"/>
            </a:ext>
          </a:extLst>
        </xdr:cNvPr>
        <xdr:cNvSpPr txBox="1"/>
      </xdr:nvSpPr>
      <xdr:spPr>
        <a:xfrm>
          <a:off x="4673600" y="1372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89" name="フローチャート: 判断 288">
          <a:extLst>
            <a:ext uri="{FF2B5EF4-FFF2-40B4-BE49-F238E27FC236}">
              <a16:creationId xmlns:a16="http://schemas.microsoft.com/office/drawing/2014/main" id="{D34FDF77-2940-4640-9A40-03FAF9B58DFC}"/>
            </a:ext>
          </a:extLst>
        </xdr:cNvPr>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50164</xdr:rowOff>
    </xdr:from>
    <xdr:to>
      <xdr:col>20</xdr:col>
      <xdr:colOff>38100</xdr:colOff>
      <xdr:row>80</xdr:row>
      <xdr:rowOff>151764</xdr:rowOff>
    </xdr:to>
    <xdr:sp macro="" textlink="">
      <xdr:nvSpPr>
        <xdr:cNvPr id="290" name="フローチャート: 判断 289">
          <a:extLst>
            <a:ext uri="{FF2B5EF4-FFF2-40B4-BE49-F238E27FC236}">
              <a16:creationId xmlns:a16="http://schemas.microsoft.com/office/drawing/2014/main" id="{D22D0A7B-6292-4A31-8538-29292E312FD4}"/>
            </a:ext>
          </a:extLst>
        </xdr:cNvPr>
        <xdr:cNvSpPr/>
      </xdr:nvSpPr>
      <xdr:spPr>
        <a:xfrm>
          <a:off x="3746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1" name="フローチャート: 判断 290">
          <a:extLst>
            <a:ext uri="{FF2B5EF4-FFF2-40B4-BE49-F238E27FC236}">
              <a16:creationId xmlns:a16="http://schemas.microsoft.com/office/drawing/2014/main" id="{44A3B35C-4118-46AE-A1F9-EDD66CBB0C5B}"/>
            </a:ext>
          </a:extLst>
        </xdr:cNvPr>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78739</xdr:rowOff>
    </xdr:from>
    <xdr:to>
      <xdr:col>10</xdr:col>
      <xdr:colOff>165100</xdr:colOff>
      <xdr:row>80</xdr:row>
      <xdr:rowOff>8889</xdr:rowOff>
    </xdr:to>
    <xdr:sp macro="" textlink="">
      <xdr:nvSpPr>
        <xdr:cNvPr id="292" name="フローチャート: 判断 291">
          <a:extLst>
            <a:ext uri="{FF2B5EF4-FFF2-40B4-BE49-F238E27FC236}">
              <a16:creationId xmlns:a16="http://schemas.microsoft.com/office/drawing/2014/main" id="{631DA39C-A652-44C7-87DE-9BEB810A3F8D}"/>
            </a:ext>
          </a:extLst>
        </xdr:cNvPr>
        <xdr:cNvSpPr/>
      </xdr:nvSpPr>
      <xdr:spPr>
        <a:xfrm>
          <a:off x="1968500" y="1362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44450</xdr:rowOff>
    </xdr:from>
    <xdr:to>
      <xdr:col>6</xdr:col>
      <xdr:colOff>38100</xdr:colOff>
      <xdr:row>79</xdr:row>
      <xdr:rowOff>146050</xdr:rowOff>
    </xdr:to>
    <xdr:sp macro="" textlink="">
      <xdr:nvSpPr>
        <xdr:cNvPr id="293" name="フローチャート: 判断 292">
          <a:extLst>
            <a:ext uri="{FF2B5EF4-FFF2-40B4-BE49-F238E27FC236}">
              <a16:creationId xmlns:a16="http://schemas.microsoft.com/office/drawing/2014/main" id="{84F239B3-CF12-4BEF-ADBA-3C3C073F8E0C}"/>
            </a:ext>
          </a:extLst>
        </xdr:cNvPr>
        <xdr:cNvSpPr/>
      </xdr:nvSpPr>
      <xdr:spPr>
        <a:xfrm>
          <a:off x="1079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4B8C11F-F3D5-4F8E-B422-60ED0C2148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1327FC1-5956-45B2-B226-256719F3BE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8820F29-FC59-49A7-9352-D27A925F6B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72C8170-BCD6-4088-BBFC-68733F31DD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7747D47-17F0-46F2-886F-696F28D855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299" name="楕円 298">
          <a:extLst>
            <a:ext uri="{FF2B5EF4-FFF2-40B4-BE49-F238E27FC236}">
              <a16:creationId xmlns:a16="http://schemas.microsoft.com/office/drawing/2014/main" id="{F5EE32C8-9501-423A-AFC2-B6ECB138FBAD}"/>
            </a:ext>
          </a:extLst>
        </xdr:cNvPr>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73677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B1811E89-1586-444D-A94F-B6EF58EE716A}"/>
            </a:ext>
          </a:extLst>
        </xdr:cNvPr>
        <xdr:cNvSpPr txBox="1"/>
      </xdr:nvSpPr>
      <xdr:spPr>
        <a:xfrm>
          <a:off x="4673600" y="1447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95886</xdr:rowOff>
    </xdr:from>
    <xdr:to>
      <xdr:col>20</xdr:col>
      <xdr:colOff>38100</xdr:colOff>
      <xdr:row>85</xdr:row>
      <xdr:rowOff>26036</xdr:rowOff>
    </xdr:to>
    <xdr:sp macro="" textlink="">
      <xdr:nvSpPr>
        <xdr:cNvPr id="301" name="楕円 300">
          <a:extLst>
            <a:ext uri="{FF2B5EF4-FFF2-40B4-BE49-F238E27FC236}">
              <a16:creationId xmlns:a16="http://schemas.microsoft.com/office/drawing/2014/main" id="{670FD37E-09C4-4421-B7B0-D516D4291C54}"/>
            </a:ext>
          </a:extLst>
        </xdr:cNvPr>
        <xdr:cNvSpPr/>
      </xdr:nvSpPr>
      <xdr:spPr>
        <a:xfrm>
          <a:off x="3746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146686</xdr:rowOff>
    </xdr:from>
    <xdr:to>
      <xdr:col>24</xdr:col>
      <xdr:colOff>63500</xdr:colOff>
      <xdr:row>85</xdr:row>
      <xdr:rowOff>38100</xdr:rowOff>
    </xdr:to>
    <xdr:cxnSp macro="">
      <xdr:nvCxnSpPr>
        <xdr:cNvPr id="302" name="直線コネクタ 301">
          <a:extLst>
            <a:ext uri="{FF2B5EF4-FFF2-40B4-BE49-F238E27FC236}">
              <a16:creationId xmlns:a16="http://schemas.microsoft.com/office/drawing/2014/main" id="{0568B09F-ED30-460D-87F9-FC73BB793667}"/>
            </a:ext>
          </a:extLst>
        </xdr:cNvPr>
        <xdr:cNvCxnSpPr/>
      </xdr:nvCxnSpPr>
      <xdr:spPr>
        <a:xfrm>
          <a:off x="3797300" y="1454848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303" name="楕円 302">
          <a:extLst>
            <a:ext uri="{FF2B5EF4-FFF2-40B4-BE49-F238E27FC236}">
              <a16:creationId xmlns:a16="http://schemas.microsoft.com/office/drawing/2014/main" id="{13D6E328-E81A-4EEC-9D89-BE08034B2DCF}"/>
            </a:ext>
          </a:extLst>
        </xdr:cNvPr>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84</xdr:row>
      <xdr:rowOff>146686</xdr:rowOff>
    </xdr:to>
    <xdr:cxnSp macro="">
      <xdr:nvCxnSpPr>
        <xdr:cNvPr id="304" name="直線コネクタ 303">
          <a:extLst>
            <a:ext uri="{FF2B5EF4-FFF2-40B4-BE49-F238E27FC236}">
              <a16:creationId xmlns:a16="http://schemas.microsoft.com/office/drawing/2014/main" id="{55CE6929-9189-4534-853C-56B76F8A834B}"/>
            </a:ext>
          </a:extLst>
        </xdr:cNvPr>
        <xdr:cNvCxnSpPr/>
      </xdr:nvCxnSpPr>
      <xdr:spPr>
        <a:xfrm>
          <a:off x="2908300" y="145427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27305</xdr:rowOff>
    </xdr:from>
    <xdr:to>
      <xdr:col>10</xdr:col>
      <xdr:colOff>165100</xdr:colOff>
      <xdr:row>84</xdr:row>
      <xdr:rowOff>128905</xdr:rowOff>
    </xdr:to>
    <xdr:sp macro="" textlink="">
      <xdr:nvSpPr>
        <xdr:cNvPr id="305" name="楕円 304">
          <a:extLst>
            <a:ext uri="{FF2B5EF4-FFF2-40B4-BE49-F238E27FC236}">
              <a16:creationId xmlns:a16="http://schemas.microsoft.com/office/drawing/2014/main" id="{4BD5D583-9A63-4D5B-B466-C66355AAAEF6}"/>
            </a:ext>
          </a:extLst>
        </xdr:cNvPr>
        <xdr:cNvSpPr/>
      </xdr:nvSpPr>
      <xdr:spPr>
        <a:xfrm>
          <a:off x="1968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78105</xdr:rowOff>
    </xdr:from>
    <xdr:to>
      <xdr:col>15</xdr:col>
      <xdr:colOff>50800</xdr:colOff>
      <xdr:row>84</xdr:row>
      <xdr:rowOff>140970</xdr:rowOff>
    </xdr:to>
    <xdr:cxnSp macro="">
      <xdr:nvCxnSpPr>
        <xdr:cNvPr id="306" name="直線コネクタ 305">
          <a:extLst>
            <a:ext uri="{FF2B5EF4-FFF2-40B4-BE49-F238E27FC236}">
              <a16:creationId xmlns:a16="http://schemas.microsoft.com/office/drawing/2014/main" id="{903B9152-BA11-4D80-A1D1-BC5C11CECE5C}"/>
            </a:ext>
          </a:extLst>
        </xdr:cNvPr>
        <xdr:cNvCxnSpPr/>
      </xdr:nvCxnSpPr>
      <xdr:spPr>
        <a:xfrm>
          <a:off x="2019300" y="144799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07" name="楕円 306">
          <a:extLst>
            <a:ext uri="{FF2B5EF4-FFF2-40B4-BE49-F238E27FC236}">
              <a16:creationId xmlns:a16="http://schemas.microsoft.com/office/drawing/2014/main" id="{972A967E-6182-4068-A17D-3F7996FF1E87}"/>
            </a:ext>
          </a:extLst>
        </xdr:cNvPr>
        <xdr:cNvSpPr/>
      </xdr:nvSpPr>
      <xdr:spPr>
        <a:xfrm>
          <a:off x="107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78105</xdr:rowOff>
    </xdr:to>
    <xdr:cxnSp macro="">
      <xdr:nvCxnSpPr>
        <xdr:cNvPr id="308" name="直線コネクタ 307">
          <a:extLst>
            <a:ext uri="{FF2B5EF4-FFF2-40B4-BE49-F238E27FC236}">
              <a16:creationId xmlns:a16="http://schemas.microsoft.com/office/drawing/2014/main" id="{62D58E2F-1884-4213-A9F6-B045673C5479}"/>
            </a:ext>
          </a:extLst>
        </xdr:cNvPr>
        <xdr:cNvCxnSpPr/>
      </xdr:nvCxnSpPr>
      <xdr:spPr>
        <a:xfrm>
          <a:off x="1130300" y="144170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168291</xdr:rowOff>
    </xdr:from>
    <xdr:ext cx="405111" cy="259045"/>
    <xdr:sp macro="" textlink="">
      <xdr:nvSpPr>
        <xdr:cNvPr id="309" name="n_1aveValue【公営住宅】&#10;有形固定資産減価償却率">
          <a:extLst>
            <a:ext uri="{FF2B5EF4-FFF2-40B4-BE49-F238E27FC236}">
              <a16:creationId xmlns:a16="http://schemas.microsoft.com/office/drawing/2014/main" id="{9C59219D-238C-464D-BC93-4C831DCCCD70}"/>
            </a:ext>
          </a:extLst>
        </xdr:cNvPr>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0" name="n_2aveValue【公営住宅】&#10;有形固定資産減価償却率">
          <a:extLst>
            <a:ext uri="{FF2B5EF4-FFF2-40B4-BE49-F238E27FC236}">
              <a16:creationId xmlns:a16="http://schemas.microsoft.com/office/drawing/2014/main" id="{AD1362D5-23DB-4402-B062-39285435B020}"/>
            </a:ext>
          </a:extLst>
        </xdr:cNvPr>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25416</xdr:rowOff>
    </xdr:from>
    <xdr:ext cx="405111" cy="259045"/>
    <xdr:sp macro="" textlink="">
      <xdr:nvSpPr>
        <xdr:cNvPr id="311" name="n_3aveValue【公営住宅】&#10;有形固定資産減価償却率">
          <a:extLst>
            <a:ext uri="{FF2B5EF4-FFF2-40B4-BE49-F238E27FC236}">
              <a16:creationId xmlns:a16="http://schemas.microsoft.com/office/drawing/2014/main" id="{786135D8-FD61-4809-A572-BD9DE1B94523}"/>
            </a:ext>
          </a:extLst>
        </xdr:cNvPr>
        <xdr:cNvSpPr txBox="1"/>
      </xdr:nvSpPr>
      <xdr:spPr>
        <a:xfrm>
          <a:off x="1816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162577</xdr:rowOff>
    </xdr:from>
    <xdr:ext cx="405111" cy="259045"/>
    <xdr:sp macro="" textlink="">
      <xdr:nvSpPr>
        <xdr:cNvPr id="312" name="n_4aveValue【公営住宅】&#10;有形固定資産減価償却率">
          <a:extLst>
            <a:ext uri="{FF2B5EF4-FFF2-40B4-BE49-F238E27FC236}">
              <a16:creationId xmlns:a16="http://schemas.microsoft.com/office/drawing/2014/main" id="{AF07BF8A-3D9E-4BDC-9AB9-39C2A2CEC743}"/>
            </a:ext>
          </a:extLst>
        </xdr:cNvPr>
        <xdr:cNvSpPr txBox="1"/>
      </xdr:nvSpPr>
      <xdr:spPr>
        <a:xfrm>
          <a:off x="927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17163</xdr:rowOff>
    </xdr:from>
    <xdr:ext cx="405111" cy="259045"/>
    <xdr:sp macro="" textlink="">
      <xdr:nvSpPr>
        <xdr:cNvPr id="313" name="n_1mainValue【公営住宅】&#10;有形固定資産減価償却率">
          <a:extLst>
            <a:ext uri="{FF2B5EF4-FFF2-40B4-BE49-F238E27FC236}">
              <a16:creationId xmlns:a16="http://schemas.microsoft.com/office/drawing/2014/main" id="{50414852-9316-496B-B58E-431378A9670E}"/>
            </a:ext>
          </a:extLst>
        </xdr:cNvPr>
        <xdr:cNvSpPr txBox="1"/>
      </xdr:nvSpPr>
      <xdr:spPr>
        <a:xfrm>
          <a:off x="35820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14" name="n_2mainValue【公営住宅】&#10;有形固定資産減価償却率">
          <a:extLst>
            <a:ext uri="{FF2B5EF4-FFF2-40B4-BE49-F238E27FC236}">
              <a16:creationId xmlns:a16="http://schemas.microsoft.com/office/drawing/2014/main" id="{575DC287-049A-4967-9E78-76D3C84EC6C4}"/>
            </a:ext>
          </a:extLst>
        </xdr:cNvPr>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120032</xdr:rowOff>
    </xdr:from>
    <xdr:ext cx="405111" cy="259045"/>
    <xdr:sp macro="" textlink="">
      <xdr:nvSpPr>
        <xdr:cNvPr id="315" name="n_3mainValue【公営住宅】&#10;有形固定資産減価償却率">
          <a:extLst>
            <a:ext uri="{FF2B5EF4-FFF2-40B4-BE49-F238E27FC236}">
              <a16:creationId xmlns:a16="http://schemas.microsoft.com/office/drawing/2014/main" id="{BD652EC1-5F85-4F71-A5B3-6622C3665A97}"/>
            </a:ext>
          </a:extLst>
        </xdr:cNvPr>
        <xdr:cNvSpPr txBox="1"/>
      </xdr:nvSpPr>
      <xdr:spPr>
        <a:xfrm>
          <a:off x="1816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16" name="n_4mainValue【公営住宅】&#10;有形固定資産減価償却率">
          <a:extLst>
            <a:ext uri="{FF2B5EF4-FFF2-40B4-BE49-F238E27FC236}">
              <a16:creationId xmlns:a16="http://schemas.microsoft.com/office/drawing/2014/main" id="{A4B255CF-22F8-494D-8593-C4C2D46791AB}"/>
            </a:ext>
          </a:extLst>
        </xdr:cNvPr>
        <xdr:cNvSpPr txBox="1"/>
      </xdr:nvSpPr>
      <xdr:spPr>
        <a:xfrm>
          <a:off x="927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9E2F07FA-B0F9-425F-8A55-52E9A6457E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B83A3560-C5BC-4D1A-A5FF-61E46F67C31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BE823D06-A1FA-401D-9A41-E82037ECB8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D437FE83-746F-4334-A0B9-E69629174D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9710DD66-950B-4A54-B9A7-BF4BEDFCB6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782F24EB-395B-4979-B5D1-5154A5E8A3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51C15B71-04EF-4E93-9C36-0A7D84C4B5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C5A24F63-557E-4C63-B649-AD6667A08D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14AC0332-DAE7-46FC-BCAE-EC9552C5DA8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88692B3E-FF44-42F8-86FF-24FA5E63EFE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7" name="テキスト ボックス 326">
          <a:extLst>
            <a:ext uri="{FF2B5EF4-FFF2-40B4-BE49-F238E27FC236}">
              <a16:creationId xmlns:a16="http://schemas.microsoft.com/office/drawing/2014/main" id="{20781DFA-19A7-4C92-97BC-F5E29287B586}"/>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C52E6F24-0EDC-487C-B9FA-B429795BB79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A8FBA70A-63BF-4ECA-903F-8831CCC27A8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65388EEC-29CA-428B-9725-75FE8B5BBAD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ED2D8C71-B667-4DCE-B106-634C1270DCC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59932371-CC80-4ACA-8D0A-BADCB329C76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AEF0661D-E7F3-4521-9ABE-B2DA6BD5327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752B8321-9797-46AD-9C43-ACCE304CA87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4C146070-FCD1-48ED-A65E-FE2C45B490C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4A647377-C97B-4835-9170-F767662AE22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257C350E-21FD-4932-B0CC-3B1FA9A6A4E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C5BF7ED9-2459-4182-BE36-1A57AC8424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9C92BDE7-7E80-44AE-9ABE-A2CE220D20B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A5FEA94D-108F-490A-A3A5-87284E455F5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82</xdr:row>
      <xdr:rowOff>99061</xdr:rowOff>
    </xdr:to>
    <xdr:cxnSp macro="">
      <xdr:nvCxnSpPr>
        <xdr:cNvPr id="341" name="直線コネクタ 340">
          <a:extLst>
            <a:ext uri="{FF2B5EF4-FFF2-40B4-BE49-F238E27FC236}">
              <a16:creationId xmlns:a16="http://schemas.microsoft.com/office/drawing/2014/main" id="{DD049111-60B2-4C7B-AD36-91C4CC74E1BA}"/>
            </a:ext>
          </a:extLst>
        </xdr:cNvPr>
        <xdr:cNvCxnSpPr/>
      </xdr:nvCxnSpPr>
      <xdr:spPr>
        <a:xfrm flipV="1">
          <a:off x="10476865" y="13399770"/>
          <a:ext cx="0" cy="75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102888</xdr:rowOff>
    </xdr:from>
    <xdr:ext cx="469744" cy="259045"/>
    <xdr:sp macro="" textlink="">
      <xdr:nvSpPr>
        <xdr:cNvPr id="342" name="【公営住宅】&#10;一人当たり面積最小値テキスト">
          <a:extLst>
            <a:ext uri="{FF2B5EF4-FFF2-40B4-BE49-F238E27FC236}">
              <a16:creationId xmlns:a16="http://schemas.microsoft.com/office/drawing/2014/main" id="{6D80C125-E149-4E16-81F0-5D19DC4579E8}"/>
            </a:ext>
          </a:extLst>
        </xdr:cNvPr>
        <xdr:cNvSpPr txBox="1"/>
      </xdr:nvSpPr>
      <xdr:spPr>
        <a:xfrm>
          <a:off x="105156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99061</xdr:rowOff>
    </xdr:from>
    <xdr:to>
      <xdr:col>55</xdr:col>
      <xdr:colOff>88900</xdr:colOff>
      <xdr:row>82</xdr:row>
      <xdr:rowOff>99061</xdr:rowOff>
    </xdr:to>
    <xdr:cxnSp macro="">
      <xdr:nvCxnSpPr>
        <xdr:cNvPr id="343" name="直線コネクタ 342">
          <a:extLst>
            <a:ext uri="{FF2B5EF4-FFF2-40B4-BE49-F238E27FC236}">
              <a16:creationId xmlns:a16="http://schemas.microsoft.com/office/drawing/2014/main" id="{46407AAB-FD3E-4E52-A9F2-0207110D4B25}"/>
            </a:ext>
          </a:extLst>
        </xdr:cNvPr>
        <xdr:cNvCxnSpPr/>
      </xdr:nvCxnSpPr>
      <xdr:spPr>
        <a:xfrm>
          <a:off x="10388600" y="1415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44" name="【公営住宅】&#10;一人当たり面積最大値テキスト">
          <a:extLst>
            <a:ext uri="{FF2B5EF4-FFF2-40B4-BE49-F238E27FC236}">
              <a16:creationId xmlns:a16="http://schemas.microsoft.com/office/drawing/2014/main" id="{F2BA8F4D-DFE8-4419-90CB-1A28C1EC6C5B}"/>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45" name="直線コネクタ 344">
          <a:extLst>
            <a:ext uri="{FF2B5EF4-FFF2-40B4-BE49-F238E27FC236}">
              <a16:creationId xmlns:a16="http://schemas.microsoft.com/office/drawing/2014/main" id="{B9DE0421-F3BB-4769-8DE2-B0E1C07AFBB5}"/>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47641</xdr:rowOff>
    </xdr:from>
    <xdr:ext cx="469744" cy="259045"/>
    <xdr:sp macro="" textlink="">
      <xdr:nvSpPr>
        <xdr:cNvPr id="346" name="【公営住宅】&#10;一人当たり面積平均値テキスト">
          <a:extLst>
            <a:ext uri="{FF2B5EF4-FFF2-40B4-BE49-F238E27FC236}">
              <a16:creationId xmlns:a16="http://schemas.microsoft.com/office/drawing/2014/main" id="{1103B7C8-E9A4-49B9-92A6-49CF8CCAE392}"/>
            </a:ext>
          </a:extLst>
        </xdr:cNvPr>
        <xdr:cNvSpPr txBox="1"/>
      </xdr:nvSpPr>
      <xdr:spPr>
        <a:xfrm>
          <a:off x="10515600" y="1359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69214</xdr:rowOff>
    </xdr:from>
    <xdr:to>
      <xdr:col>55</xdr:col>
      <xdr:colOff>50800</xdr:colOff>
      <xdr:row>79</xdr:row>
      <xdr:rowOff>170814</xdr:rowOff>
    </xdr:to>
    <xdr:sp macro="" textlink="">
      <xdr:nvSpPr>
        <xdr:cNvPr id="347" name="フローチャート: 判断 346">
          <a:extLst>
            <a:ext uri="{FF2B5EF4-FFF2-40B4-BE49-F238E27FC236}">
              <a16:creationId xmlns:a16="http://schemas.microsoft.com/office/drawing/2014/main" id="{B275AC89-BE04-4315-8D96-1824A5F4D22A}"/>
            </a:ext>
          </a:extLst>
        </xdr:cNvPr>
        <xdr:cNvSpPr/>
      </xdr:nvSpPr>
      <xdr:spPr>
        <a:xfrm>
          <a:off x="10426700" y="136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348" name="フローチャート: 判断 347">
          <a:extLst>
            <a:ext uri="{FF2B5EF4-FFF2-40B4-BE49-F238E27FC236}">
              <a16:creationId xmlns:a16="http://schemas.microsoft.com/office/drawing/2014/main" id="{7588EED7-9DA6-4D86-9FE0-1F08B4B9E41F}"/>
            </a:ext>
          </a:extLst>
        </xdr:cNvPr>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73025</xdr:rowOff>
    </xdr:from>
    <xdr:to>
      <xdr:col>46</xdr:col>
      <xdr:colOff>38100</xdr:colOff>
      <xdr:row>86</xdr:row>
      <xdr:rowOff>3175</xdr:rowOff>
    </xdr:to>
    <xdr:sp macro="" textlink="">
      <xdr:nvSpPr>
        <xdr:cNvPr id="349" name="フローチャート: 判断 348">
          <a:extLst>
            <a:ext uri="{FF2B5EF4-FFF2-40B4-BE49-F238E27FC236}">
              <a16:creationId xmlns:a16="http://schemas.microsoft.com/office/drawing/2014/main" id="{98E12124-EC16-4950-81AE-153949818527}"/>
            </a:ext>
          </a:extLst>
        </xdr:cNvPr>
        <xdr:cNvSpPr/>
      </xdr:nvSpPr>
      <xdr:spPr>
        <a:xfrm>
          <a:off x="8699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50" name="フローチャート: 判断 349">
          <a:extLst>
            <a:ext uri="{FF2B5EF4-FFF2-40B4-BE49-F238E27FC236}">
              <a16:creationId xmlns:a16="http://schemas.microsoft.com/office/drawing/2014/main" id="{53B17C58-93C4-4D91-9BA5-8DE70B27119D}"/>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78739</xdr:rowOff>
    </xdr:from>
    <xdr:to>
      <xdr:col>36</xdr:col>
      <xdr:colOff>165100</xdr:colOff>
      <xdr:row>86</xdr:row>
      <xdr:rowOff>8889</xdr:rowOff>
    </xdr:to>
    <xdr:sp macro="" textlink="">
      <xdr:nvSpPr>
        <xdr:cNvPr id="351" name="フローチャート: 判断 350">
          <a:extLst>
            <a:ext uri="{FF2B5EF4-FFF2-40B4-BE49-F238E27FC236}">
              <a16:creationId xmlns:a16="http://schemas.microsoft.com/office/drawing/2014/main" id="{0BF6F93D-1419-47E2-86BA-07B628A5ED81}"/>
            </a:ext>
          </a:extLst>
        </xdr:cNvPr>
        <xdr:cNvSpPr/>
      </xdr:nvSpPr>
      <xdr:spPr>
        <a:xfrm>
          <a:off x="6921500" y="1465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3E492CE-5CFE-4F8E-8633-9AE0E35735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77B2E9B-6653-4BFD-88FD-70F3D1EA24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7B0B9F4-42FE-4D89-B976-3009680DA2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67557ED-CE51-40A9-8431-B9740A31738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3008BED-476B-4D2C-A546-6918ED8AC5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147320</xdr:rowOff>
    </xdr:from>
    <xdr:to>
      <xdr:col>55</xdr:col>
      <xdr:colOff>50800</xdr:colOff>
      <xdr:row>78</xdr:row>
      <xdr:rowOff>77470</xdr:rowOff>
    </xdr:to>
    <xdr:sp macro="" textlink="">
      <xdr:nvSpPr>
        <xdr:cNvPr id="357" name="楕円 356">
          <a:extLst>
            <a:ext uri="{FF2B5EF4-FFF2-40B4-BE49-F238E27FC236}">
              <a16:creationId xmlns:a16="http://schemas.microsoft.com/office/drawing/2014/main" id="{624DC989-1493-4307-A15F-F1DE173701ED}"/>
            </a:ext>
          </a:extLst>
        </xdr:cNvPr>
        <xdr:cNvSpPr/>
      </xdr:nvSpPr>
      <xdr:spPr>
        <a:xfrm>
          <a:off x="10426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100347</xdr:rowOff>
    </xdr:from>
    <xdr:ext cx="469744" cy="259045"/>
    <xdr:sp macro="" textlink="">
      <xdr:nvSpPr>
        <xdr:cNvPr id="358" name="【公営住宅】&#10;一人当たり面積該当値テキスト">
          <a:extLst>
            <a:ext uri="{FF2B5EF4-FFF2-40B4-BE49-F238E27FC236}">
              <a16:creationId xmlns:a16="http://schemas.microsoft.com/office/drawing/2014/main" id="{545F75AE-04A9-439B-96B0-9793A99CC0D1}"/>
            </a:ext>
          </a:extLst>
        </xdr:cNvPr>
        <xdr:cNvSpPr txBox="1"/>
      </xdr:nvSpPr>
      <xdr:spPr>
        <a:xfrm>
          <a:off x="10515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132080</xdr:rowOff>
    </xdr:from>
    <xdr:to>
      <xdr:col>50</xdr:col>
      <xdr:colOff>165100</xdr:colOff>
      <xdr:row>78</xdr:row>
      <xdr:rowOff>62230</xdr:rowOff>
    </xdr:to>
    <xdr:sp macro="" textlink="">
      <xdr:nvSpPr>
        <xdr:cNvPr id="359" name="楕円 358">
          <a:extLst>
            <a:ext uri="{FF2B5EF4-FFF2-40B4-BE49-F238E27FC236}">
              <a16:creationId xmlns:a16="http://schemas.microsoft.com/office/drawing/2014/main" id="{5E18C16B-7FDA-4EFF-A581-D50AC660240D}"/>
            </a:ext>
          </a:extLst>
        </xdr:cNvPr>
        <xdr:cNvSpPr/>
      </xdr:nvSpPr>
      <xdr:spPr>
        <a:xfrm>
          <a:off x="9588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11430</xdr:rowOff>
    </xdr:from>
    <xdr:to>
      <xdr:col>55</xdr:col>
      <xdr:colOff>0</xdr:colOff>
      <xdr:row>78</xdr:row>
      <xdr:rowOff>26670</xdr:rowOff>
    </xdr:to>
    <xdr:cxnSp macro="">
      <xdr:nvCxnSpPr>
        <xdr:cNvPr id="360" name="直線コネクタ 359">
          <a:extLst>
            <a:ext uri="{FF2B5EF4-FFF2-40B4-BE49-F238E27FC236}">
              <a16:creationId xmlns:a16="http://schemas.microsoft.com/office/drawing/2014/main" id="{2B570E2E-097A-4682-95E2-25962D790465}"/>
            </a:ext>
          </a:extLst>
        </xdr:cNvPr>
        <xdr:cNvCxnSpPr/>
      </xdr:nvCxnSpPr>
      <xdr:spPr>
        <a:xfrm>
          <a:off x="9639300" y="133845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2539</xdr:rowOff>
    </xdr:from>
    <xdr:to>
      <xdr:col>46</xdr:col>
      <xdr:colOff>38100</xdr:colOff>
      <xdr:row>78</xdr:row>
      <xdr:rowOff>104139</xdr:rowOff>
    </xdr:to>
    <xdr:sp macro="" textlink="">
      <xdr:nvSpPr>
        <xdr:cNvPr id="361" name="楕円 360">
          <a:extLst>
            <a:ext uri="{FF2B5EF4-FFF2-40B4-BE49-F238E27FC236}">
              <a16:creationId xmlns:a16="http://schemas.microsoft.com/office/drawing/2014/main" id="{AD2B8639-1E8E-4CEA-9B26-755D0F07371F}"/>
            </a:ext>
          </a:extLst>
        </xdr:cNvPr>
        <xdr:cNvSpPr/>
      </xdr:nvSpPr>
      <xdr:spPr>
        <a:xfrm>
          <a:off x="8699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11430</xdr:rowOff>
    </xdr:from>
    <xdr:to>
      <xdr:col>50</xdr:col>
      <xdr:colOff>114300</xdr:colOff>
      <xdr:row>78</xdr:row>
      <xdr:rowOff>53339</xdr:rowOff>
    </xdr:to>
    <xdr:cxnSp macro="">
      <xdr:nvCxnSpPr>
        <xdr:cNvPr id="362" name="直線コネクタ 361">
          <a:extLst>
            <a:ext uri="{FF2B5EF4-FFF2-40B4-BE49-F238E27FC236}">
              <a16:creationId xmlns:a16="http://schemas.microsoft.com/office/drawing/2014/main" id="{01072DE0-E788-4210-858D-F9C22C91A1AB}"/>
            </a:ext>
          </a:extLst>
        </xdr:cNvPr>
        <xdr:cNvCxnSpPr/>
      </xdr:nvCxnSpPr>
      <xdr:spPr>
        <a:xfrm flipV="1">
          <a:off x="8750300" y="13384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4445</xdr:rowOff>
    </xdr:from>
    <xdr:to>
      <xdr:col>41</xdr:col>
      <xdr:colOff>101600</xdr:colOff>
      <xdr:row>78</xdr:row>
      <xdr:rowOff>106045</xdr:rowOff>
    </xdr:to>
    <xdr:sp macro="" textlink="">
      <xdr:nvSpPr>
        <xdr:cNvPr id="363" name="楕円 362">
          <a:extLst>
            <a:ext uri="{FF2B5EF4-FFF2-40B4-BE49-F238E27FC236}">
              <a16:creationId xmlns:a16="http://schemas.microsoft.com/office/drawing/2014/main" id="{85ECD0DF-0DB7-46C6-A432-D7F35CD3DB41}"/>
            </a:ext>
          </a:extLst>
        </xdr:cNvPr>
        <xdr:cNvSpPr/>
      </xdr:nvSpPr>
      <xdr:spPr>
        <a:xfrm>
          <a:off x="7810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53339</xdr:rowOff>
    </xdr:from>
    <xdr:to>
      <xdr:col>45</xdr:col>
      <xdr:colOff>177800</xdr:colOff>
      <xdr:row>78</xdr:row>
      <xdr:rowOff>55245</xdr:rowOff>
    </xdr:to>
    <xdr:cxnSp macro="">
      <xdr:nvCxnSpPr>
        <xdr:cNvPr id="364" name="直線コネクタ 363">
          <a:extLst>
            <a:ext uri="{FF2B5EF4-FFF2-40B4-BE49-F238E27FC236}">
              <a16:creationId xmlns:a16="http://schemas.microsoft.com/office/drawing/2014/main" id="{39565EA7-C8F8-4415-83F3-383391F81212}"/>
            </a:ext>
          </a:extLst>
        </xdr:cNvPr>
        <xdr:cNvCxnSpPr/>
      </xdr:nvCxnSpPr>
      <xdr:spPr>
        <a:xfrm flipV="1">
          <a:off x="7861300" y="134264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636</xdr:rowOff>
    </xdr:from>
    <xdr:to>
      <xdr:col>36</xdr:col>
      <xdr:colOff>165100</xdr:colOff>
      <xdr:row>78</xdr:row>
      <xdr:rowOff>102236</xdr:rowOff>
    </xdr:to>
    <xdr:sp macro="" textlink="">
      <xdr:nvSpPr>
        <xdr:cNvPr id="365" name="楕円 364">
          <a:extLst>
            <a:ext uri="{FF2B5EF4-FFF2-40B4-BE49-F238E27FC236}">
              <a16:creationId xmlns:a16="http://schemas.microsoft.com/office/drawing/2014/main" id="{A55F55D4-26D7-4896-B7FD-42A8BD2FDBFA}"/>
            </a:ext>
          </a:extLst>
        </xdr:cNvPr>
        <xdr:cNvSpPr/>
      </xdr:nvSpPr>
      <xdr:spPr>
        <a:xfrm>
          <a:off x="6921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51436</xdr:rowOff>
    </xdr:from>
    <xdr:to>
      <xdr:col>41</xdr:col>
      <xdr:colOff>50800</xdr:colOff>
      <xdr:row>78</xdr:row>
      <xdr:rowOff>55245</xdr:rowOff>
    </xdr:to>
    <xdr:cxnSp macro="">
      <xdr:nvCxnSpPr>
        <xdr:cNvPr id="366" name="直線コネクタ 365">
          <a:extLst>
            <a:ext uri="{FF2B5EF4-FFF2-40B4-BE49-F238E27FC236}">
              <a16:creationId xmlns:a16="http://schemas.microsoft.com/office/drawing/2014/main" id="{77C92A28-D487-4D9E-995F-ADE2A535A8E7}"/>
            </a:ext>
          </a:extLst>
        </xdr:cNvPr>
        <xdr:cNvCxnSpPr/>
      </xdr:nvCxnSpPr>
      <xdr:spPr>
        <a:xfrm>
          <a:off x="6972300" y="134245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165752</xdr:rowOff>
    </xdr:from>
    <xdr:ext cx="469744" cy="259045"/>
    <xdr:sp macro="" textlink="">
      <xdr:nvSpPr>
        <xdr:cNvPr id="367" name="n_1aveValue【公営住宅】&#10;一人当たり面積">
          <a:extLst>
            <a:ext uri="{FF2B5EF4-FFF2-40B4-BE49-F238E27FC236}">
              <a16:creationId xmlns:a16="http://schemas.microsoft.com/office/drawing/2014/main" id="{CE5A4265-F85C-4306-9586-6438E3C08788}"/>
            </a:ext>
          </a:extLst>
        </xdr:cNvPr>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368" name="n_2aveValue【公営住宅】&#10;一人当たり面積">
          <a:extLst>
            <a:ext uri="{FF2B5EF4-FFF2-40B4-BE49-F238E27FC236}">
              <a16:creationId xmlns:a16="http://schemas.microsoft.com/office/drawing/2014/main" id="{20879B4B-AAF8-4FB4-82A2-B8CFC4FDFB25}"/>
            </a:ext>
          </a:extLst>
        </xdr:cNvPr>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369" name="n_3aveValue【公営住宅】&#10;一人当たり面積">
          <a:extLst>
            <a:ext uri="{FF2B5EF4-FFF2-40B4-BE49-F238E27FC236}">
              <a16:creationId xmlns:a16="http://schemas.microsoft.com/office/drawing/2014/main" id="{BAE60BB5-6CB3-4684-882E-54C654823CA8}"/>
            </a:ext>
          </a:extLst>
        </xdr:cNvPr>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370" name="n_4aveValue【公営住宅】&#10;一人当たり面積">
          <a:extLst>
            <a:ext uri="{FF2B5EF4-FFF2-40B4-BE49-F238E27FC236}">
              <a16:creationId xmlns:a16="http://schemas.microsoft.com/office/drawing/2014/main" id="{DD6B3755-B11D-4F1F-9C23-9F705046FF5F}"/>
            </a:ext>
          </a:extLst>
        </xdr:cNvPr>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78757</xdr:rowOff>
    </xdr:from>
    <xdr:ext cx="469744" cy="259045"/>
    <xdr:sp macro="" textlink="">
      <xdr:nvSpPr>
        <xdr:cNvPr id="371" name="n_1mainValue【公営住宅】&#10;一人当たり面積">
          <a:extLst>
            <a:ext uri="{FF2B5EF4-FFF2-40B4-BE49-F238E27FC236}">
              <a16:creationId xmlns:a16="http://schemas.microsoft.com/office/drawing/2014/main" id="{D929D3EF-436D-469F-AA84-F09A784B8971}"/>
            </a:ext>
          </a:extLst>
        </xdr:cNvPr>
        <xdr:cNvSpPr txBox="1"/>
      </xdr:nvSpPr>
      <xdr:spPr>
        <a:xfrm>
          <a:off x="9391727" y="1310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120666</xdr:rowOff>
    </xdr:from>
    <xdr:ext cx="469744" cy="259045"/>
    <xdr:sp macro="" textlink="">
      <xdr:nvSpPr>
        <xdr:cNvPr id="372" name="n_2mainValue【公営住宅】&#10;一人当たり面積">
          <a:extLst>
            <a:ext uri="{FF2B5EF4-FFF2-40B4-BE49-F238E27FC236}">
              <a16:creationId xmlns:a16="http://schemas.microsoft.com/office/drawing/2014/main" id="{9BF26E50-64CE-4DDC-A55B-37A668293BD1}"/>
            </a:ext>
          </a:extLst>
        </xdr:cNvPr>
        <xdr:cNvSpPr txBox="1"/>
      </xdr:nvSpPr>
      <xdr:spPr>
        <a:xfrm>
          <a:off x="8515427" y="1315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122572</xdr:rowOff>
    </xdr:from>
    <xdr:ext cx="469744" cy="259045"/>
    <xdr:sp macro="" textlink="">
      <xdr:nvSpPr>
        <xdr:cNvPr id="373" name="n_3mainValue【公営住宅】&#10;一人当たり面積">
          <a:extLst>
            <a:ext uri="{FF2B5EF4-FFF2-40B4-BE49-F238E27FC236}">
              <a16:creationId xmlns:a16="http://schemas.microsoft.com/office/drawing/2014/main" id="{8F557D8E-D2F5-49F7-83A0-98BBCC724186}"/>
            </a:ext>
          </a:extLst>
        </xdr:cNvPr>
        <xdr:cNvSpPr txBox="1"/>
      </xdr:nvSpPr>
      <xdr:spPr>
        <a:xfrm>
          <a:off x="7626427" y="131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118763</xdr:rowOff>
    </xdr:from>
    <xdr:ext cx="469744" cy="259045"/>
    <xdr:sp macro="" textlink="">
      <xdr:nvSpPr>
        <xdr:cNvPr id="374" name="n_4mainValue【公営住宅】&#10;一人当たり面積">
          <a:extLst>
            <a:ext uri="{FF2B5EF4-FFF2-40B4-BE49-F238E27FC236}">
              <a16:creationId xmlns:a16="http://schemas.microsoft.com/office/drawing/2014/main" id="{D2014D96-DC6F-4589-80F7-BDFE67E9CA8B}"/>
            </a:ext>
          </a:extLst>
        </xdr:cNvPr>
        <xdr:cNvSpPr txBox="1"/>
      </xdr:nvSpPr>
      <xdr:spPr>
        <a:xfrm>
          <a:off x="6737427" y="1314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50B81CD1-E8A6-44C2-9307-B785244778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76" name="正方形/長方形 375">
          <a:extLst>
            <a:ext uri="{FF2B5EF4-FFF2-40B4-BE49-F238E27FC236}">
              <a16:creationId xmlns:a16="http://schemas.microsoft.com/office/drawing/2014/main" id="{0CAB9C88-326E-4EEA-9AE4-6848D486F5E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77" name="正方形/長方形 376">
          <a:extLst>
            <a:ext uri="{FF2B5EF4-FFF2-40B4-BE49-F238E27FC236}">
              <a16:creationId xmlns:a16="http://schemas.microsoft.com/office/drawing/2014/main" id="{48A31974-B026-4DE0-95CE-7B084760E15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78" name="正方形/長方形 377">
          <a:extLst>
            <a:ext uri="{FF2B5EF4-FFF2-40B4-BE49-F238E27FC236}">
              <a16:creationId xmlns:a16="http://schemas.microsoft.com/office/drawing/2014/main" id="{02516576-22FF-46DF-A326-F68FC134BBE3}"/>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79" name="正方形/長方形 378">
          <a:extLst>
            <a:ext uri="{FF2B5EF4-FFF2-40B4-BE49-F238E27FC236}">
              <a16:creationId xmlns:a16="http://schemas.microsoft.com/office/drawing/2014/main" id="{AE1FCFD7-A5D8-4328-926A-EC862BDDDB8A}"/>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D17318A6-A5D6-4EEA-97BF-49ACF8CA72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B4E0F6B8-0D2D-4957-9971-15CEF258D8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2" name="正方形/長方形 381">
          <a:extLst>
            <a:ext uri="{FF2B5EF4-FFF2-40B4-BE49-F238E27FC236}">
              <a16:creationId xmlns:a16="http://schemas.microsoft.com/office/drawing/2014/main" id="{7142270D-81D8-4B5F-BA20-A2C89F90C181}"/>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3" name="正方形/長方形 382">
          <a:extLst>
            <a:ext uri="{FF2B5EF4-FFF2-40B4-BE49-F238E27FC236}">
              <a16:creationId xmlns:a16="http://schemas.microsoft.com/office/drawing/2014/main" id="{ACAE75E3-3E13-42AF-A157-A051AAAAB7CB}"/>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4" name="正方形/長方形 383">
          <a:extLst>
            <a:ext uri="{FF2B5EF4-FFF2-40B4-BE49-F238E27FC236}">
              <a16:creationId xmlns:a16="http://schemas.microsoft.com/office/drawing/2014/main" id="{1A4DB302-B4BB-411C-B042-48FCD921D748}"/>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5" name="正方形/長方形 384">
          <a:extLst>
            <a:ext uri="{FF2B5EF4-FFF2-40B4-BE49-F238E27FC236}">
              <a16:creationId xmlns:a16="http://schemas.microsoft.com/office/drawing/2014/main" id="{13D8BE66-A913-45CB-9E9F-FF6D8D17878A}"/>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315E058-5F82-4C17-A391-6CBD43A572F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A1126A26-AECF-4979-841E-E1C89083DE5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F048BD95-2386-4D55-B417-722712BBE3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9713DD65-CDBE-44F7-A37A-58942BDEA4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487B6A61-80F4-4DBC-AF3D-673A4738563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63CD9BB4-BA62-492C-AFF8-CD1FE55FA3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A45C6052-836D-495E-AE29-8558FD6E01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3A68F9FF-48B9-4B7A-8C70-8875CFE39B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5EC149FA-7794-4702-8A6A-FE70DA72577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B8F4E6F7-142C-49B0-A1D0-706F488019B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0C25F989-B53E-4AAB-8CF0-CD10D947464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8CD32926-712D-4154-8B87-F85138FB210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AEAB49F0-A7CC-44A6-ADD8-956D97B3EF4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a:extLst>
            <a:ext uri="{FF2B5EF4-FFF2-40B4-BE49-F238E27FC236}">
              <a16:creationId xmlns:a16="http://schemas.microsoft.com/office/drawing/2014/main" id="{FD898AA7-FD58-496F-9084-4BF12D89C6C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A021CD3B-8269-4E7E-848C-3BB59159A76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6AC32CAB-909A-4CF4-AECA-2F7CC9281E8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1F4B17F7-6AFD-4574-BFA8-9825D417BD1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9C25E101-FAD4-40A7-88C3-8084599CBED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290B1A23-649E-43B5-AF98-2FF6DF2C752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306AB46B-40B4-455F-B5E3-7BFF3E2FB6F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6E1DB3CA-02A8-45F3-818F-46DA80808B1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02A87877-34BB-4794-B16B-FAECC1AD13C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8989F26E-166F-49D9-83E6-38302DD6029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9" name="テキスト ボックス 408">
          <a:extLst>
            <a:ext uri="{FF2B5EF4-FFF2-40B4-BE49-F238E27FC236}">
              <a16:creationId xmlns:a16="http://schemas.microsoft.com/office/drawing/2014/main" id="{683CB058-DB0F-4B9C-A296-0D378509905E}"/>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16221647-659F-4C11-8907-C6E1F8BC90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60960</xdr:rowOff>
    </xdr:from>
    <xdr:to>
      <xdr:col>85</xdr:col>
      <xdr:colOff>126364</xdr:colOff>
      <xdr:row>38</xdr:row>
      <xdr:rowOff>106680</xdr:rowOff>
    </xdr:to>
    <xdr:cxnSp macro="">
      <xdr:nvCxnSpPr>
        <xdr:cNvPr id="411" name="直線コネクタ 410">
          <a:extLst>
            <a:ext uri="{FF2B5EF4-FFF2-40B4-BE49-F238E27FC236}">
              <a16:creationId xmlns:a16="http://schemas.microsoft.com/office/drawing/2014/main" id="{826C6E15-C8F1-4844-BCAF-2072D1804C37}"/>
            </a:ext>
          </a:extLst>
        </xdr:cNvPr>
        <xdr:cNvCxnSpPr/>
      </xdr:nvCxnSpPr>
      <xdr:spPr>
        <a:xfrm flipV="1">
          <a:off x="16318864" y="5890260"/>
          <a:ext cx="0" cy="73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110507</xdr:rowOff>
    </xdr:from>
    <xdr:ext cx="405111" cy="259045"/>
    <xdr:sp macro="" textlink="">
      <xdr:nvSpPr>
        <xdr:cNvPr id="412" name="【認定こども園・幼稚園・保育所】&#10;有形固定資産減価償却率最小値テキスト">
          <a:extLst>
            <a:ext uri="{FF2B5EF4-FFF2-40B4-BE49-F238E27FC236}">
              <a16:creationId xmlns:a16="http://schemas.microsoft.com/office/drawing/2014/main" id="{40D84562-58CB-4376-8F85-686F2364C30C}"/>
            </a:ext>
          </a:extLst>
        </xdr:cNvPr>
        <xdr:cNvSpPr txBox="1"/>
      </xdr:nvSpPr>
      <xdr:spPr>
        <a:xfrm>
          <a:off x="16357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106680</xdr:rowOff>
    </xdr:from>
    <xdr:to>
      <xdr:col>86</xdr:col>
      <xdr:colOff>25400</xdr:colOff>
      <xdr:row>38</xdr:row>
      <xdr:rowOff>106680</xdr:rowOff>
    </xdr:to>
    <xdr:cxnSp macro="">
      <xdr:nvCxnSpPr>
        <xdr:cNvPr id="413" name="直線コネクタ 412">
          <a:extLst>
            <a:ext uri="{FF2B5EF4-FFF2-40B4-BE49-F238E27FC236}">
              <a16:creationId xmlns:a16="http://schemas.microsoft.com/office/drawing/2014/main" id="{E990621E-84A2-44ED-9C75-88E3F4F81152}"/>
            </a:ext>
          </a:extLst>
        </xdr:cNvPr>
        <xdr:cNvCxnSpPr/>
      </xdr:nvCxnSpPr>
      <xdr:spPr>
        <a:xfrm>
          <a:off x="16230600" y="662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7637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5C6AD148-264D-4F1D-832F-B5D9D29630FC}"/>
            </a:ext>
          </a:extLst>
        </xdr:cNvPr>
        <xdr:cNvSpPr txBox="1"/>
      </xdr:nvSpPr>
      <xdr:spPr>
        <a:xfrm>
          <a:off x="16357600" y="566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60960</xdr:rowOff>
    </xdr:from>
    <xdr:to>
      <xdr:col>86</xdr:col>
      <xdr:colOff>25400</xdr:colOff>
      <xdr:row>34</xdr:row>
      <xdr:rowOff>60960</xdr:rowOff>
    </xdr:to>
    <xdr:cxnSp macro="">
      <xdr:nvCxnSpPr>
        <xdr:cNvPr id="415" name="直線コネクタ 414">
          <a:extLst>
            <a:ext uri="{FF2B5EF4-FFF2-40B4-BE49-F238E27FC236}">
              <a16:creationId xmlns:a16="http://schemas.microsoft.com/office/drawing/2014/main" id="{31355102-BA81-42CB-90C2-478D7D34EA1E}"/>
            </a:ext>
          </a:extLst>
        </xdr:cNvPr>
        <xdr:cNvCxnSpPr/>
      </xdr:nvCxnSpPr>
      <xdr:spPr>
        <a:xfrm>
          <a:off x="16230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101617</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8998E7E5-C256-485F-82F9-C97B1DFEE9B3}"/>
            </a:ext>
          </a:extLst>
        </xdr:cNvPr>
        <xdr:cNvSpPr txBox="1"/>
      </xdr:nvSpPr>
      <xdr:spPr>
        <a:xfrm>
          <a:off x="16357600" y="610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78740</xdr:rowOff>
    </xdr:from>
    <xdr:to>
      <xdr:col>85</xdr:col>
      <xdr:colOff>177800</xdr:colOff>
      <xdr:row>37</xdr:row>
      <xdr:rowOff>8890</xdr:rowOff>
    </xdr:to>
    <xdr:sp macro="" textlink="">
      <xdr:nvSpPr>
        <xdr:cNvPr id="417" name="フローチャート: 判断 416">
          <a:extLst>
            <a:ext uri="{FF2B5EF4-FFF2-40B4-BE49-F238E27FC236}">
              <a16:creationId xmlns:a16="http://schemas.microsoft.com/office/drawing/2014/main" id="{652724B2-4A71-41B7-89E0-DDEB41339D65}"/>
            </a:ext>
          </a:extLst>
        </xdr:cNvPr>
        <xdr:cNvSpPr/>
      </xdr:nvSpPr>
      <xdr:spPr>
        <a:xfrm>
          <a:off x="16268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158750</xdr:rowOff>
    </xdr:from>
    <xdr:to>
      <xdr:col>81</xdr:col>
      <xdr:colOff>101600</xdr:colOff>
      <xdr:row>34</xdr:row>
      <xdr:rowOff>88900</xdr:rowOff>
    </xdr:to>
    <xdr:sp macro="" textlink="">
      <xdr:nvSpPr>
        <xdr:cNvPr id="418" name="フローチャート: 判断 417">
          <a:extLst>
            <a:ext uri="{FF2B5EF4-FFF2-40B4-BE49-F238E27FC236}">
              <a16:creationId xmlns:a16="http://schemas.microsoft.com/office/drawing/2014/main" id="{E16231CA-FCA5-4BF7-B88C-6AE59CAA3881}"/>
            </a:ext>
          </a:extLst>
        </xdr:cNvPr>
        <xdr:cNvSpPr/>
      </xdr:nvSpPr>
      <xdr:spPr>
        <a:xfrm>
          <a:off x="15430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33020</xdr:rowOff>
    </xdr:from>
    <xdr:to>
      <xdr:col>76</xdr:col>
      <xdr:colOff>165100</xdr:colOff>
      <xdr:row>34</xdr:row>
      <xdr:rowOff>134620</xdr:rowOff>
    </xdr:to>
    <xdr:sp macro="" textlink="">
      <xdr:nvSpPr>
        <xdr:cNvPr id="419" name="フローチャート: 判断 418">
          <a:extLst>
            <a:ext uri="{FF2B5EF4-FFF2-40B4-BE49-F238E27FC236}">
              <a16:creationId xmlns:a16="http://schemas.microsoft.com/office/drawing/2014/main" id="{C82B0B84-5731-4328-8544-20A94FCEB200}"/>
            </a:ext>
          </a:extLst>
        </xdr:cNvPr>
        <xdr:cNvSpPr/>
      </xdr:nvSpPr>
      <xdr:spPr>
        <a:xfrm>
          <a:off x="14541500" y="58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166370</xdr:rowOff>
    </xdr:from>
    <xdr:to>
      <xdr:col>72</xdr:col>
      <xdr:colOff>38100</xdr:colOff>
      <xdr:row>34</xdr:row>
      <xdr:rowOff>96520</xdr:rowOff>
    </xdr:to>
    <xdr:sp macro="" textlink="">
      <xdr:nvSpPr>
        <xdr:cNvPr id="420" name="フローチャート: 判断 419">
          <a:extLst>
            <a:ext uri="{FF2B5EF4-FFF2-40B4-BE49-F238E27FC236}">
              <a16:creationId xmlns:a16="http://schemas.microsoft.com/office/drawing/2014/main" id="{9D08ACE3-5376-4813-BADD-5D7486AD62AA}"/>
            </a:ext>
          </a:extLst>
        </xdr:cNvPr>
        <xdr:cNvSpPr/>
      </xdr:nvSpPr>
      <xdr:spPr>
        <a:xfrm>
          <a:off x="13652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135890</xdr:rowOff>
    </xdr:from>
    <xdr:to>
      <xdr:col>67</xdr:col>
      <xdr:colOff>101600</xdr:colOff>
      <xdr:row>34</xdr:row>
      <xdr:rowOff>66040</xdr:rowOff>
    </xdr:to>
    <xdr:sp macro="" textlink="">
      <xdr:nvSpPr>
        <xdr:cNvPr id="421" name="フローチャート: 判断 420">
          <a:extLst>
            <a:ext uri="{FF2B5EF4-FFF2-40B4-BE49-F238E27FC236}">
              <a16:creationId xmlns:a16="http://schemas.microsoft.com/office/drawing/2014/main" id="{8481EE88-54BC-4391-85C4-68555D24845E}"/>
            </a:ext>
          </a:extLst>
        </xdr:cNvPr>
        <xdr:cNvSpPr/>
      </xdr:nvSpPr>
      <xdr:spPr>
        <a:xfrm>
          <a:off x="12763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FE3CC3FC-F0AE-4956-AC36-96F32CB0F56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605A284E-43BE-40DC-BF4A-FAB4384FD8B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E66B306F-E2F5-4430-BF1F-8F600EEE835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1B5F8C5F-6E07-4B3C-AB4C-5FBA7B022E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306F0DA-2263-47CF-89A3-3A6962CD670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27" name="楕円 426">
          <a:extLst>
            <a:ext uri="{FF2B5EF4-FFF2-40B4-BE49-F238E27FC236}">
              <a16:creationId xmlns:a16="http://schemas.microsoft.com/office/drawing/2014/main" id="{12873968-93CE-4A36-AEBA-D92B05B52C67}"/>
            </a:ext>
          </a:extLst>
        </xdr:cNvPr>
        <xdr:cNvSpPr/>
      </xdr:nvSpPr>
      <xdr:spPr>
        <a:xfrm>
          <a:off x="16268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142257</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C4AF8CDB-CBC3-47B1-B5A6-29759A7B0C9A}"/>
            </a:ext>
          </a:extLst>
        </xdr:cNvPr>
        <xdr:cNvSpPr txBox="1"/>
      </xdr:nvSpPr>
      <xdr:spPr>
        <a:xfrm>
          <a:off x="16357600" y="648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429" name="楕円 428">
          <a:extLst>
            <a:ext uri="{FF2B5EF4-FFF2-40B4-BE49-F238E27FC236}">
              <a16:creationId xmlns:a16="http://schemas.microsoft.com/office/drawing/2014/main" id="{660CE1EA-5042-40E0-BA95-A04897E72136}"/>
            </a:ext>
          </a:extLst>
        </xdr:cNvPr>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38</xdr:row>
      <xdr:rowOff>106680</xdr:rowOff>
    </xdr:to>
    <xdr:cxnSp macro="">
      <xdr:nvCxnSpPr>
        <xdr:cNvPr id="430" name="直線コネクタ 429">
          <a:extLst>
            <a:ext uri="{FF2B5EF4-FFF2-40B4-BE49-F238E27FC236}">
              <a16:creationId xmlns:a16="http://schemas.microsoft.com/office/drawing/2014/main" id="{DFD6926F-BAE9-40E7-99EC-2DCFF9764DED}"/>
            </a:ext>
          </a:extLst>
        </xdr:cNvPr>
        <xdr:cNvCxnSpPr/>
      </xdr:nvCxnSpPr>
      <xdr:spPr>
        <a:xfrm>
          <a:off x="15481300" y="65570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166370</xdr:rowOff>
    </xdr:from>
    <xdr:to>
      <xdr:col>76</xdr:col>
      <xdr:colOff>165100</xdr:colOff>
      <xdr:row>42</xdr:row>
      <xdr:rowOff>96520</xdr:rowOff>
    </xdr:to>
    <xdr:sp macro="" textlink="">
      <xdr:nvSpPr>
        <xdr:cNvPr id="431" name="楕円 430">
          <a:extLst>
            <a:ext uri="{FF2B5EF4-FFF2-40B4-BE49-F238E27FC236}">
              <a16:creationId xmlns:a16="http://schemas.microsoft.com/office/drawing/2014/main" id="{6830E582-CD7F-4286-B996-38D90595D800}"/>
            </a:ext>
          </a:extLst>
        </xdr:cNvPr>
        <xdr:cNvSpPr/>
      </xdr:nvSpPr>
      <xdr:spPr>
        <a:xfrm>
          <a:off x="145415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42</xdr:row>
      <xdr:rowOff>45720</xdr:rowOff>
    </xdr:to>
    <xdr:cxnSp macro="">
      <xdr:nvCxnSpPr>
        <xdr:cNvPr id="432" name="直線コネクタ 431">
          <a:extLst>
            <a:ext uri="{FF2B5EF4-FFF2-40B4-BE49-F238E27FC236}">
              <a16:creationId xmlns:a16="http://schemas.microsoft.com/office/drawing/2014/main" id="{D132786A-56B8-45CC-BAC1-11BBC9C556C7}"/>
            </a:ext>
          </a:extLst>
        </xdr:cNvPr>
        <xdr:cNvCxnSpPr/>
      </xdr:nvCxnSpPr>
      <xdr:spPr>
        <a:xfrm flipV="1">
          <a:off x="14592300" y="6557010"/>
          <a:ext cx="889000" cy="6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90170</xdr:rowOff>
    </xdr:from>
    <xdr:to>
      <xdr:col>72</xdr:col>
      <xdr:colOff>38100</xdr:colOff>
      <xdr:row>42</xdr:row>
      <xdr:rowOff>20320</xdr:rowOff>
    </xdr:to>
    <xdr:sp macro="" textlink="">
      <xdr:nvSpPr>
        <xdr:cNvPr id="433" name="楕円 432">
          <a:extLst>
            <a:ext uri="{FF2B5EF4-FFF2-40B4-BE49-F238E27FC236}">
              <a16:creationId xmlns:a16="http://schemas.microsoft.com/office/drawing/2014/main" id="{5C651A4C-0159-4427-BC28-6BCC09C70FEA}"/>
            </a:ext>
          </a:extLst>
        </xdr:cNvPr>
        <xdr:cNvSpPr/>
      </xdr:nvSpPr>
      <xdr:spPr>
        <a:xfrm>
          <a:off x="13652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140970</xdr:rowOff>
    </xdr:from>
    <xdr:to>
      <xdr:col>76</xdr:col>
      <xdr:colOff>114300</xdr:colOff>
      <xdr:row>42</xdr:row>
      <xdr:rowOff>45720</xdr:rowOff>
    </xdr:to>
    <xdr:cxnSp macro="">
      <xdr:nvCxnSpPr>
        <xdr:cNvPr id="434" name="直線コネクタ 433">
          <a:extLst>
            <a:ext uri="{FF2B5EF4-FFF2-40B4-BE49-F238E27FC236}">
              <a16:creationId xmlns:a16="http://schemas.microsoft.com/office/drawing/2014/main" id="{0FFC3ACE-A46A-4595-AF2F-3FB234ACF704}"/>
            </a:ext>
          </a:extLst>
        </xdr:cNvPr>
        <xdr:cNvCxnSpPr/>
      </xdr:nvCxnSpPr>
      <xdr:spPr>
        <a:xfrm>
          <a:off x="13703300" y="7170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21590</xdr:rowOff>
    </xdr:from>
    <xdr:to>
      <xdr:col>67</xdr:col>
      <xdr:colOff>101600</xdr:colOff>
      <xdr:row>41</xdr:row>
      <xdr:rowOff>123190</xdr:rowOff>
    </xdr:to>
    <xdr:sp macro="" textlink="">
      <xdr:nvSpPr>
        <xdr:cNvPr id="435" name="楕円 434">
          <a:extLst>
            <a:ext uri="{FF2B5EF4-FFF2-40B4-BE49-F238E27FC236}">
              <a16:creationId xmlns:a16="http://schemas.microsoft.com/office/drawing/2014/main" id="{F059AE25-02E4-441F-95B8-A72E91369A44}"/>
            </a:ext>
          </a:extLst>
        </xdr:cNvPr>
        <xdr:cNvSpPr/>
      </xdr:nvSpPr>
      <xdr:spPr>
        <a:xfrm>
          <a:off x="12763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72390</xdr:rowOff>
    </xdr:from>
    <xdr:to>
      <xdr:col>71</xdr:col>
      <xdr:colOff>177800</xdr:colOff>
      <xdr:row>41</xdr:row>
      <xdr:rowOff>140970</xdr:rowOff>
    </xdr:to>
    <xdr:cxnSp macro="">
      <xdr:nvCxnSpPr>
        <xdr:cNvPr id="436" name="直線コネクタ 435">
          <a:extLst>
            <a:ext uri="{FF2B5EF4-FFF2-40B4-BE49-F238E27FC236}">
              <a16:creationId xmlns:a16="http://schemas.microsoft.com/office/drawing/2014/main" id="{95A7739E-EE33-4F4C-9AF5-9BBA3634C793}"/>
            </a:ext>
          </a:extLst>
        </xdr:cNvPr>
        <xdr:cNvCxnSpPr/>
      </xdr:nvCxnSpPr>
      <xdr:spPr>
        <a:xfrm>
          <a:off x="12814300" y="7101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105427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1B9E21E1-DF86-4602-9EE7-82109313BB85}"/>
            </a:ext>
          </a:extLst>
        </xdr:cNvPr>
        <xdr:cNvSpPr txBox="1"/>
      </xdr:nvSpPr>
      <xdr:spPr>
        <a:xfrm>
          <a:off x="152660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151147</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2A62F783-8BAD-4CDF-9E1D-549E5CA29839}"/>
            </a:ext>
          </a:extLst>
        </xdr:cNvPr>
        <xdr:cNvSpPr txBox="1"/>
      </xdr:nvSpPr>
      <xdr:spPr>
        <a:xfrm>
          <a:off x="14389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113047</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582F451E-602E-4F29-B3D4-F5029200F2F7}"/>
            </a:ext>
          </a:extLst>
        </xdr:cNvPr>
        <xdr:cNvSpPr txBox="1"/>
      </xdr:nvSpPr>
      <xdr:spPr>
        <a:xfrm>
          <a:off x="135007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82567</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0376EBDF-7E74-4B59-8EEF-134DA4F7D6AB}"/>
            </a:ext>
          </a:extLst>
        </xdr:cNvPr>
        <xdr:cNvSpPr txBox="1"/>
      </xdr:nvSpPr>
      <xdr:spPr>
        <a:xfrm>
          <a:off x="12611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83837</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022B09BF-31AF-461A-9A55-6AD459181B59}"/>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87647</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A1AB96F5-0B38-4413-88CA-69730B5CDDD2}"/>
            </a:ext>
          </a:extLst>
        </xdr:cNvPr>
        <xdr:cNvSpPr txBox="1"/>
      </xdr:nvSpPr>
      <xdr:spPr>
        <a:xfrm>
          <a:off x="14389744"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11447</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D3BC22FD-09B5-4D5B-B7E6-97402C07053E}"/>
            </a:ext>
          </a:extLst>
        </xdr:cNvPr>
        <xdr:cNvSpPr txBox="1"/>
      </xdr:nvSpPr>
      <xdr:spPr>
        <a:xfrm>
          <a:off x="13500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114317</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306FDB7E-C9F8-4E17-A244-208C08691B26}"/>
            </a:ext>
          </a:extLst>
        </xdr:cNvPr>
        <xdr:cNvSpPr txBox="1"/>
      </xdr:nvSpPr>
      <xdr:spPr>
        <a:xfrm>
          <a:off x="12611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4B722CF1-826A-4F09-84E7-A7F807894E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35300F1F-B219-4BFF-9C4C-FFFC1B4CF1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F4880FA8-C8D6-46B7-AC25-AC7A0D04FE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45A7DA67-D915-4847-B260-31FC63FD54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18761F5F-EF39-488D-BD71-29129A9028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BC613E43-5D64-4857-A4AC-C0B17A6736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9B4372AA-3924-4277-97A8-32787B8895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55A70781-1C9A-4086-A192-818BDD0D742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A7F8B58A-7F27-4B4A-BAEB-CB02DED4A41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CB8099E0-9299-462D-9B83-1DDDBD39ED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55" name="テキスト ボックス 454">
          <a:extLst>
            <a:ext uri="{FF2B5EF4-FFF2-40B4-BE49-F238E27FC236}">
              <a16:creationId xmlns:a16="http://schemas.microsoft.com/office/drawing/2014/main" id="{29F8796D-8464-4984-8FB9-1A6A208E45A1}"/>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456" name="直線コネクタ 455">
          <a:extLst>
            <a:ext uri="{FF2B5EF4-FFF2-40B4-BE49-F238E27FC236}">
              <a16:creationId xmlns:a16="http://schemas.microsoft.com/office/drawing/2014/main" id="{78425F6F-BDCC-4A58-A3CC-379D47AC8A4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7" name="テキスト ボックス 456">
          <a:extLst>
            <a:ext uri="{FF2B5EF4-FFF2-40B4-BE49-F238E27FC236}">
              <a16:creationId xmlns:a16="http://schemas.microsoft.com/office/drawing/2014/main" id="{BC5128EA-61C2-49A1-B4B4-8D208BD5A66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8" name="直線コネクタ 457">
          <a:extLst>
            <a:ext uri="{FF2B5EF4-FFF2-40B4-BE49-F238E27FC236}">
              <a16:creationId xmlns:a16="http://schemas.microsoft.com/office/drawing/2014/main" id="{A7D2EAA1-3CD8-4CB9-8E76-B6BC38E5970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9" name="テキスト ボックス 458">
          <a:extLst>
            <a:ext uri="{FF2B5EF4-FFF2-40B4-BE49-F238E27FC236}">
              <a16:creationId xmlns:a16="http://schemas.microsoft.com/office/drawing/2014/main" id="{0B00A849-139E-4213-9585-9B38B488446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0" name="直線コネクタ 459">
          <a:extLst>
            <a:ext uri="{FF2B5EF4-FFF2-40B4-BE49-F238E27FC236}">
              <a16:creationId xmlns:a16="http://schemas.microsoft.com/office/drawing/2014/main" id="{569E6290-38AE-446B-A51D-EA32CF282F8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1" name="テキスト ボックス 460">
          <a:extLst>
            <a:ext uri="{FF2B5EF4-FFF2-40B4-BE49-F238E27FC236}">
              <a16:creationId xmlns:a16="http://schemas.microsoft.com/office/drawing/2014/main" id="{36EC512C-5ED4-4D06-A71B-590B2476DBB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2" name="直線コネクタ 461">
          <a:extLst>
            <a:ext uri="{FF2B5EF4-FFF2-40B4-BE49-F238E27FC236}">
              <a16:creationId xmlns:a16="http://schemas.microsoft.com/office/drawing/2014/main" id="{AD99E1D3-AE59-496E-9066-1DCE36D52F8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3" name="テキスト ボックス 462">
          <a:extLst>
            <a:ext uri="{FF2B5EF4-FFF2-40B4-BE49-F238E27FC236}">
              <a16:creationId xmlns:a16="http://schemas.microsoft.com/office/drawing/2014/main" id="{1A47EE54-9753-4BD3-AB4D-27BA367CB55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4" name="直線コネクタ 463">
          <a:extLst>
            <a:ext uri="{FF2B5EF4-FFF2-40B4-BE49-F238E27FC236}">
              <a16:creationId xmlns:a16="http://schemas.microsoft.com/office/drawing/2014/main" id="{59032967-7FBB-4074-9E77-AF141E709D0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5" name="テキスト ボックス 464">
          <a:extLst>
            <a:ext uri="{FF2B5EF4-FFF2-40B4-BE49-F238E27FC236}">
              <a16:creationId xmlns:a16="http://schemas.microsoft.com/office/drawing/2014/main" id="{C270218F-258B-4BAD-8935-B9E1CA8A9D5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6" name="直線コネクタ 465">
          <a:extLst>
            <a:ext uri="{FF2B5EF4-FFF2-40B4-BE49-F238E27FC236}">
              <a16:creationId xmlns:a16="http://schemas.microsoft.com/office/drawing/2014/main" id="{5FBD426E-71C8-4ED2-8A53-5F736DFDE48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7" name="テキスト ボックス 466">
          <a:extLst>
            <a:ext uri="{FF2B5EF4-FFF2-40B4-BE49-F238E27FC236}">
              <a16:creationId xmlns:a16="http://schemas.microsoft.com/office/drawing/2014/main" id="{3D03968D-900B-4D95-92D8-6984FAF369E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C816B30F-5015-40D8-92A7-24C326C9749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6A17182D-DC75-4789-BBFF-56D93A5B285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F27275C1-A61F-4911-B88A-CB07957AEE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2722</xdr:rowOff>
    </xdr:from>
    <xdr:to>
      <xdr:col>116</xdr:col>
      <xdr:colOff>62864</xdr:colOff>
      <xdr:row>41</xdr:row>
      <xdr:rowOff>155122</xdr:rowOff>
    </xdr:to>
    <xdr:cxnSp macro="">
      <xdr:nvCxnSpPr>
        <xdr:cNvPr id="471" name="直線コネクタ 470">
          <a:extLst>
            <a:ext uri="{FF2B5EF4-FFF2-40B4-BE49-F238E27FC236}">
              <a16:creationId xmlns:a16="http://schemas.microsoft.com/office/drawing/2014/main" id="{46C7B18C-BF79-432F-8CA8-B3174549A794}"/>
            </a:ext>
          </a:extLst>
        </xdr:cNvPr>
        <xdr:cNvCxnSpPr/>
      </xdr:nvCxnSpPr>
      <xdr:spPr>
        <a:xfrm flipV="1">
          <a:off x="22160864" y="5660572"/>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158949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6177258A-F167-4CDF-A53E-448543772BCB}"/>
            </a:ext>
          </a:extLst>
        </xdr:cNvPr>
        <xdr:cNvSpPr txBox="1"/>
      </xdr:nvSpPr>
      <xdr:spPr>
        <a:xfrm>
          <a:off x="22199600"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73" name="直線コネクタ 472">
          <a:extLst>
            <a:ext uri="{FF2B5EF4-FFF2-40B4-BE49-F238E27FC236}">
              <a16:creationId xmlns:a16="http://schemas.microsoft.com/office/drawing/2014/main" id="{FE5F6500-E208-496E-AFC1-B49C867E5126}"/>
            </a:ext>
          </a:extLst>
        </xdr:cNvPr>
        <xdr:cNvCxnSpPr/>
      </xdr:nvCxnSpPr>
      <xdr:spPr>
        <a:xfrm>
          <a:off x="22072600" y="718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120849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A0C468D-7E65-456E-B42C-E4646C489A28}"/>
            </a:ext>
          </a:extLst>
        </xdr:cNvPr>
        <xdr:cNvSpPr txBox="1"/>
      </xdr:nvSpPr>
      <xdr:spPr>
        <a:xfrm>
          <a:off x="22199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2722</xdr:rowOff>
    </xdr:from>
    <xdr:to>
      <xdr:col>116</xdr:col>
      <xdr:colOff>152400</xdr:colOff>
      <xdr:row>33</xdr:row>
      <xdr:rowOff>2722</xdr:rowOff>
    </xdr:to>
    <xdr:cxnSp macro="">
      <xdr:nvCxnSpPr>
        <xdr:cNvPr id="475" name="直線コネクタ 474">
          <a:extLst>
            <a:ext uri="{FF2B5EF4-FFF2-40B4-BE49-F238E27FC236}">
              <a16:creationId xmlns:a16="http://schemas.microsoft.com/office/drawing/2014/main" id="{7EB261C8-286E-4BB7-97BA-9828360D054E}"/>
            </a:ext>
          </a:extLst>
        </xdr:cNvPr>
        <xdr:cNvCxnSpPr/>
      </xdr:nvCxnSpPr>
      <xdr:spPr>
        <a:xfrm>
          <a:off x="22072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6549</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AB657988-5729-4589-ACE1-7C31544A6174}"/>
            </a:ext>
          </a:extLst>
        </xdr:cNvPr>
        <xdr:cNvSpPr txBox="1"/>
      </xdr:nvSpPr>
      <xdr:spPr>
        <a:xfrm>
          <a:off x="22199600" y="6350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477" name="フローチャート: 判断 476">
          <a:extLst>
            <a:ext uri="{FF2B5EF4-FFF2-40B4-BE49-F238E27FC236}">
              <a16:creationId xmlns:a16="http://schemas.microsoft.com/office/drawing/2014/main" id="{02345199-FF66-4C58-B7F8-99EC7192AE44}"/>
            </a:ext>
          </a:extLst>
        </xdr:cNvPr>
        <xdr:cNvSpPr/>
      </xdr:nvSpPr>
      <xdr:spPr>
        <a:xfrm>
          <a:off x="22110700" y="637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90714</xdr:rowOff>
    </xdr:from>
    <xdr:to>
      <xdr:col>112</xdr:col>
      <xdr:colOff>38100</xdr:colOff>
      <xdr:row>37</xdr:row>
      <xdr:rowOff>20864</xdr:rowOff>
    </xdr:to>
    <xdr:sp macro="" textlink="">
      <xdr:nvSpPr>
        <xdr:cNvPr id="478" name="フローチャート: 判断 477">
          <a:extLst>
            <a:ext uri="{FF2B5EF4-FFF2-40B4-BE49-F238E27FC236}">
              <a16:creationId xmlns:a16="http://schemas.microsoft.com/office/drawing/2014/main" id="{0EEC2DC5-50AB-4409-AA0C-6B26D6B3EF14}"/>
            </a:ext>
          </a:extLst>
        </xdr:cNvPr>
        <xdr:cNvSpPr/>
      </xdr:nvSpPr>
      <xdr:spPr>
        <a:xfrm>
          <a:off x="21272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58057</xdr:rowOff>
    </xdr:from>
    <xdr:to>
      <xdr:col>107</xdr:col>
      <xdr:colOff>101600</xdr:colOff>
      <xdr:row>40</xdr:row>
      <xdr:rowOff>159657</xdr:rowOff>
    </xdr:to>
    <xdr:sp macro="" textlink="">
      <xdr:nvSpPr>
        <xdr:cNvPr id="479" name="フローチャート: 判断 478">
          <a:extLst>
            <a:ext uri="{FF2B5EF4-FFF2-40B4-BE49-F238E27FC236}">
              <a16:creationId xmlns:a16="http://schemas.microsoft.com/office/drawing/2014/main" id="{C0E1B4A0-9088-42F0-82C7-B9E918647C80}"/>
            </a:ext>
          </a:extLst>
        </xdr:cNvPr>
        <xdr:cNvSpPr/>
      </xdr:nvSpPr>
      <xdr:spPr>
        <a:xfrm>
          <a:off x="20383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80" name="フローチャート: 判断 479">
          <a:extLst>
            <a:ext uri="{FF2B5EF4-FFF2-40B4-BE49-F238E27FC236}">
              <a16:creationId xmlns:a16="http://schemas.microsoft.com/office/drawing/2014/main" id="{D73A11BD-2E6F-46BD-9CA9-DF7D7790571B}"/>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81" name="フローチャート: 判断 480">
          <a:extLst>
            <a:ext uri="{FF2B5EF4-FFF2-40B4-BE49-F238E27FC236}">
              <a16:creationId xmlns:a16="http://schemas.microsoft.com/office/drawing/2014/main" id="{6DACCB32-ED40-4616-9D7E-30963674EE6E}"/>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0453E67-5535-4EA7-A49E-FC42F976F41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F0F6882-6CD4-45AA-BE70-5CCE454595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9147543-B297-486D-9DEB-816F1E3B79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D549E35-ADAD-4353-8CEB-89763862F3B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B9CE336-11A7-4801-AF79-CB909563CB4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123372</xdr:rowOff>
    </xdr:from>
    <xdr:to>
      <xdr:col>116</xdr:col>
      <xdr:colOff>114300</xdr:colOff>
      <xdr:row>33</xdr:row>
      <xdr:rowOff>53522</xdr:rowOff>
    </xdr:to>
    <xdr:sp macro="" textlink="">
      <xdr:nvSpPr>
        <xdr:cNvPr id="487" name="楕円 486">
          <a:extLst>
            <a:ext uri="{FF2B5EF4-FFF2-40B4-BE49-F238E27FC236}">
              <a16:creationId xmlns:a16="http://schemas.microsoft.com/office/drawing/2014/main" id="{A96673BC-AD8A-4DD5-B145-495501E4207A}"/>
            </a:ext>
          </a:extLst>
        </xdr:cNvPr>
        <xdr:cNvSpPr/>
      </xdr:nvSpPr>
      <xdr:spPr>
        <a:xfrm>
          <a:off x="22110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76399</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19008E93-D4A6-495C-BC9B-91BC9B31051A}"/>
            </a:ext>
          </a:extLst>
        </xdr:cNvPr>
        <xdr:cNvSpPr txBox="1"/>
      </xdr:nvSpPr>
      <xdr:spPr>
        <a:xfrm>
          <a:off x="22199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60778</xdr:rowOff>
    </xdr:from>
    <xdr:to>
      <xdr:col>112</xdr:col>
      <xdr:colOff>38100</xdr:colOff>
      <xdr:row>33</xdr:row>
      <xdr:rowOff>162378</xdr:rowOff>
    </xdr:to>
    <xdr:sp macro="" textlink="">
      <xdr:nvSpPr>
        <xdr:cNvPr id="489" name="楕円 488">
          <a:extLst>
            <a:ext uri="{FF2B5EF4-FFF2-40B4-BE49-F238E27FC236}">
              <a16:creationId xmlns:a16="http://schemas.microsoft.com/office/drawing/2014/main" id="{F53B203D-B867-4C88-AFCF-4453B205050E}"/>
            </a:ext>
          </a:extLst>
        </xdr:cNvPr>
        <xdr:cNvSpPr/>
      </xdr:nvSpPr>
      <xdr:spPr>
        <a:xfrm>
          <a:off x="21272500" y="57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2722</xdr:rowOff>
    </xdr:from>
    <xdr:to>
      <xdr:col>116</xdr:col>
      <xdr:colOff>63500</xdr:colOff>
      <xdr:row>33</xdr:row>
      <xdr:rowOff>111578</xdr:rowOff>
    </xdr:to>
    <xdr:cxnSp macro="">
      <xdr:nvCxnSpPr>
        <xdr:cNvPr id="490" name="直線コネクタ 489">
          <a:extLst>
            <a:ext uri="{FF2B5EF4-FFF2-40B4-BE49-F238E27FC236}">
              <a16:creationId xmlns:a16="http://schemas.microsoft.com/office/drawing/2014/main" id="{10C56ABA-9F16-46D6-9095-A7CE49D2C5AC}"/>
            </a:ext>
          </a:extLst>
        </xdr:cNvPr>
        <xdr:cNvCxnSpPr/>
      </xdr:nvCxnSpPr>
      <xdr:spPr>
        <a:xfrm flipV="1">
          <a:off x="21323300" y="56605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90714</xdr:rowOff>
    </xdr:from>
    <xdr:to>
      <xdr:col>107</xdr:col>
      <xdr:colOff>101600</xdr:colOff>
      <xdr:row>37</xdr:row>
      <xdr:rowOff>20864</xdr:rowOff>
    </xdr:to>
    <xdr:sp macro="" textlink="">
      <xdr:nvSpPr>
        <xdr:cNvPr id="491" name="楕円 490">
          <a:extLst>
            <a:ext uri="{FF2B5EF4-FFF2-40B4-BE49-F238E27FC236}">
              <a16:creationId xmlns:a16="http://schemas.microsoft.com/office/drawing/2014/main" id="{D24FAA3A-D3D6-4A6F-AE61-D31A09B968A6}"/>
            </a:ext>
          </a:extLst>
        </xdr:cNvPr>
        <xdr:cNvSpPr/>
      </xdr:nvSpPr>
      <xdr:spPr>
        <a:xfrm>
          <a:off x="20383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111578</xdr:rowOff>
    </xdr:from>
    <xdr:to>
      <xdr:col>111</xdr:col>
      <xdr:colOff>177800</xdr:colOff>
      <xdr:row>36</xdr:row>
      <xdr:rowOff>141514</xdr:rowOff>
    </xdr:to>
    <xdr:cxnSp macro="">
      <xdr:nvCxnSpPr>
        <xdr:cNvPr id="492" name="直線コネクタ 491">
          <a:extLst>
            <a:ext uri="{FF2B5EF4-FFF2-40B4-BE49-F238E27FC236}">
              <a16:creationId xmlns:a16="http://schemas.microsoft.com/office/drawing/2014/main" id="{99317EE0-F516-43F3-8944-4FC407CB997F}"/>
            </a:ext>
          </a:extLst>
        </xdr:cNvPr>
        <xdr:cNvCxnSpPr/>
      </xdr:nvCxnSpPr>
      <xdr:spPr>
        <a:xfrm flipV="1">
          <a:off x="20434300" y="5769428"/>
          <a:ext cx="889000" cy="5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90714</xdr:rowOff>
    </xdr:from>
    <xdr:to>
      <xdr:col>102</xdr:col>
      <xdr:colOff>165100</xdr:colOff>
      <xdr:row>37</xdr:row>
      <xdr:rowOff>20864</xdr:rowOff>
    </xdr:to>
    <xdr:sp macro="" textlink="">
      <xdr:nvSpPr>
        <xdr:cNvPr id="493" name="楕円 492">
          <a:extLst>
            <a:ext uri="{FF2B5EF4-FFF2-40B4-BE49-F238E27FC236}">
              <a16:creationId xmlns:a16="http://schemas.microsoft.com/office/drawing/2014/main" id="{4930C0DA-B501-4642-A9E7-E6A4F5C55983}"/>
            </a:ext>
          </a:extLst>
        </xdr:cNvPr>
        <xdr:cNvSpPr/>
      </xdr:nvSpPr>
      <xdr:spPr>
        <a:xfrm>
          <a:off x="19494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141514</xdr:rowOff>
    </xdr:from>
    <xdr:to>
      <xdr:col>107</xdr:col>
      <xdr:colOff>50800</xdr:colOff>
      <xdr:row>36</xdr:row>
      <xdr:rowOff>141514</xdr:rowOff>
    </xdr:to>
    <xdr:cxnSp macro="">
      <xdr:nvCxnSpPr>
        <xdr:cNvPr id="494" name="直線コネクタ 493">
          <a:extLst>
            <a:ext uri="{FF2B5EF4-FFF2-40B4-BE49-F238E27FC236}">
              <a16:creationId xmlns:a16="http://schemas.microsoft.com/office/drawing/2014/main" id="{A2B1B88B-0696-4D38-B6BF-2291F46483B3}"/>
            </a:ext>
          </a:extLst>
        </xdr:cNvPr>
        <xdr:cNvCxnSpPr/>
      </xdr:nvCxnSpPr>
      <xdr:spPr>
        <a:xfrm>
          <a:off x="19545300" y="631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90714</xdr:rowOff>
    </xdr:from>
    <xdr:to>
      <xdr:col>98</xdr:col>
      <xdr:colOff>38100</xdr:colOff>
      <xdr:row>37</xdr:row>
      <xdr:rowOff>20864</xdr:rowOff>
    </xdr:to>
    <xdr:sp macro="" textlink="">
      <xdr:nvSpPr>
        <xdr:cNvPr id="495" name="楕円 494">
          <a:extLst>
            <a:ext uri="{FF2B5EF4-FFF2-40B4-BE49-F238E27FC236}">
              <a16:creationId xmlns:a16="http://schemas.microsoft.com/office/drawing/2014/main" id="{C7FD795B-C604-48D3-8842-B33879C076B6}"/>
            </a:ext>
          </a:extLst>
        </xdr:cNvPr>
        <xdr:cNvSpPr/>
      </xdr:nvSpPr>
      <xdr:spPr>
        <a:xfrm>
          <a:off x="18605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141514</xdr:rowOff>
    </xdr:from>
    <xdr:to>
      <xdr:col>102</xdr:col>
      <xdr:colOff>114300</xdr:colOff>
      <xdr:row>36</xdr:row>
      <xdr:rowOff>141514</xdr:rowOff>
    </xdr:to>
    <xdr:cxnSp macro="">
      <xdr:nvCxnSpPr>
        <xdr:cNvPr id="496" name="直線コネクタ 495">
          <a:extLst>
            <a:ext uri="{FF2B5EF4-FFF2-40B4-BE49-F238E27FC236}">
              <a16:creationId xmlns:a16="http://schemas.microsoft.com/office/drawing/2014/main" id="{81297884-6335-4986-BF29-4B8AC1B3B3BD}"/>
            </a:ext>
          </a:extLst>
        </xdr:cNvPr>
        <xdr:cNvCxnSpPr/>
      </xdr:nvCxnSpPr>
      <xdr:spPr>
        <a:xfrm>
          <a:off x="18656300" y="631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11991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FFA67A41-466D-4B6C-883A-B9033175DCCB}"/>
            </a:ext>
          </a:extLst>
        </xdr:cNvPr>
        <xdr:cNvSpPr txBox="1"/>
      </xdr:nvSpPr>
      <xdr:spPr>
        <a:xfrm>
          <a:off x="21075727" y="635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150784</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AB2BD99D-E7DE-4F3E-B1C1-3537EA6F9BC1}"/>
            </a:ext>
          </a:extLst>
        </xdr:cNvPr>
        <xdr:cNvSpPr txBox="1"/>
      </xdr:nvSpPr>
      <xdr:spPr>
        <a:xfrm>
          <a:off x="20199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A6662ADC-95D5-47D4-9B3B-C656BD7AF36C}"/>
            </a:ext>
          </a:extLst>
        </xdr:cNvPr>
        <xdr:cNvSpPr txBox="1"/>
      </xdr:nvSpPr>
      <xdr:spPr>
        <a:xfrm>
          <a:off x="19310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104520</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0E876B9D-252B-46C3-841E-CD42F4388DC2}"/>
            </a:ext>
          </a:extLst>
        </xdr:cNvPr>
        <xdr:cNvSpPr txBox="1"/>
      </xdr:nvSpPr>
      <xdr:spPr>
        <a:xfrm>
          <a:off x="18421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7455</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64FED86D-8821-4C15-B4CF-2CD9F1C5350B}"/>
            </a:ext>
          </a:extLst>
        </xdr:cNvPr>
        <xdr:cNvSpPr txBox="1"/>
      </xdr:nvSpPr>
      <xdr:spPr>
        <a:xfrm>
          <a:off x="21075727" y="54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37391</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FA090B0C-0834-4BEF-B641-8279C5C998D4}"/>
            </a:ext>
          </a:extLst>
        </xdr:cNvPr>
        <xdr:cNvSpPr txBox="1"/>
      </xdr:nvSpPr>
      <xdr:spPr>
        <a:xfrm>
          <a:off x="20199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37391</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3364D72F-CC39-47C2-B7B4-0B5823ADD050}"/>
            </a:ext>
          </a:extLst>
        </xdr:cNvPr>
        <xdr:cNvSpPr txBox="1"/>
      </xdr:nvSpPr>
      <xdr:spPr>
        <a:xfrm>
          <a:off x="19310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37391</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87418E86-3CE6-4500-9CA8-14BD97073EC7}"/>
            </a:ext>
          </a:extLst>
        </xdr:cNvPr>
        <xdr:cNvSpPr txBox="1"/>
      </xdr:nvSpPr>
      <xdr:spPr>
        <a:xfrm>
          <a:off x="18421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CA859790-954D-4CE6-B0A4-5347A98040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1E2CA570-6A11-4885-BD4D-853D52CE71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39D69ECA-89FE-444C-A3D2-2779EDB7FF7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FBFE4C7A-6375-45F2-9966-FFC519A610A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DEEB885-ED58-4061-BAB2-41E8A0C6F9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BE9ECD14-0540-4638-88E8-16C3C338965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848EA185-9E30-46A7-981F-64B46C4B64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D9254870-F439-4910-B75D-BFD2D56876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78DAF551-69DE-4219-8C99-73DB405A42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6B798D53-C713-4045-AFE9-FDA72997BC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a:extLst>
            <a:ext uri="{FF2B5EF4-FFF2-40B4-BE49-F238E27FC236}">
              <a16:creationId xmlns:a16="http://schemas.microsoft.com/office/drawing/2014/main" id="{AF49875E-5EC9-4CC8-A653-53FD51C07BB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BA74969F-BD03-45FD-A0A1-BCA3794E19A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8DA78254-798E-4CF9-ADBB-7BB833C8FA4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2C2DF181-EC59-427C-9C5B-7051082731D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E6F3D6DA-DFF9-4AC2-B247-AFC14CD0158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33B47354-99D0-4EBC-B297-FD7F401DA91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2F334CD4-0873-4B7E-908B-69CD08C9868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0B566377-2FDE-41EA-B45B-476A7227018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623FBF67-5740-46E0-9193-84785ECBCF9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135F672E-1CCD-41DB-8115-FA26C4B5F37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E79A36AF-102B-4D22-B1CA-BECC18A0B2A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FF2BBA4-DFED-4203-9DB6-8AF33CE897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E4805FE3-DBD6-4F7F-B1EE-FC181650B83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20E097ED-2125-43D8-B494-981BD3843E2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60</xdr:row>
      <xdr:rowOff>133350</xdr:rowOff>
    </xdr:from>
    <xdr:to>
      <xdr:col>85</xdr:col>
      <xdr:colOff>126364</xdr:colOff>
      <xdr:row>63</xdr:row>
      <xdr:rowOff>76200</xdr:rowOff>
    </xdr:to>
    <xdr:cxnSp macro="">
      <xdr:nvCxnSpPr>
        <xdr:cNvPr id="529" name="直線コネクタ 528">
          <a:extLst>
            <a:ext uri="{FF2B5EF4-FFF2-40B4-BE49-F238E27FC236}">
              <a16:creationId xmlns:a16="http://schemas.microsoft.com/office/drawing/2014/main" id="{6ABE7887-3C08-4010-8F40-0182BA6CB3F2}"/>
            </a:ext>
          </a:extLst>
        </xdr:cNvPr>
        <xdr:cNvCxnSpPr/>
      </xdr:nvCxnSpPr>
      <xdr:spPr>
        <a:xfrm flipV="1">
          <a:off x="16318864" y="1042035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4255FE31-687A-4872-B592-5B3266651CC5}"/>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1" name="直線コネクタ 530">
          <a:extLst>
            <a:ext uri="{FF2B5EF4-FFF2-40B4-BE49-F238E27FC236}">
              <a16:creationId xmlns:a16="http://schemas.microsoft.com/office/drawing/2014/main" id="{A625D9AD-BE7F-4D6F-B2A0-547A542B0E94}"/>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450214B7-30CF-4FD2-9302-0668BE507866}"/>
            </a:ext>
          </a:extLst>
        </xdr:cNvPr>
        <xdr:cNvSpPr txBox="1"/>
      </xdr:nvSpPr>
      <xdr:spPr>
        <a:xfrm>
          <a:off x="16357600"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133350</xdr:rowOff>
    </xdr:from>
    <xdr:to>
      <xdr:col>86</xdr:col>
      <xdr:colOff>25400</xdr:colOff>
      <xdr:row>60</xdr:row>
      <xdr:rowOff>133350</xdr:rowOff>
    </xdr:to>
    <xdr:cxnSp macro="">
      <xdr:nvCxnSpPr>
        <xdr:cNvPr id="533" name="直線コネクタ 532">
          <a:extLst>
            <a:ext uri="{FF2B5EF4-FFF2-40B4-BE49-F238E27FC236}">
              <a16:creationId xmlns:a16="http://schemas.microsoft.com/office/drawing/2014/main" id="{A444746E-5077-47E8-9047-E4EE01277723}"/>
            </a:ext>
          </a:extLst>
        </xdr:cNvPr>
        <xdr:cNvCxnSpPr/>
      </xdr:nvCxnSpPr>
      <xdr:spPr>
        <a:xfrm>
          <a:off x="16230600" y="1042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60977</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CBDBBD76-8169-411F-BFC2-5A03D7C93FD8}"/>
            </a:ext>
          </a:extLst>
        </xdr:cNvPr>
        <xdr:cNvSpPr txBox="1"/>
      </xdr:nvSpPr>
      <xdr:spPr>
        <a:xfrm>
          <a:off x="16357600" y="10519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535" name="フローチャート: 判断 534">
          <a:extLst>
            <a:ext uri="{FF2B5EF4-FFF2-40B4-BE49-F238E27FC236}">
              <a16:creationId xmlns:a16="http://schemas.microsoft.com/office/drawing/2014/main" id="{C29183F2-F85E-4520-8B10-58FCD395A449}"/>
            </a:ext>
          </a:extLst>
        </xdr:cNvPr>
        <xdr:cNvSpPr/>
      </xdr:nvSpPr>
      <xdr:spPr>
        <a:xfrm>
          <a:off x="16268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120650</xdr:rowOff>
    </xdr:from>
    <xdr:to>
      <xdr:col>81</xdr:col>
      <xdr:colOff>101600</xdr:colOff>
      <xdr:row>62</xdr:row>
      <xdr:rowOff>50800</xdr:rowOff>
    </xdr:to>
    <xdr:sp macro="" textlink="">
      <xdr:nvSpPr>
        <xdr:cNvPr id="536" name="フローチャート: 判断 535">
          <a:extLst>
            <a:ext uri="{FF2B5EF4-FFF2-40B4-BE49-F238E27FC236}">
              <a16:creationId xmlns:a16="http://schemas.microsoft.com/office/drawing/2014/main" id="{429989BD-F7FD-49E5-ABAB-5025D20E8D96}"/>
            </a:ext>
          </a:extLst>
        </xdr:cNvPr>
        <xdr:cNvSpPr/>
      </xdr:nvSpPr>
      <xdr:spPr>
        <a:xfrm>
          <a:off x="15430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158750</xdr:rowOff>
    </xdr:from>
    <xdr:to>
      <xdr:col>76</xdr:col>
      <xdr:colOff>165100</xdr:colOff>
      <xdr:row>61</xdr:row>
      <xdr:rowOff>88900</xdr:rowOff>
    </xdr:to>
    <xdr:sp macro="" textlink="">
      <xdr:nvSpPr>
        <xdr:cNvPr id="537" name="フローチャート: 判断 536">
          <a:extLst>
            <a:ext uri="{FF2B5EF4-FFF2-40B4-BE49-F238E27FC236}">
              <a16:creationId xmlns:a16="http://schemas.microsoft.com/office/drawing/2014/main" id="{EE7583AE-CC02-4004-89A8-7FD43F128CD1}"/>
            </a:ext>
          </a:extLst>
        </xdr:cNvPr>
        <xdr:cNvSpPr/>
      </xdr:nvSpPr>
      <xdr:spPr>
        <a:xfrm>
          <a:off x="14541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44450</xdr:rowOff>
    </xdr:from>
    <xdr:to>
      <xdr:col>72</xdr:col>
      <xdr:colOff>38100</xdr:colOff>
      <xdr:row>60</xdr:row>
      <xdr:rowOff>146050</xdr:rowOff>
    </xdr:to>
    <xdr:sp macro="" textlink="">
      <xdr:nvSpPr>
        <xdr:cNvPr id="538" name="フローチャート: 判断 537">
          <a:extLst>
            <a:ext uri="{FF2B5EF4-FFF2-40B4-BE49-F238E27FC236}">
              <a16:creationId xmlns:a16="http://schemas.microsoft.com/office/drawing/2014/main" id="{8518298D-27E7-4E66-A28F-32A21BD3D18A}"/>
            </a:ext>
          </a:extLst>
        </xdr:cNvPr>
        <xdr:cNvSpPr/>
      </xdr:nvSpPr>
      <xdr:spPr>
        <a:xfrm>
          <a:off x="13652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44450</xdr:rowOff>
    </xdr:from>
    <xdr:to>
      <xdr:col>67</xdr:col>
      <xdr:colOff>101600</xdr:colOff>
      <xdr:row>59</xdr:row>
      <xdr:rowOff>146050</xdr:rowOff>
    </xdr:to>
    <xdr:sp macro="" textlink="">
      <xdr:nvSpPr>
        <xdr:cNvPr id="539" name="フローチャート: 判断 538">
          <a:extLst>
            <a:ext uri="{FF2B5EF4-FFF2-40B4-BE49-F238E27FC236}">
              <a16:creationId xmlns:a16="http://schemas.microsoft.com/office/drawing/2014/main" id="{3235BFBD-7613-463A-85CA-2555D56C54C1}"/>
            </a:ext>
          </a:extLst>
        </xdr:cNvPr>
        <xdr:cNvSpPr/>
      </xdr:nvSpPr>
      <xdr:spPr>
        <a:xfrm>
          <a:off x="12763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33D450E2-36F1-4BCE-86D0-8E38565FF8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3C75006-8A58-4F60-B93A-13958D6022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BEA57DF-E184-408F-9F85-015B371AB69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DF88C1B-6F77-46C5-9D09-CD6DBAF7AE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D7E8968-497B-45B0-9D05-AED6D45C1E0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545" name="楕円 544">
          <a:extLst>
            <a:ext uri="{FF2B5EF4-FFF2-40B4-BE49-F238E27FC236}">
              <a16:creationId xmlns:a16="http://schemas.microsoft.com/office/drawing/2014/main" id="{E005B691-128D-475A-8FA0-0E4BBB975B56}"/>
            </a:ext>
          </a:extLst>
        </xdr:cNvPr>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35577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EC5BE152-A1C4-4605-AD98-943BDB27FFD4}"/>
            </a:ext>
          </a:extLst>
        </xdr:cNvPr>
        <xdr:cNvSpPr txBox="1"/>
      </xdr:nvSpPr>
      <xdr:spPr>
        <a:xfrm>
          <a:off x="16357600" y="1032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47" name="楕円 546">
          <a:extLst>
            <a:ext uri="{FF2B5EF4-FFF2-40B4-BE49-F238E27FC236}">
              <a16:creationId xmlns:a16="http://schemas.microsoft.com/office/drawing/2014/main" id="{30CC4A75-EC04-4126-BE19-65BEB0504BFD}"/>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60</xdr:row>
      <xdr:rowOff>133350</xdr:rowOff>
    </xdr:to>
    <xdr:cxnSp macro="">
      <xdr:nvCxnSpPr>
        <xdr:cNvPr id="548" name="直線コネクタ 547">
          <a:extLst>
            <a:ext uri="{FF2B5EF4-FFF2-40B4-BE49-F238E27FC236}">
              <a16:creationId xmlns:a16="http://schemas.microsoft.com/office/drawing/2014/main" id="{68B444C4-B77F-49BF-BF36-C61ABB5FF3B7}"/>
            </a:ext>
          </a:extLst>
        </xdr:cNvPr>
        <xdr:cNvCxnSpPr/>
      </xdr:nvCxnSpPr>
      <xdr:spPr>
        <a:xfrm>
          <a:off x="15481300" y="100584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49" name="楕円 548">
          <a:extLst>
            <a:ext uri="{FF2B5EF4-FFF2-40B4-BE49-F238E27FC236}">
              <a16:creationId xmlns:a16="http://schemas.microsoft.com/office/drawing/2014/main" id="{2034E16B-1092-42C6-A6C0-1D45CD969EA0}"/>
            </a:ext>
          </a:extLst>
        </xdr:cNvPr>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114300</xdr:rowOff>
    </xdr:to>
    <xdr:cxnSp macro="">
      <xdr:nvCxnSpPr>
        <xdr:cNvPr id="550" name="直線コネクタ 549">
          <a:extLst>
            <a:ext uri="{FF2B5EF4-FFF2-40B4-BE49-F238E27FC236}">
              <a16:creationId xmlns:a16="http://schemas.microsoft.com/office/drawing/2014/main" id="{98759CD3-1DC7-4326-B06B-AD9EF2266D64}"/>
            </a:ext>
          </a:extLst>
        </xdr:cNvPr>
        <xdr:cNvCxnSpPr/>
      </xdr:nvCxnSpPr>
      <xdr:spPr>
        <a:xfrm>
          <a:off x="14592300" y="10039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82550</xdr:rowOff>
    </xdr:from>
    <xdr:to>
      <xdr:col>72</xdr:col>
      <xdr:colOff>38100</xdr:colOff>
      <xdr:row>58</xdr:row>
      <xdr:rowOff>12700</xdr:rowOff>
    </xdr:to>
    <xdr:sp macro="" textlink="">
      <xdr:nvSpPr>
        <xdr:cNvPr id="551" name="楕円 550">
          <a:extLst>
            <a:ext uri="{FF2B5EF4-FFF2-40B4-BE49-F238E27FC236}">
              <a16:creationId xmlns:a16="http://schemas.microsoft.com/office/drawing/2014/main" id="{CF437DF9-B41A-4256-B50D-EF83238DB295}"/>
            </a:ext>
          </a:extLst>
        </xdr:cNvPr>
        <xdr:cNvSpPr/>
      </xdr:nvSpPr>
      <xdr:spPr>
        <a:xfrm>
          <a:off x="1365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133350</xdr:rowOff>
    </xdr:from>
    <xdr:to>
      <xdr:col>76</xdr:col>
      <xdr:colOff>114300</xdr:colOff>
      <xdr:row>58</xdr:row>
      <xdr:rowOff>95250</xdr:rowOff>
    </xdr:to>
    <xdr:cxnSp macro="">
      <xdr:nvCxnSpPr>
        <xdr:cNvPr id="552" name="直線コネクタ 551">
          <a:extLst>
            <a:ext uri="{FF2B5EF4-FFF2-40B4-BE49-F238E27FC236}">
              <a16:creationId xmlns:a16="http://schemas.microsoft.com/office/drawing/2014/main" id="{1021E99B-CAFB-4D30-92EE-4992D1F7DD51}"/>
            </a:ext>
          </a:extLst>
        </xdr:cNvPr>
        <xdr:cNvCxnSpPr/>
      </xdr:nvCxnSpPr>
      <xdr:spPr>
        <a:xfrm>
          <a:off x="13703300" y="9906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139700</xdr:rowOff>
    </xdr:from>
    <xdr:to>
      <xdr:col>67</xdr:col>
      <xdr:colOff>101600</xdr:colOff>
      <xdr:row>56</xdr:row>
      <xdr:rowOff>69850</xdr:rowOff>
    </xdr:to>
    <xdr:sp macro="" textlink="">
      <xdr:nvSpPr>
        <xdr:cNvPr id="553" name="楕円 552">
          <a:extLst>
            <a:ext uri="{FF2B5EF4-FFF2-40B4-BE49-F238E27FC236}">
              <a16:creationId xmlns:a16="http://schemas.microsoft.com/office/drawing/2014/main" id="{E1A61D3A-82C8-4A88-9A7B-C588EA827929}"/>
            </a:ext>
          </a:extLst>
        </xdr:cNvPr>
        <xdr:cNvSpPr/>
      </xdr:nvSpPr>
      <xdr:spPr>
        <a:xfrm>
          <a:off x="12763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19050</xdr:rowOff>
    </xdr:from>
    <xdr:to>
      <xdr:col>71</xdr:col>
      <xdr:colOff>177800</xdr:colOff>
      <xdr:row>57</xdr:row>
      <xdr:rowOff>133350</xdr:rowOff>
    </xdr:to>
    <xdr:cxnSp macro="">
      <xdr:nvCxnSpPr>
        <xdr:cNvPr id="554" name="直線コネクタ 553">
          <a:extLst>
            <a:ext uri="{FF2B5EF4-FFF2-40B4-BE49-F238E27FC236}">
              <a16:creationId xmlns:a16="http://schemas.microsoft.com/office/drawing/2014/main" id="{37B7A019-712C-4C65-B8CE-4A8061425905}"/>
            </a:ext>
          </a:extLst>
        </xdr:cNvPr>
        <xdr:cNvCxnSpPr/>
      </xdr:nvCxnSpPr>
      <xdr:spPr>
        <a:xfrm>
          <a:off x="12814300" y="9620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41927</xdr:rowOff>
    </xdr:from>
    <xdr:ext cx="405111" cy="259045"/>
    <xdr:sp macro="" textlink="">
      <xdr:nvSpPr>
        <xdr:cNvPr id="555" name="n_1aveValue【学校施設】&#10;有形固定資産減価償却率">
          <a:extLst>
            <a:ext uri="{FF2B5EF4-FFF2-40B4-BE49-F238E27FC236}">
              <a16:creationId xmlns:a16="http://schemas.microsoft.com/office/drawing/2014/main" id="{DC0147A5-0F11-4F2F-9825-9DEE578F55A0}"/>
            </a:ext>
          </a:extLst>
        </xdr:cNvPr>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556" name="n_2aveValue【学校施設】&#10;有形固定資産減価償却率">
          <a:extLst>
            <a:ext uri="{FF2B5EF4-FFF2-40B4-BE49-F238E27FC236}">
              <a16:creationId xmlns:a16="http://schemas.microsoft.com/office/drawing/2014/main" id="{9C5BFB2C-BBFE-4185-9CB2-C1F2A0393BFC}"/>
            </a:ext>
          </a:extLst>
        </xdr:cNvPr>
        <xdr:cNvSpPr txBox="1"/>
      </xdr:nvSpPr>
      <xdr:spPr>
        <a:xfrm>
          <a:off x="14389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137177</xdr:rowOff>
    </xdr:from>
    <xdr:ext cx="405111" cy="259045"/>
    <xdr:sp macro="" textlink="">
      <xdr:nvSpPr>
        <xdr:cNvPr id="557" name="n_3aveValue【学校施設】&#10;有形固定資産減価償却率">
          <a:extLst>
            <a:ext uri="{FF2B5EF4-FFF2-40B4-BE49-F238E27FC236}">
              <a16:creationId xmlns:a16="http://schemas.microsoft.com/office/drawing/2014/main" id="{A5CCC976-249C-4DA4-A6CB-7AF94BD8B831}"/>
            </a:ext>
          </a:extLst>
        </xdr:cNvPr>
        <xdr:cNvSpPr txBox="1"/>
      </xdr:nvSpPr>
      <xdr:spPr>
        <a:xfrm>
          <a:off x="13500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137177</xdr:rowOff>
    </xdr:from>
    <xdr:ext cx="405111" cy="259045"/>
    <xdr:sp macro="" textlink="">
      <xdr:nvSpPr>
        <xdr:cNvPr id="558" name="n_4aveValue【学校施設】&#10;有形固定資産減価償却率">
          <a:extLst>
            <a:ext uri="{FF2B5EF4-FFF2-40B4-BE49-F238E27FC236}">
              <a16:creationId xmlns:a16="http://schemas.microsoft.com/office/drawing/2014/main" id="{95578A7E-411D-4A2F-9DBE-6F4A1B6A7D5C}"/>
            </a:ext>
          </a:extLst>
        </xdr:cNvPr>
        <xdr:cNvSpPr txBox="1"/>
      </xdr:nvSpPr>
      <xdr:spPr>
        <a:xfrm>
          <a:off x="12611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59" name="n_1mainValue【学校施設】&#10;有形固定資産減価償却率">
          <a:extLst>
            <a:ext uri="{FF2B5EF4-FFF2-40B4-BE49-F238E27FC236}">
              <a16:creationId xmlns:a16="http://schemas.microsoft.com/office/drawing/2014/main" id="{05664937-E25C-4808-85BA-2CCD434E2BB1}"/>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60" name="n_2mainValue【学校施設】&#10;有形固定資産減価償却率">
          <a:extLst>
            <a:ext uri="{FF2B5EF4-FFF2-40B4-BE49-F238E27FC236}">
              <a16:creationId xmlns:a16="http://schemas.microsoft.com/office/drawing/2014/main" id="{E12488D6-E4C9-41CA-8388-EFE9DDA7BC79}"/>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29227</xdr:rowOff>
    </xdr:from>
    <xdr:ext cx="405111" cy="259045"/>
    <xdr:sp macro="" textlink="">
      <xdr:nvSpPr>
        <xdr:cNvPr id="561" name="n_3mainValue【学校施設】&#10;有形固定資産減価償却率">
          <a:extLst>
            <a:ext uri="{FF2B5EF4-FFF2-40B4-BE49-F238E27FC236}">
              <a16:creationId xmlns:a16="http://schemas.microsoft.com/office/drawing/2014/main" id="{82CDFBCC-BDF1-4562-A297-36F89C2A1B71}"/>
            </a:ext>
          </a:extLst>
        </xdr:cNvPr>
        <xdr:cNvSpPr txBox="1"/>
      </xdr:nvSpPr>
      <xdr:spPr>
        <a:xfrm>
          <a:off x="13500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86377</xdr:rowOff>
    </xdr:from>
    <xdr:ext cx="405111" cy="259045"/>
    <xdr:sp macro="" textlink="">
      <xdr:nvSpPr>
        <xdr:cNvPr id="562" name="n_4mainValue【学校施設】&#10;有形固定資産減価償却率">
          <a:extLst>
            <a:ext uri="{FF2B5EF4-FFF2-40B4-BE49-F238E27FC236}">
              <a16:creationId xmlns:a16="http://schemas.microsoft.com/office/drawing/2014/main" id="{AE5557F3-E91F-4B38-9E15-6022F5A6D303}"/>
            </a:ext>
          </a:extLst>
        </xdr:cNvPr>
        <xdr:cNvSpPr txBox="1"/>
      </xdr:nvSpPr>
      <xdr:spPr>
        <a:xfrm>
          <a:off x="126117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CF6ECA68-3268-4FFE-BFFE-C5BCF199AAF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F6AD2D69-DC06-4E8A-A0D8-46DCBDF3AE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5919A6D1-DDE6-47F1-8FE6-05578B98397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A57FEA59-D4D6-4862-AE71-46D6A76EE6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253E717B-7FCE-49A9-B1C2-65DC61B01F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6D3D0012-7737-445C-AF8F-BF8B221AB4F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AC91AD2-3D0C-402F-92A2-5007CACEF52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329405B4-191D-4072-9554-EBD9FF7162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C0EA5741-E653-47D0-80CD-36689E1C17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E17DC74A-10D0-409D-A72B-2D18ECFFBD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21A4BA6A-2E66-4FCE-A289-4BFA4DAB344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83F53323-846D-4603-B615-CFE6DEB1497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142A64D4-CE9E-463B-B670-A644257C605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EC3996E0-8ADE-4D95-9458-9DF400CE397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BD41B0AF-0A6A-46EA-9C76-B5B35A91A11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451C2C5F-4AB2-45D5-835A-C76D64FD5D9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F193CCE8-F7EE-4793-AEE7-ACAF024A0FB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73B69B08-C30E-4BE4-992C-D0A81F06670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29BF4B7E-6A91-4642-941F-A6C0ADCE442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FE2F4D16-9EF7-48A1-9EBA-9905D7B7AF3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0E2E5563-E783-471F-9538-EBD31EF9816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69D19275-21BA-452E-AB87-20D1469E8BD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A2568FB0-5A45-40D5-9F0B-EFC4E44B48B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41920CA9-FDDD-4246-B01E-5CE9FD44E68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3A91A490-A1D5-4A84-B31F-1FC0D2DC585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93861082-54AD-4E30-806E-F479DB5806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58</xdr:row>
      <xdr:rowOff>32657</xdr:rowOff>
    </xdr:to>
    <xdr:cxnSp macro="">
      <xdr:nvCxnSpPr>
        <xdr:cNvPr id="589" name="直線コネクタ 588">
          <a:extLst>
            <a:ext uri="{FF2B5EF4-FFF2-40B4-BE49-F238E27FC236}">
              <a16:creationId xmlns:a16="http://schemas.microsoft.com/office/drawing/2014/main" id="{F2FEDEAA-3603-460B-A383-97B9C6C0512D}"/>
            </a:ext>
          </a:extLst>
        </xdr:cNvPr>
        <xdr:cNvCxnSpPr/>
      </xdr:nvCxnSpPr>
      <xdr:spPr>
        <a:xfrm flipV="1">
          <a:off x="22160864" y="9682843"/>
          <a:ext cx="0" cy="29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36484</xdr:rowOff>
    </xdr:from>
    <xdr:ext cx="469744" cy="259045"/>
    <xdr:sp macro="" textlink="">
      <xdr:nvSpPr>
        <xdr:cNvPr id="590" name="【学校施設】&#10;一人当たり面積最小値テキスト">
          <a:extLst>
            <a:ext uri="{FF2B5EF4-FFF2-40B4-BE49-F238E27FC236}">
              <a16:creationId xmlns:a16="http://schemas.microsoft.com/office/drawing/2014/main" id="{AD7AD680-DC4B-4CD5-A04C-EC3ED6F48388}"/>
            </a:ext>
          </a:extLst>
        </xdr:cNvPr>
        <xdr:cNvSpPr txBox="1"/>
      </xdr:nvSpPr>
      <xdr:spPr>
        <a:xfrm>
          <a:off x="22199600" y="998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32657</xdr:rowOff>
    </xdr:from>
    <xdr:to>
      <xdr:col>116</xdr:col>
      <xdr:colOff>152400</xdr:colOff>
      <xdr:row>58</xdr:row>
      <xdr:rowOff>32657</xdr:rowOff>
    </xdr:to>
    <xdr:cxnSp macro="">
      <xdr:nvCxnSpPr>
        <xdr:cNvPr id="591" name="直線コネクタ 590">
          <a:extLst>
            <a:ext uri="{FF2B5EF4-FFF2-40B4-BE49-F238E27FC236}">
              <a16:creationId xmlns:a16="http://schemas.microsoft.com/office/drawing/2014/main" id="{809561B6-B00C-474C-94EC-BA40C8A2597D}"/>
            </a:ext>
          </a:extLst>
        </xdr:cNvPr>
        <xdr:cNvCxnSpPr/>
      </xdr:nvCxnSpPr>
      <xdr:spPr>
        <a:xfrm>
          <a:off x="22072600" y="997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92" name="【学校施設】&#10;一人当たり面積最大値テキスト">
          <a:extLst>
            <a:ext uri="{FF2B5EF4-FFF2-40B4-BE49-F238E27FC236}">
              <a16:creationId xmlns:a16="http://schemas.microsoft.com/office/drawing/2014/main" id="{1BB6BD9C-EAA9-4918-B937-B55081D886E8}"/>
            </a:ext>
          </a:extLst>
        </xdr:cNvPr>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93" name="直線コネクタ 592">
          <a:extLst>
            <a:ext uri="{FF2B5EF4-FFF2-40B4-BE49-F238E27FC236}">
              <a16:creationId xmlns:a16="http://schemas.microsoft.com/office/drawing/2014/main" id="{A501A96C-D3A4-42E5-A250-FBF635C8A0C6}"/>
            </a:ext>
          </a:extLst>
        </xdr:cNvPr>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61884</xdr:rowOff>
    </xdr:from>
    <xdr:ext cx="469744" cy="259045"/>
    <xdr:sp macro="" textlink="">
      <xdr:nvSpPr>
        <xdr:cNvPr id="594" name="【学校施設】&#10;一人当たり面積平均値テキスト">
          <a:extLst>
            <a:ext uri="{FF2B5EF4-FFF2-40B4-BE49-F238E27FC236}">
              <a16:creationId xmlns:a16="http://schemas.microsoft.com/office/drawing/2014/main" id="{64A9FEAC-BD23-45F9-88C8-333E3984C8C7}"/>
            </a:ext>
          </a:extLst>
        </xdr:cNvPr>
        <xdr:cNvSpPr txBox="1"/>
      </xdr:nvSpPr>
      <xdr:spPr>
        <a:xfrm>
          <a:off x="22199600" y="966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39007</xdr:rowOff>
    </xdr:from>
    <xdr:to>
      <xdr:col>116</xdr:col>
      <xdr:colOff>114300</xdr:colOff>
      <xdr:row>57</xdr:row>
      <xdr:rowOff>140607</xdr:rowOff>
    </xdr:to>
    <xdr:sp macro="" textlink="">
      <xdr:nvSpPr>
        <xdr:cNvPr id="595" name="フローチャート: 判断 594">
          <a:extLst>
            <a:ext uri="{FF2B5EF4-FFF2-40B4-BE49-F238E27FC236}">
              <a16:creationId xmlns:a16="http://schemas.microsoft.com/office/drawing/2014/main" id="{0705BAB6-6F08-4B2C-AFB4-C6FD26C4B3EE}"/>
            </a:ext>
          </a:extLst>
        </xdr:cNvPr>
        <xdr:cNvSpPr/>
      </xdr:nvSpPr>
      <xdr:spPr>
        <a:xfrm>
          <a:off x="221107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78196</xdr:rowOff>
    </xdr:from>
    <xdr:to>
      <xdr:col>112</xdr:col>
      <xdr:colOff>38100</xdr:colOff>
      <xdr:row>64</xdr:row>
      <xdr:rowOff>8346</xdr:rowOff>
    </xdr:to>
    <xdr:sp macro="" textlink="">
      <xdr:nvSpPr>
        <xdr:cNvPr id="596" name="フローチャート: 判断 595">
          <a:extLst>
            <a:ext uri="{FF2B5EF4-FFF2-40B4-BE49-F238E27FC236}">
              <a16:creationId xmlns:a16="http://schemas.microsoft.com/office/drawing/2014/main" id="{D2FBBC56-C994-4447-8A08-264FB0373EC4}"/>
            </a:ext>
          </a:extLst>
        </xdr:cNvPr>
        <xdr:cNvSpPr/>
      </xdr:nvSpPr>
      <xdr:spPr>
        <a:xfrm>
          <a:off x="21272500" y="108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156573</xdr:rowOff>
    </xdr:from>
    <xdr:to>
      <xdr:col>107</xdr:col>
      <xdr:colOff>101600</xdr:colOff>
      <xdr:row>64</xdr:row>
      <xdr:rowOff>86723</xdr:rowOff>
    </xdr:to>
    <xdr:sp macro="" textlink="">
      <xdr:nvSpPr>
        <xdr:cNvPr id="597" name="フローチャート: 判断 596">
          <a:extLst>
            <a:ext uri="{FF2B5EF4-FFF2-40B4-BE49-F238E27FC236}">
              <a16:creationId xmlns:a16="http://schemas.microsoft.com/office/drawing/2014/main" id="{8AC3A2AB-316F-4E15-9DFF-C2D420C7E3A5}"/>
            </a:ext>
          </a:extLst>
        </xdr:cNvPr>
        <xdr:cNvSpPr/>
      </xdr:nvSpPr>
      <xdr:spPr>
        <a:xfrm>
          <a:off x="203835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166370</xdr:rowOff>
    </xdr:from>
    <xdr:to>
      <xdr:col>102</xdr:col>
      <xdr:colOff>165100</xdr:colOff>
      <xdr:row>64</xdr:row>
      <xdr:rowOff>96520</xdr:rowOff>
    </xdr:to>
    <xdr:sp macro="" textlink="">
      <xdr:nvSpPr>
        <xdr:cNvPr id="598" name="フローチャート: 判断 597">
          <a:extLst>
            <a:ext uri="{FF2B5EF4-FFF2-40B4-BE49-F238E27FC236}">
              <a16:creationId xmlns:a16="http://schemas.microsoft.com/office/drawing/2014/main" id="{C27E1DE1-CBE4-4C0B-BF7F-DCCCA74559D8}"/>
            </a:ext>
          </a:extLst>
        </xdr:cNvPr>
        <xdr:cNvSpPr/>
      </xdr:nvSpPr>
      <xdr:spPr>
        <a:xfrm>
          <a:off x="19494500" y="1096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158206</xdr:rowOff>
    </xdr:from>
    <xdr:to>
      <xdr:col>98</xdr:col>
      <xdr:colOff>38100</xdr:colOff>
      <xdr:row>63</xdr:row>
      <xdr:rowOff>88356</xdr:rowOff>
    </xdr:to>
    <xdr:sp macro="" textlink="">
      <xdr:nvSpPr>
        <xdr:cNvPr id="599" name="フローチャート: 判断 598">
          <a:extLst>
            <a:ext uri="{FF2B5EF4-FFF2-40B4-BE49-F238E27FC236}">
              <a16:creationId xmlns:a16="http://schemas.microsoft.com/office/drawing/2014/main" id="{C9DF258B-B7C2-4152-BF8E-1727FEEB311F}"/>
            </a:ext>
          </a:extLst>
        </xdr:cNvPr>
        <xdr:cNvSpPr/>
      </xdr:nvSpPr>
      <xdr:spPr>
        <a:xfrm>
          <a:off x="18605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8428738-3B0F-4D66-BCEE-2A48C301B3D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1E97CEB-07B6-443B-B918-40A67ECAA8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4FCB38E-596E-4726-A350-E30544AF73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A115EB5-F6AD-43CD-AD43-3D99218CE8B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A657485-4B7E-4E55-A668-1814143F2F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153307</xdr:rowOff>
    </xdr:from>
    <xdr:to>
      <xdr:col>116</xdr:col>
      <xdr:colOff>114300</xdr:colOff>
      <xdr:row>58</xdr:row>
      <xdr:rowOff>83457</xdr:rowOff>
    </xdr:to>
    <xdr:sp macro="" textlink="">
      <xdr:nvSpPr>
        <xdr:cNvPr id="605" name="楕円 604">
          <a:extLst>
            <a:ext uri="{FF2B5EF4-FFF2-40B4-BE49-F238E27FC236}">
              <a16:creationId xmlns:a16="http://schemas.microsoft.com/office/drawing/2014/main" id="{5CA5A71A-2734-4DAB-A77E-9CF5857BE1A9}"/>
            </a:ext>
          </a:extLst>
        </xdr:cNvPr>
        <xdr:cNvSpPr/>
      </xdr:nvSpPr>
      <xdr:spPr>
        <a:xfrm>
          <a:off x="221107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68234</xdr:rowOff>
    </xdr:from>
    <xdr:ext cx="469744" cy="259045"/>
    <xdr:sp macro="" textlink="">
      <xdr:nvSpPr>
        <xdr:cNvPr id="606" name="【学校施設】&#10;一人当たり面積該当値テキスト">
          <a:extLst>
            <a:ext uri="{FF2B5EF4-FFF2-40B4-BE49-F238E27FC236}">
              <a16:creationId xmlns:a16="http://schemas.microsoft.com/office/drawing/2014/main" id="{EA14D450-0D01-41DF-A8BA-DEBCADCD2BD1}"/>
            </a:ext>
          </a:extLst>
        </xdr:cNvPr>
        <xdr:cNvSpPr txBox="1"/>
      </xdr:nvSpPr>
      <xdr:spPr>
        <a:xfrm>
          <a:off x="22199600" y="98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14515</xdr:rowOff>
    </xdr:from>
    <xdr:to>
      <xdr:col>112</xdr:col>
      <xdr:colOff>38100</xdr:colOff>
      <xdr:row>58</xdr:row>
      <xdr:rowOff>116115</xdr:rowOff>
    </xdr:to>
    <xdr:sp macro="" textlink="">
      <xdr:nvSpPr>
        <xdr:cNvPr id="607" name="楕円 606">
          <a:extLst>
            <a:ext uri="{FF2B5EF4-FFF2-40B4-BE49-F238E27FC236}">
              <a16:creationId xmlns:a16="http://schemas.microsoft.com/office/drawing/2014/main" id="{EB89BA0B-1103-4729-844B-67A6F1851A8E}"/>
            </a:ext>
          </a:extLst>
        </xdr:cNvPr>
        <xdr:cNvSpPr/>
      </xdr:nvSpPr>
      <xdr:spPr>
        <a:xfrm>
          <a:off x="21272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32657</xdr:rowOff>
    </xdr:from>
    <xdr:to>
      <xdr:col>116</xdr:col>
      <xdr:colOff>63500</xdr:colOff>
      <xdr:row>58</xdr:row>
      <xdr:rowOff>65315</xdr:rowOff>
    </xdr:to>
    <xdr:cxnSp macro="">
      <xdr:nvCxnSpPr>
        <xdr:cNvPr id="608" name="直線コネクタ 607">
          <a:extLst>
            <a:ext uri="{FF2B5EF4-FFF2-40B4-BE49-F238E27FC236}">
              <a16:creationId xmlns:a16="http://schemas.microsoft.com/office/drawing/2014/main" id="{A6873E2E-F878-4B49-A276-DF120F083829}"/>
            </a:ext>
          </a:extLst>
        </xdr:cNvPr>
        <xdr:cNvCxnSpPr/>
      </xdr:nvCxnSpPr>
      <xdr:spPr>
        <a:xfrm flipV="1">
          <a:off x="21323300" y="9976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27577</xdr:rowOff>
    </xdr:from>
    <xdr:to>
      <xdr:col>107</xdr:col>
      <xdr:colOff>101600</xdr:colOff>
      <xdr:row>58</xdr:row>
      <xdr:rowOff>129177</xdr:rowOff>
    </xdr:to>
    <xdr:sp macro="" textlink="">
      <xdr:nvSpPr>
        <xdr:cNvPr id="609" name="楕円 608">
          <a:extLst>
            <a:ext uri="{FF2B5EF4-FFF2-40B4-BE49-F238E27FC236}">
              <a16:creationId xmlns:a16="http://schemas.microsoft.com/office/drawing/2014/main" id="{AB67F946-9CD8-49EE-B3C2-2F4F69DFFF1A}"/>
            </a:ext>
          </a:extLst>
        </xdr:cNvPr>
        <xdr:cNvSpPr/>
      </xdr:nvSpPr>
      <xdr:spPr>
        <a:xfrm>
          <a:off x="20383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65315</xdr:rowOff>
    </xdr:from>
    <xdr:to>
      <xdr:col>111</xdr:col>
      <xdr:colOff>177800</xdr:colOff>
      <xdr:row>58</xdr:row>
      <xdr:rowOff>78377</xdr:rowOff>
    </xdr:to>
    <xdr:cxnSp macro="">
      <xdr:nvCxnSpPr>
        <xdr:cNvPr id="610" name="直線コネクタ 609">
          <a:extLst>
            <a:ext uri="{FF2B5EF4-FFF2-40B4-BE49-F238E27FC236}">
              <a16:creationId xmlns:a16="http://schemas.microsoft.com/office/drawing/2014/main" id="{EAFE0197-E492-4855-B492-718478BF5FE7}"/>
            </a:ext>
          </a:extLst>
        </xdr:cNvPr>
        <xdr:cNvCxnSpPr/>
      </xdr:nvCxnSpPr>
      <xdr:spPr>
        <a:xfrm flipV="1">
          <a:off x="20434300" y="100094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112485</xdr:rowOff>
    </xdr:from>
    <xdr:to>
      <xdr:col>102</xdr:col>
      <xdr:colOff>165100</xdr:colOff>
      <xdr:row>59</xdr:row>
      <xdr:rowOff>42635</xdr:rowOff>
    </xdr:to>
    <xdr:sp macro="" textlink="">
      <xdr:nvSpPr>
        <xdr:cNvPr id="611" name="楕円 610">
          <a:extLst>
            <a:ext uri="{FF2B5EF4-FFF2-40B4-BE49-F238E27FC236}">
              <a16:creationId xmlns:a16="http://schemas.microsoft.com/office/drawing/2014/main" id="{A8CF1E69-BEF5-4823-831F-6DD22B378EC1}"/>
            </a:ext>
          </a:extLst>
        </xdr:cNvPr>
        <xdr:cNvSpPr/>
      </xdr:nvSpPr>
      <xdr:spPr>
        <a:xfrm>
          <a:off x="19494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78377</xdr:rowOff>
    </xdr:from>
    <xdr:to>
      <xdr:col>107</xdr:col>
      <xdr:colOff>50800</xdr:colOff>
      <xdr:row>58</xdr:row>
      <xdr:rowOff>163285</xdr:rowOff>
    </xdr:to>
    <xdr:cxnSp macro="">
      <xdr:nvCxnSpPr>
        <xdr:cNvPr id="612" name="直線コネクタ 611">
          <a:extLst>
            <a:ext uri="{FF2B5EF4-FFF2-40B4-BE49-F238E27FC236}">
              <a16:creationId xmlns:a16="http://schemas.microsoft.com/office/drawing/2014/main" id="{4EECA008-FA27-41EC-8C86-1A884E946EA5}"/>
            </a:ext>
          </a:extLst>
        </xdr:cNvPr>
        <xdr:cNvCxnSpPr/>
      </xdr:nvCxnSpPr>
      <xdr:spPr>
        <a:xfrm flipV="1">
          <a:off x="19545300" y="1002247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92891</xdr:rowOff>
    </xdr:from>
    <xdr:to>
      <xdr:col>98</xdr:col>
      <xdr:colOff>38100</xdr:colOff>
      <xdr:row>59</xdr:row>
      <xdr:rowOff>23041</xdr:rowOff>
    </xdr:to>
    <xdr:sp macro="" textlink="">
      <xdr:nvSpPr>
        <xdr:cNvPr id="613" name="楕円 612">
          <a:extLst>
            <a:ext uri="{FF2B5EF4-FFF2-40B4-BE49-F238E27FC236}">
              <a16:creationId xmlns:a16="http://schemas.microsoft.com/office/drawing/2014/main" id="{2217667F-0482-47F7-B5B4-7EB8C944FD8F}"/>
            </a:ext>
          </a:extLst>
        </xdr:cNvPr>
        <xdr:cNvSpPr/>
      </xdr:nvSpPr>
      <xdr:spPr>
        <a:xfrm>
          <a:off x="18605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143691</xdr:rowOff>
    </xdr:from>
    <xdr:to>
      <xdr:col>102</xdr:col>
      <xdr:colOff>114300</xdr:colOff>
      <xdr:row>58</xdr:row>
      <xdr:rowOff>163285</xdr:rowOff>
    </xdr:to>
    <xdr:cxnSp macro="">
      <xdr:nvCxnSpPr>
        <xdr:cNvPr id="614" name="直線コネクタ 613">
          <a:extLst>
            <a:ext uri="{FF2B5EF4-FFF2-40B4-BE49-F238E27FC236}">
              <a16:creationId xmlns:a16="http://schemas.microsoft.com/office/drawing/2014/main" id="{8B6ED2D5-2CC9-43B2-9FF7-77908E70ABC5}"/>
            </a:ext>
          </a:extLst>
        </xdr:cNvPr>
        <xdr:cNvCxnSpPr/>
      </xdr:nvCxnSpPr>
      <xdr:spPr>
        <a:xfrm>
          <a:off x="18656300" y="100877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170923</xdr:rowOff>
    </xdr:from>
    <xdr:ext cx="469744" cy="259045"/>
    <xdr:sp macro="" textlink="">
      <xdr:nvSpPr>
        <xdr:cNvPr id="615" name="n_1aveValue【学校施設】&#10;一人当たり面積">
          <a:extLst>
            <a:ext uri="{FF2B5EF4-FFF2-40B4-BE49-F238E27FC236}">
              <a16:creationId xmlns:a16="http://schemas.microsoft.com/office/drawing/2014/main" id="{CE4F13FD-777B-4EDC-85C9-3926BAAC0AF1}"/>
            </a:ext>
          </a:extLst>
        </xdr:cNvPr>
        <xdr:cNvSpPr txBox="1"/>
      </xdr:nvSpPr>
      <xdr:spPr>
        <a:xfrm>
          <a:off x="210757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77850</xdr:rowOff>
    </xdr:from>
    <xdr:ext cx="469744" cy="259045"/>
    <xdr:sp macro="" textlink="">
      <xdr:nvSpPr>
        <xdr:cNvPr id="616" name="n_2aveValue【学校施設】&#10;一人当たり面積">
          <a:extLst>
            <a:ext uri="{FF2B5EF4-FFF2-40B4-BE49-F238E27FC236}">
              <a16:creationId xmlns:a16="http://schemas.microsoft.com/office/drawing/2014/main" id="{7C2EA577-EBEC-45B4-8237-5BBAFF0DDCAD}"/>
            </a:ext>
          </a:extLst>
        </xdr:cNvPr>
        <xdr:cNvSpPr txBox="1"/>
      </xdr:nvSpPr>
      <xdr:spPr>
        <a:xfrm>
          <a:off x="20199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87647</xdr:rowOff>
    </xdr:from>
    <xdr:ext cx="469744" cy="259045"/>
    <xdr:sp macro="" textlink="">
      <xdr:nvSpPr>
        <xdr:cNvPr id="617" name="n_3aveValue【学校施設】&#10;一人当たり面積">
          <a:extLst>
            <a:ext uri="{FF2B5EF4-FFF2-40B4-BE49-F238E27FC236}">
              <a16:creationId xmlns:a16="http://schemas.microsoft.com/office/drawing/2014/main" id="{B98F133F-9F45-40B0-A586-9AF0CD64F2C5}"/>
            </a:ext>
          </a:extLst>
        </xdr:cNvPr>
        <xdr:cNvSpPr txBox="1"/>
      </xdr:nvSpPr>
      <xdr:spPr>
        <a:xfrm>
          <a:off x="19310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79483</xdr:rowOff>
    </xdr:from>
    <xdr:ext cx="469744" cy="259045"/>
    <xdr:sp macro="" textlink="">
      <xdr:nvSpPr>
        <xdr:cNvPr id="618" name="n_4aveValue【学校施設】&#10;一人当たり面積">
          <a:extLst>
            <a:ext uri="{FF2B5EF4-FFF2-40B4-BE49-F238E27FC236}">
              <a16:creationId xmlns:a16="http://schemas.microsoft.com/office/drawing/2014/main" id="{98E6FC3B-D6B9-47DA-BB52-F265C186AB89}"/>
            </a:ext>
          </a:extLst>
        </xdr:cNvPr>
        <xdr:cNvSpPr txBox="1"/>
      </xdr:nvSpPr>
      <xdr:spPr>
        <a:xfrm>
          <a:off x="18421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132642</xdr:rowOff>
    </xdr:from>
    <xdr:ext cx="469744" cy="259045"/>
    <xdr:sp macro="" textlink="">
      <xdr:nvSpPr>
        <xdr:cNvPr id="619" name="n_1mainValue【学校施設】&#10;一人当たり面積">
          <a:extLst>
            <a:ext uri="{FF2B5EF4-FFF2-40B4-BE49-F238E27FC236}">
              <a16:creationId xmlns:a16="http://schemas.microsoft.com/office/drawing/2014/main" id="{B567CC02-36EB-4E88-A42A-405A5C5A5075}"/>
            </a:ext>
          </a:extLst>
        </xdr:cNvPr>
        <xdr:cNvSpPr txBox="1"/>
      </xdr:nvSpPr>
      <xdr:spPr>
        <a:xfrm>
          <a:off x="21075727" y="973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145704</xdr:rowOff>
    </xdr:from>
    <xdr:ext cx="469744" cy="259045"/>
    <xdr:sp macro="" textlink="">
      <xdr:nvSpPr>
        <xdr:cNvPr id="620" name="n_2mainValue【学校施設】&#10;一人当たり面積">
          <a:extLst>
            <a:ext uri="{FF2B5EF4-FFF2-40B4-BE49-F238E27FC236}">
              <a16:creationId xmlns:a16="http://schemas.microsoft.com/office/drawing/2014/main" id="{93A79E6E-8418-4541-9725-B4749BC837BA}"/>
            </a:ext>
          </a:extLst>
        </xdr:cNvPr>
        <xdr:cNvSpPr txBox="1"/>
      </xdr:nvSpPr>
      <xdr:spPr>
        <a:xfrm>
          <a:off x="20199427" y="97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59162</xdr:rowOff>
    </xdr:from>
    <xdr:ext cx="469744" cy="259045"/>
    <xdr:sp macro="" textlink="">
      <xdr:nvSpPr>
        <xdr:cNvPr id="621" name="n_3mainValue【学校施設】&#10;一人当たり面積">
          <a:extLst>
            <a:ext uri="{FF2B5EF4-FFF2-40B4-BE49-F238E27FC236}">
              <a16:creationId xmlns:a16="http://schemas.microsoft.com/office/drawing/2014/main" id="{2336CFDE-5136-4263-B1B1-8B57FD3E9724}"/>
            </a:ext>
          </a:extLst>
        </xdr:cNvPr>
        <xdr:cNvSpPr txBox="1"/>
      </xdr:nvSpPr>
      <xdr:spPr>
        <a:xfrm>
          <a:off x="19310427" y="98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39568</xdr:rowOff>
    </xdr:from>
    <xdr:ext cx="469744" cy="259045"/>
    <xdr:sp macro="" textlink="">
      <xdr:nvSpPr>
        <xdr:cNvPr id="622" name="n_4mainValue【学校施設】&#10;一人当たり面積">
          <a:extLst>
            <a:ext uri="{FF2B5EF4-FFF2-40B4-BE49-F238E27FC236}">
              <a16:creationId xmlns:a16="http://schemas.microsoft.com/office/drawing/2014/main" id="{F5403AA5-4D91-42BF-9503-5DBD5F528DBE}"/>
            </a:ext>
          </a:extLst>
        </xdr:cNvPr>
        <xdr:cNvSpPr txBox="1"/>
      </xdr:nvSpPr>
      <xdr:spPr>
        <a:xfrm>
          <a:off x="18421427" y="981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DB7E959D-BF48-4E8C-B446-568DBDA17C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97AE306C-02B5-4416-A407-EE36B036713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725509EF-AEF5-45AF-A607-6C9DDC2F462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57A3ABD9-1942-44A9-B8AA-D2FE3E81C26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9DE02264-2297-4ADF-A5AB-D72C51CAE1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53030B3-5358-4574-B9BB-CAA4FC3546E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50BE8E56-0E8B-4446-8AB2-F032634DF5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30AAE559-5E7E-4A1F-B28C-61E0B210873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8BBCF599-6453-4555-9456-97C710FF932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7A0B5B1A-2109-482C-B16B-8ADDE95BEB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FC854B17-82F1-4A06-B8DE-905B20C1F1A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A8831127-23E6-4973-9C5D-1A29487CF0D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4DF9D790-2AFF-477A-81B1-315B8AB63AF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E775E589-F48E-4BF0-8C38-068C952A158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E8287938-160A-4341-94B3-4984B6C542B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8E9CEBEE-BC5A-42EB-BBAA-D226F15BB42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CCB2C65F-14E5-4CE6-A577-1D02150C9AE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4D0D0C6B-EFE9-47DF-9B59-90B73CF2EE7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D3958E56-3ECE-4648-A395-E1D222471B8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E1C5E21A-7EB6-40D8-80C4-97223D44E1E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5B8D255-FBD9-41F9-A666-0AC54DED88A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BA22EBB9-6212-472D-BDC5-EC1AE6A16D9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5" name="テキスト ボックス 644">
          <a:extLst>
            <a:ext uri="{FF2B5EF4-FFF2-40B4-BE49-F238E27FC236}">
              <a16:creationId xmlns:a16="http://schemas.microsoft.com/office/drawing/2014/main" id="{6DC6DAE6-603D-4093-9AB2-B2678F4BB42A}"/>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72613351-F129-42A5-A193-0432B088513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81</xdr:row>
      <xdr:rowOff>34289</xdr:rowOff>
    </xdr:from>
    <xdr:to>
      <xdr:col>85</xdr:col>
      <xdr:colOff>126364</xdr:colOff>
      <xdr:row>85</xdr:row>
      <xdr:rowOff>60961</xdr:rowOff>
    </xdr:to>
    <xdr:cxnSp macro="">
      <xdr:nvCxnSpPr>
        <xdr:cNvPr id="647" name="直線コネクタ 646">
          <a:extLst>
            <a:ext uri="{FF2B5EF4-FFF2-40B4-BE49-F238E27FC236}">
              <a16:creationId xmlns:a16="http://schemas.microsoft.com/office/drawing/2014/main" id="{884ACEC6-D73E-49B2-8DCC-282761246449}"/>
            </a:ext>
          </a:extLst>
        </xdr:cNvPr>
        <xdr:cNvCxnSpPr/>
      </xdr:nvCxnSpPr>
      <xdr:spPr>
        <a:xfrm flipV="1">
          <a:off x="16318864" y="13921739"/>
          <a:ext cx="0" cy="712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64788</xdr:rowOff>
    </xdr:from>
    <xdr:ext cx="405111" cy="259045"/>
    <xdr:sp macro="" textlink="">
      <xdr:nvSpPr>
        <xdr:cNvPr id="648" name="【児童館】&#10;有形固定資産減価償却率最小値テキスト">
          <a:extLst>
            <a:ext uri="{FF2B5EF4-FFF2-40B4-BE49-F238E27FC236}">
              <a16:creationId xmlns:a16="http://schemas.microsoft.com/office/drawing/2014/main" id="{D3BEC4C4-EDBD-4C47-90A7-9454D602AB1A}"/>
            </a:ext>
          </a:extLst>
        </xdr:cNvPr>
        <xdr:cNvSpPr txBox="1"/>
      </xdr:nvSpPr>
      <xdr:spPr>
        <a:xfrm>
          <a:off x="16357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60961</xdr:rowOff>
    </xdr:from>
    <xdr:to>
      <xdr:col>86</xdr:col>
      <xdr:colOff>25400</xdr:colOff>
      <xdr:row>85</xdr:row>
      <xdr:rowOff>60961</xdr:rowOff>
    </xdr:to>
    <xdr:cxnSp macro="">
      <xdr:nvCxnSpPr>
        <xdr:cNvPr id="649" name="直線コネクタ 648">
          <a:extLst>
            <a:ext uri="{FF2B5EF4-FFF2-40B4-BE49-F238E27FC236}">
              <a16:creationId xmlns:a16="http://schemas.microsoft.com/office/drawing/2014/main" id="{51B134F3-3328-4EFB-BF6B-021828712AF3}"/>
            </a:ext>
          </a:extLst>
        </xdr:cNvPr>
        <xdr:cNvCxnSpPr/>
      </xdr:nvCxnSpPr>
      <xdr:spPr>
        <a:xfrm>
          <a:off x="16230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152416</xdr:rowOff>
    </xdr:from>
    <xdr:ext cx="405111" cy="259045"/>
    <xdr:sp macro="" textlink="">
      <xdr:nvSpPr>
        <xdr:cNvPr id="650" name="【児童館】&#10;有形固定資産減価償却率最大値テキスト">
          <a:extLst>
            <a:ext uri="{FF2B5EF4-FFF2-40B4-BE49-F238E27FC236}">
              <a16:creationId xmlns:a16="http://schemas.microsoft.com/office/drawing/2014/main" id="{7D31079C-E2A3-4D8E-B3D0-3F0A89E6AD50}"/>
            </a:ext>
          </a:extLst>
        </xdr:cNvPr>
        <xdr:cNvSpPr txBox="1"/>
      </xdr:nvSpPr>
      <xdr:spPr>
        <a:xfrm>
          <a:off x="16357600"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81</xdr:row>
      <xdr:rowOff>34289</xdr:rowOff>
    </xdr:from>
    <xdr:to>
      <xdr:col>86</xdr:col>
      <xdr:colOff>25400</xdr:colOff>
      <xdr:row>81</xdr:row>
      <xdr:rowOff>34289</xdr:rowOff>
    </xdr:to>
    <xdr:cxnSp macro="">
      <xdr:nvCxnSpPr>
        <xdr:cNvPr id="651" name="直線コネクタ 650">
          <a:extLst>
            <a:ext uri="{FF2B5EF4-FFF2-40B4-BE49-F238E27FC236}">
              <a16:creationId xmlns:a16="http://schemas.microsoft.com/office/drawing/2014/main" id="{FFE29BC9-8835-4E1C-B4FA-944418C596B3}"/>
            </a:ext>
          </a:extLst>
        </xdr:cNvPr>
        <xdr:cNvCxnSpPr/>
      </xdr:nvCxnSpPr>
      <xdr:spPr>
        <a:xfrm>
          <a:off x="16230600" y="1392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52" name="【児童館】&#10;有形固定資産減価償却率平均値テキスト">
          <a:extLst>
            <a:ext uri="{FF2B5EF4-FFF2-40B4-BE49-F238E27FC236}">
              <a16:creationId xmlns:a16="http://schemas.microsoft.com/office/drawing/2014/main" id="{7AC6D6BF-EEFB-4565-8A74-7FB46A867014}"/>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3" name="フローチャート: 判断 652">
          <a:extLst>
            <a:ext uri="{FF2B5EF4-FFF2-40B4-BE49-F238E27FC236}">
              <a16:creationId xmlns:a16="http://schemas.microsoft.com/office/drawing/2014/main" id="{AFA4A945-1BBC-4FE8-AAC0-B226EB844676}"/>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166370</xdr:rowOff>
    </xdr:from>
    <xdr:to>
      <xdr:col>81</xdr:col>
      <xdr:colOff>101600</xdr:colOff>
      <xdr:row>79</xdr:row>
      <xdr:rowOff>96520</xdr:rowOff>
    </xdr:to>
    <xdr:sp macro="" textlink="">
      <xdr:nvSpPr>
        <xdr:cNvPr id="654" name="フローチャート: 判断 653">
          <a:extLst>
            <a:ext uri="{FF2B5EF4-FFF2-40B4-BE49-F238E27FC236}">
              <a16:creationId xmlns:a16="http://schemas.microsoft.com/office/drawing/2014/main" id="{67A5A6BD-8636-464D-8FB5-CC04044461E6}"/>
            </a:ext>
          </a:extLst>
        </xdr:cNvPr>
        <xdr:cNvSpPr/>
      </xdr:nvSpPr>
      <xdr:spPr>
        <a:xfrm>
          <a:off x="15430500" y="1353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17780</xdr:rowOff>
    </xdr:from>
    <xdr:to>
      <xdr:col>76</xdr:col>
      <xdr:colOff>165100</xdr:colOff>
      <xdr:row>78</xdr:row>
      <xdr:rowOff>119380</xdr:rowOff>
    </xdr:to>
    <xdr:sp macro="" textlink="">
      <xdr:nvSpPr>
        <xdr:cNvPr id="655" name="フローチャート: 判断 654">
          <a:extLst>
            <a:ext uri="{FF2B5EF4-FFF2-40B4-BE49-F238E27FC236}">
              <a16:creationId xmlns:a16="http://schemas.microsoft.com/office/drawing/2014/main" id="{2B3131EA-ACA0-4247-9D64-00E7294EB015}"/>
            </a:ext>
          </a:extLst>
        </xdr:cNvPr>
        <xdr:cNvSpPr/>
      </xdr:nvSpPr>
      <xdr:spPr>
        <a:xfrm>
          <a:off x="14541500" y="133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151130</xdr:rowOff>
    </xdr:from>
    <xdr:to>
      <xdr:col>72</xdr:col>
      <xdr:colOff>38100</xdr:colOff>
      <xdr:row>78</xdr:row>
      <xdr:rowOff>81280</xdr:rowOff>
    </xdr:to>
    <xdr:sp macro="" textlink="">
      <xdr:nvSpPr>
        <xdr:cNvPr id="656" name="フローチャート: 判断 655">
          <a:extLst>
            <a:ext uri="{FF2B5EF4-FFF2-40B4-BE49-F238E27FC236}">
              <a16:creationId xmlns:a16="http://schemas.microsoft.com/office/drawing/2014/main" id="{0683C27A-4CAF-4021-9BA7-838CBDEBE720}"/>
            </a:ext>
          </a:extLst>
        </xdr:cNvPr>
        <xdr:cNvSpPr/>
      </xdr:nvSpPr>
      <xdr:spPr>
        <a:xfrm>
          <a:off x="13652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90170</xdr:rowOff>
    </xdr:from>
    <xdr:to>
      <xdr:col>67</xdr:col>
      <xdr:colOff>101600</xdr:colOff>
      <xdr:row>80</xdr:row>
      <xdr:rowOff>20320</xdr:rowOff>
    </xdr:to>
    <xdr:sp macro="" textlink="">
      <xdr:nvSpPr>
        <xdr:cNvPr id="657" name="フローチャート: 判断 656">
          <a:extLst>
            <a:ext uri="{FF2B5EF4-FFF2-40B4-BE49-F238E27FC236}">
              <a16:creationId xmlns:a16="http://schemas.microsoft.com/office/drawing/2014/main" id="{1871F602-37B4-42FF-978A-EBAF3ED97C43}"/>
            </a:ext>
          </a:extLst>
        </xdr:cNvPr>
        <xdr:cNvSpPr/>
      </xdr:nvSpPr>
      <xdr:spPr>
        <a:xfrm>
          <a:off x="12763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F6A3CE9-3EC8-4436-B176-68D8013D86E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36B0619-A6AD-44C6-AA5C-19C92BB15E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5560F3B-6B5E-430B-99C3-2D2948463BF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5686757-A1CD-4F88-BAE0-D1773FB3FE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CBC2C86-286E-4E34-9E13-1D56475CF64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10161</xdr:rowOff>
    </xdr:from>
    <xdr:to>
      <xdr:col>85</xdr:col>
      <xdr:colOff>177800</xdr:colOff>
      <xdr:row>85</xdr:row>
      <xdr:rowOff>111761</xdr:rowOff>
    </xdr:to>
    <xdr:sp macro="" textlink="">
      <xdr:nvSpPr>
        <xdr:cNvPr id="663" name="楕円 662">
          <a:extLst>
            <a:ext uri="{FF2B5EF4-FFF2-40B4-BE49-F238E27FC236}">
              <a16:creationId xmlns:a16="http://schemas.microsoft.com/office/drawing/2014/main" id="{BD439DA9-E0E4-4F46-9EFF-3D6968D50BB5}"/>
            </a:ext>
          </a:extLst>
        </xdr:cNvPr>
        <xdr:cNvSpPr/>
      </xdr:nvSpPr>
      <xdr:spPr>
        <a:xfrm>
          <a:off x="16268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96538</xdr:rowOff>
    </xdr:from>
    <xdr:ext cx="405111" cy="259045"/>
    <xdr:sp macro="" textlink="">
      <xdr:nvSpPr>
        <xdr:cNvPr id="664" name="【児童館】&#10;有形固定資産減価償却率該当値テキスト">
          <a:extLst>
            <a:ext uri="{FF2B5EF4-FFF2-40B4-BE49-F238E27FC236}">
              <a16:creationId xmlns:a16="http://schemas.microsoft.com/office/drawing/2014/main" id="{611A2FA6-A70C-4786-A5CE-0110590FEC10}"/>
            </a:ext>
          </a:extLst>
        </xdr:cNvPr>
        <xdr:cNvSpPr txBox="1"/>
      </xdr:nvSpPr>
      <xdr:spPr>
        <a:xfrm>
          <a:off x="16357600" y="1449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665" name="楕円 664">
          <a:extLst>
            <a:ext uri="{FF2B5EF4-FFF2-40B4-BE49-F238E27FC236}">
              <a16:creationId xmlns:a16="http://schemas.microsoft.com/office/drawing/2014/main" id="{55F321D6-1E2C-48F7-965B-4A4FBED8E693}"/>
            </a:ext>
          </a:extLst>
        </xdr:cNvPr>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60961</xdr:rowOff>
    </xdr:to>
    <xdr:cxnSp macro="">
      <xdr:nvCxnSpPr>
        <xdr:cNvPr id="666" name="直線コネクタ 665">
          <a:extLst>
            <a:ext uri="{FF2B5EF4-FFF2-40B4-BE49-F238E27FC236}">
              <a16:creationId xmlns:a16="http://schemas.microsoft.com/office/drawing/2014/main" id="{695A3E6F-9F0C-4289-A2BE-385277C75B0E}"/>
            </a:ext>
          </a:extLst>
        </xdr:cNvPr>
        <xdr:cNvCxnSpPr/>
      </xdr:nvCxnSpPr>
      <xdr:spPr>
        <a:xfrm>
          <a:off x="15481300" y="145884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93980</xdr:rowOff>
    </xdr:from>
    <xdr:to>
      <xdr:col>76</xdr:col>
      <xdr:colOff>165100</xdr:colOff>
      <xdr:row>85</xdr:row>
      <xdr:rowOff>24130</xdr:rowOff>
    </xdr:to>
    <xdr:sp macro="" textlink="">
      <xdr:nvSpPr>
        <xdr:cNvPr id="667" name="楕円 666">
          <a:extLst>
            <a:ext uri="{FF2B5EF4-FFF2-40B4-BE49-F238E27FC236}">
              <a16:creationId xmlns:a16="http://schemas.microsoft.com/office/drawing/2014/main" id="{264F8534-D163-47B4-88D5-858252FB5FD1}"/>
            </a:ext>
          </a:extLst>
        </xdr:cNvPr>
        <xdr:cNvSpPr/>
      </xdr:nvSpPr>
      <xdr:spPr>
        <a:xfrm>
          <a:off x="1454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144780</xdr:rowOff>
    </xdr:from>
    <xdr:to>
      <xdr:col>81</xdr:col>
      <xdr:colOff>50800</xdr:colOff>
      <xdr:row>85</xdr:row>
      <xdr:rowOff>15239</xdr:rowOff>
    </xdr:to>
    <xdr:cxnSp macro="">
      <xdr:nvCxnSpPr>
        <xdr:cNvPr id="668" name="直線コネクタ 667">
          <a:extLst>
            <a:ext uri="{FF2B5EF4-FFF2-40B4-BE49-F238E27FC236}">
              <a16:creationId xmlns:a16="http://schemas.microsoft.com/office/drawing/2014/main" id="{150778C0-2450-47EF-B95F-0B99D96178E5}"/>
            </a:ext>
          </a:extLst>
        </xdr:cNvPr>
        <xdr:cNvCxnSpPr/>
      </xdr:nvCxnSpPr>
      <xdr:spPr>
        <a:xfrm>
          <a:off x="14592300" y="14546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669" name="楕円 668">
          <a:extLst>
            <a:ext uri="{FF2B5EF4-FFF2-40B4-BE49-F238E27FC236}">
              <a16:creationId xmlns:a16="http://schemas.microsoft.com/office/drawing/2014/main" id="{808EC516-AF66-4CA5-812E-2A32FEF2A013}"/>
            </a:ext>
          </a:extLst>
        </xdr:cNvPr>
        <xdr:cNvSpPr/>
      </xdr:nvSpPr>
      <xdr:spPr>
        <a:xfrm>
          <a:off x="1365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140970</xdr:rowOff>
    </xdr:from>
    <xdr:to>
      <xdr:col>76</xdr:col>
      <xdr:colOff>114300</xdr:colOff>
      <xdr:row>84</xdr:row>
      <xdr:rowOff>144780</xdr:rowOff>
    </xdr:to>
    <xdr:cxnSp macro="">
      <xdr:nvCxnSpPr>
        <xdr:cNvPr id="670" name="直線コネクタ 669">
          <a:extLst>
            <a:ext uri="{FF2B5EF4-FFF2-40B4-BE49-F238E27FC236}">
              <a16:creationId xmlns:a16="http://schemas.microsoft.com/office/drawing/2014/main" id="{DC44BFE5-E29E-4F0B-862F-DBE868C1371E}"/>
            </a:ext>
          </a:extLst>
        </xdr:cNvPr>
        <xdr:cNvCxnSpPr/>
      </xdr:nvCxnSpPr>
      <xdr:spPr>
        <a:xfrm>
          <a:off x="13703300" y="1454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52070</xdr:rowOff>
    </xdr:from>
    <xdr:to>
      <xdr:col>67</xdr:col>
      <xdr:colOff>101600</xdr:colOff>
      <xdr:row>84</xdr:row>
      <xdr:rowOff>153670</xdr:rowOff>
    </xdr:to>
    <xdr:sp macro="" textlink="">
      <xdr:nvSpPr>
        <xdr:cNvPr id="671" name="楕円 670">
          <a:extLst>
            <a:ext uri="{FF2B5EF4-FFF2-40B4-BE49-F238E27FC236}">
              <a16:creationId xmlns:a16="http://schemas.microsoft.com/office/drawing/2014/main" id="{E6160DB2-F4D6-4A9A-9A1B-D4B60D84C821}"/>
            </a:ext>
          </a:extLst>
        </xdr:cNvPr>
        <xdr:cNvSpPr/>
      </xdr:nvSpPr>
      <xdr:spPr>
        <a:xfrm>
          <a:off x="12763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102870</xdr:rowOff>
    </xdr:from>
    <xdr:to>
      <xdr:col>71</xdr:col>
      <xdr:colOff>177800</xdr:colOff>
      <xdr:row>84</xdr:row>
      <xdr:rowOff>140970</xdr:rowOff>
    </xdr:to>
    <xdr:cxnSp macro="">
      <xdr:nvCxnSpPr>
        <xdr:cNvPr id="672" name="直線コネクタ 671">
          <a:extLst>
            <a:ext uri="{FF2B5EF4-FFF2-40B4-BE49-F238E27FC236}">
              <a16:creationId xmlns:a16="http://schemas.microsoft.com/office/drawing/2014/main" id="{EA8E0FEC-29D1-4FD4-B0B2-BC57F3089957}"/>
            </a:ext>
          </a:extLst>
        </xdr:cNvPr>
        <xdr:cNvCxnSpPr/>
      </xdr:nvCxnSpPr>
      <xdr:spPr>
        <a:xfrm>
          <a:off x="12814300" y="14504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113047</xdr:rowOff>
    </xdr:from>
    <xdr:ext cx="405111" cy="259045"/>
    <xdr:sp macro="" textlink="">
      <xdr:nvSpPr>
        <xdr:cNvPr id="673" name="n_1aveValue【児童館】&#10;有形固定資産減価償却率">
          <a:extLst>
            <a:ext uri="{FF2B5EF4-FFF2-40B4-BE49-F238E27FC236}">
              <a16:creationId xmlns:a16="http://schemas.microsoft.com/office/drawing/2014/main" id="{67AA17F7-3876-46C8-B13B-2ABEE9F57066}"/>
            </a:ext>
          </a:extLst>
        </xdr:cNvPr>
        <xdr:cNvSpPr txBox="1"/>
      </xdr:nvSpPr>
      <xdr:spPr>
        <a:xfrm>
          <a:off x="15266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135907</xdr:rowOff>
    </xdr:from>
    <xdr:ext cx="405111" cy="259045"/>
    <xdr:sp macro="" textlink="">
      <xdr:nvSpPr>
        <xdr:cNvPr id="674" name="n_2aveValue【児童館】&#10;有形固定資産減価償却率">
          <a:extLst>
            <a:ext uri="{FF2B5EF4-FFF2-40B4-BE49-F238E27FC236}">
              <a16:creationId xmlns:a16="http://schemas.microsoft.com/office/drawing/2014/main" id="{A6BEB3C6-0B5C-4E08-8536-7DC23C5C468E}"/>
            </a:ext>
          </a:extLst>
        </xdr:cNvPr>
        <xdr:cNvSpPr txBox="1"/>
      </xdr:nvSpPr>
      <xdr:spPr>
        <a:xfrm>
          <a:off x="14389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97807</xdr:rowOff>
    </xdr:from>
    <xdr:ext cx="405111" cy="259045"/>
    <xdr:sp macro="" textlink="">
      <xdr:nvSpPr>
        <xdr:cNvPr id="675" name="n_3aveValue【児童館】&#10;有形固定資産減価償却率">
          <a:extLst>
            <a:ext uri="{FF2B5EF4-FFF2-40B4-BE49-F238E27FC236}">
              <a16:creationId xmlns:a16="http://schemas.microsoft.com/office/drawing/2014/main" id="{82431436-4A95-4636-B571-E2A087B497B3}"/>
            </a:ext>
          </a:extLst>
        </xdr:cNvPr>
        <xdr:cNvSpPr txBox="1"/>
      </xdr:nvSpPr>
      <xdr:spPr>
        <a:xfrm>
          <a:off x="135007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36847</xdr:rowOff>
    </xdr:from>
    <xdr:ext cx="405111" cy="259045"/>
    <xdr:sp macro="" textlink="">
      <xdr:nvSpPr>
        <xdr:cNvPr id="676" name="n_4aveValue【児童館】&#10;有形固定資産減価償却率">
          <a:extLst>
            <a:ext uri="{FF2B5EF4-FFF2-40B4-BE49-F238E27FC236}">
              <a16:creationId xmlns:a16="http://schemas.microsoft.com/office/drawing/2014/main" id="{53152DB4-C16E-406A-8117-156309B82D50}"/>
            </a:ext>
          </a:extLst>
        </xdr:cNvPr>
        <xdr:cNvSpPr txBox="1"/>
      </xdr:nvSpPr>
      <xdr:spPr>
        <a:xfrm>
          <a:off x="12611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677" name="n_1mainValue【児童館】&#10;有形固定資産減価償却率">
          <a:extLst>
            <a:ext uri="{FF2B5EF4-FFF2-40B4-BE49-F238E27FC236}">
              <a16:creationId xmlns:a16="http://schemas.microsoft.com/office/drawing/2014/main" id="{B8FE0760-F681-4AD6-8581-BAB16AE10F0F}"/>
            </a:ext>
          </a:extLst>
        </xdr:cNvPr>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15257</xdr:rowOff>
    </xdr:from>
    <xdr:ext cx="405111" cy="259045"/>
    <xdr:sp macro="" textlink="">
      <xdr:nvSpPr>
        <xdr:cNvPr id="678" name="n_2mainValue【児童館】&#10;有形固定資産減価償却率">
          <a:extLst>
            <a:ext uri="{FF2B5EF4-FFF2-40B4-BE49-F238E27FC236}">
              <a16:creationId xmlns:a16="http://schemas.microsoft.com/office/drawing/2014/main" id="{2FF8F847-48FD-4D35-A017-162BE40A4DE3}"/>
            </a:ext>
          </a:extLst>
        </xdr:cNvPr>
        <xdr:cNvSpPr txBox="1"/>
      </xdr:nvSpPr>
      <xdr:spPr>
        <a:xfrm>
          <a:off x="14389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679" name="n_3mainValue【児童館】&#10;有形固定資産減価償却率">
          <a:extLst>
            <a:ext uri="{FF2B5EF4-FFF2-40B4-BE49-F238E27FC236}">
              <a16:creationId xmlns:a16="http://schemas.microsoft.com/office/drawing/2014/main" id="{867B8BFF-A027-4483-A495-865465726822}"/>
            </a:ext>
          </a:extLst>
        </xdr:cNvPr>
        <xdr:cNvSpPr txBox="1"/>
      </xdr:nvSpPr>
      <xdr:spPr>
        <a:xfrm>
          <a:off x="13500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144797</xdr:rowOff>
    </xdr:from>
    <xdr:ext cx="405111" cy="259045"/>
    <xdr:sp macro="" textlink="">
      <xdr:nvSpPr>
        <xdr:cNvPr id="680" name="n_4mainValue【児童館】&#10;有形固定資産減価償却率">
          <a:extLst>
            <a:ext uri="{FF2B5EF4-FFF2-40B4-BE49-F238E27FC236}">
              <a16:creationId xmlns:a16="http://schemas.microsoft.com/office/drawing/2014/main" id="{E2B663B2-1501-497A-8118-E0CB0D95CE17}"/>
            </a:ext>
          </a:extLst>
        </xdr:cNvPr>
        <xdr:cNvSpPr txBox="1"/>
      </xdr:nvSpPr>
      <xdr:spPr>
        <a:xfrm>
          <a:off x="12611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57231667-E265-4876-8C24-94506573543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CB716437-C69C-40C2-BF76-5F224558D6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F187EFD4-9806-4C8D-933C-A644968F4A2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95BD19C7-EE7F-4526-A7A2-3556B5ECD1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E4F21A95-7F03-4E3F-94EA-DDDFB5AAFC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AFD40C4-D67C-4B27-9FF7-510571FFB07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41A58985-27B8-4A43-8F93-0BC7EA0C3C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1A3AC736-9BD1-4130-8A97-4FB7C67B473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54EDC5A0-39B5-4223-8DB2-4D45B6139E4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1E73DA85-BDB1-4EDA-9B7F-2CF67DF2B4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1" name="テキスト ボックス 690">
          <a:extLst>
            <a:ext uri="{FF2B5EF4-FFF2-40B4-BE49-F238E27FC236}">
              <a16:creationId xmlns:a16="http://schemas.microsoft.com/office/drawing/2014/main" id="{533AA3B3-C4AC-4352-9DC1-46B4380F3955}"/>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32A32494-A5A3-408B-98F8-C73E7A44BE8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67BF2496-EFC2-4090-8CCC-A33F1D63339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8E7C87D6-7909-45F9-90CF-19EBC6B3148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650DDDFD-4F19-4BCE-B867-3821B9E4381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3A31B4E8-76E1-43F4-AE56-1B90CBDA013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BA913FC-521D-4DAD-AF59-22896973C0E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65947C76-4890-4344-A7C8-ED5843823A1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AA37540F-2D20-44F2-A329-90283489A6C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6CA79C67-E3AA-4E5B-8FF0-11C21330849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97A87FC4-D10F-4A54-92D2-83B1B766FE8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987AACB5-BFD1-4B66-AD5E-47B96E0556A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4087C19-D683-433F-B09C-FAF69754487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3F161081-4286-4DFD-9687-23DD0CF3ED6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85</xdr:row>
      <xdr:rowOff>57150</xdr:rowOff>
    </xdr:to>
    <xdr:cxnSp macro="">
      <xdr:nvCxnSpPr>
        <xdr:cNvPr id="705" name="直線コネクタ 704">
          <a:extLst>
            <a:ext uri="{FF2B5EF4-FFF2-40B4-BE49-F238E27FC236}">
              <a16:creationId xmlns:a16="http://schemas.microsoft.com/office/drawing/2014/main" id="{3080F038-F746-4B97-8CAB-EEB214BCCEB0}"/>
            </a:ext>
          </a:extLst>
        </xdr:cNvPr>
        <xdr:cNvCxnSpPr/>
      </xdr:nvCxnSpPr>
      <xdr:spPr>
        <a:xfrm flipV="1">
          <a:off x="22160864" y="135255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706" name="【児童館】&#10;一人当たり面積最小値テキスト">
          <a:extLst>
            <a:ext uri="{FF2B5EF4-FFF2-40B4-BE49-F238E27FC236}">
              <a16:creationId xmlns:a16="http://schemas.microsoft.com/office/drawing/2014/main" id="{C22201D2-62A7-4530-8046-1D09C17BD90E}"/>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707" name="直線コネクタ 706">
          <a:extLst>
            <a:ext uri="{FF2B5EF4-FFF2-40B4-BE49-F238E27FC236}">
              <a16:creationId xmlns:a16="http://schemas.microsoft.com/office/drawing/2014/main" id="{72718D65-0D81-4554-A742-AAFCAF3A6AB4}"/>
            </a:ext>
          </a:extLst>
        </xdr:cNvPr>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8" name="【児童館】&#10;一人当たり面積最大値テキスト">
          <a:extLst>
            <a:ext uri="{FF2B5EF4-FFF2-40B4-BE49-F238E27FC236}">
              <a16:creationId xmlns:a16="http://schemas.microsoft.com/office/drawing/2014/main" id="{7F3A84BF-32D6-4FCA-86C1-0038C093BE3C}"/>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9" name="直線コネクタ 708">
          <a:extLst>
            <a:ext uri="{FF2B5EF4-FFF2-40B4-BE49-F238E27FC236}">
              <a16:creationId xmlns:a16="http://schemas.microsoft.com/office/drawing/2014/main" id="{FC156ED4-7BC7-4777-89E1-23BA8E173D81}"/>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143527</xdr:rowOff>
    </xdr:from>
    <xdr:ext cx="469744" cy="259045"/>
    <xdr:sp macro="" textlink="">
      <xdr:nvSpPr>
        <xdr:cNvPr id="710" name="【児童館】&#10;一人当たり面積平均値テキスト">
          <a:extLst>
            <a:ext uri="{FF2B5EF4-FFF2-40B4-BE49-F238E27FC236}">
              <a16:creationId xmlns:a16="http://schemas.microsoft.com/office/drawing/2014/main" id="{09008207-F43A-4A96-B59D-B891A1CE1802}"/>
            </a:ext>
          </a:extLst>
        </xdr:cNvPr>
        <xdr:cNvSpPr txBox="1"/>
      </xdr:nvSpPr>
      <xdr:spPr>
        <a:xfrm>
          <a:off x="22199600" y="1385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11" name="フローチャート: 判断 710">
          <a:extLst>
            <a:ext uri="{FF2B5EF4-FFF2-40B4-BE49-F238E27FC236}">
              <a16:creationId xmlns:a16="http://schemas.microsoft.com/office/drawing/2014/main" id="{BFEC6064-A749-4D36-B97E-1386DCBA79B1}"/>
            </a:ext>
          </a:extLst>
        </xdr:cNvPr>
        <xdr:cNvSpPr/>
      </xdr:nvSpPr>
      <xdr:spPr>
        <a:xfrm>
          <a:off x="22110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2" name="フローチャート: 判断 711">
          <a:extLst>
            <a:ext uri="{FF2B5EF4-FFF2-40B4-BE49-F238E27FC236}">
              <a16:creationId xmlns:a16="http://schemas.microsoft.com/office/drawing/2014/main" id="{D451F0D0-6A0A-449E-B40A-23CDA5C9246A}"/>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3" name="フローチャート: 判断 712">
          <a:extLst>
            <a:ext uri="{FF2B5EF4-FFF2-40B4-BE49-F238E27FC236}">
              <a16:creationId xmlns:a16="http://schemas.microsoft.com/office/drawing/2014/main" id="{5F8DFE8C-CE74-408E-9966-2ACAD1177C7B}"/>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4" name="フローチャート: 判断 713">
          <a:extLst>
            <a:ext uri="{FF2B5EF4-FFF2-40B4-BE49-F238E27FC236}">
              <a16:creationId xmlns:a16="http://schemas.microsoft.com/office/drawing/2014/main" id="{B53B2E1D-76F0-4CEF-9016-C8982A852E02}"/>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5" name="フローチャート: 判断 714">
          <a:extLst>
            <a:ext uri="{FF2B5EF4-FFF2-40B4-BE49-F238E27FC236}">
              <a16:creationId xmlns:a16="http://schemas.microsoft.com/office/drawing/2014/main" id="{7B889D21-C28F-4836-94F7-BADBC87727BA}"/>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C6F9581-B73D-4DBF-837D-0BC3D44CB17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3BF276B-278B-4718-8908-B68F4D82C7C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E93A940-F207-44D3-AD28-F239BDA042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BD849AF-D375-4EBD-B8CE-4E242D7C64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6B3FF95-BE4C-4169-80CE-3B4C373906A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21" name="楕円 720">
          <a:extLst>
            <a:ext uri="{FF2B5EF4-FFF2-40B4-BE49-F238E27FC236}">
              <a16:creationId xmlns:a16="http://schemas.microsoft.com/office/drawing/2014/main" id="{38901817-B8A1-4EBD-9B6E-A21536438DA8}"/>
            </a:ext>
          </a:extLst>
        </xdr:cNvPr>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722" name="【児童館】&#10;一人当たり面積該当値テキスト">
          <a:extLst>
            <a:ext uri="{FF2B5EF4-FFF2-40B4-BE49-F238E27FC236}">
              <a16:creationId xmlns:a16="http://schemas.microsoft.com/office/drawing/2014/main" id="{73F7C570-97FB-40B6-B71A-BF5B9A74FC12}"/>
            </a:ext>
          </a:extLst>
        </xdr:cNvPr>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23" name="楕円 722">
          <a:extLst>
            <a:ext uri="{FF2B5EF4-FFF2-40B4-BE49-F238E27FC236}">
              <a16:creationId xmlns:a16="http://schemas.microsoft.com/office/drawing/2014/main" id="{39F9B3E1-74E1-4C7B-8012-92DDFD73AA26}"/>
            </a:ext>
          </a:extLst>
        </xdr:cNvPr>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724" name="直線コネクタ 723">
          <a:extLst>
            <a:ext uri="{FF2B5EF4-FFF2-40B4-BE49-F238E27FC236}">
              <a16:creationId xmlns:a16="http://schemas.microsoft.com/office/drawing/2014/main" id="{208F40C1-707B-4852-96B6-04BAE7F34CA4}"/>
            </a:ext>
          </a:extLst>
        </xdr:cNvPr>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5" name="楕円 724">
          <a:extLst>
            <a:ext uri="{FF2B5EF4-FFF2-40B4-BE49-F238E27FC236}">
              <a16:creationId xmlns:a16="http://schemas.microsoft.com/office/drawing/2014/main" id="{DE8D6F47-1F94-4C29-8179-C1B9EF7ED8F3}"/>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95250</xdr:rowOff>
    </xdr:to>
    <xdr:cxnSp macro="">
      <xdr:nvCxnSpPr>
        <xdr:cNvPr id="726" name="直線コネクタ 725">
          <a:extLst>
            <a:ext uri="{FF2B5EF4-FFF2-40B4-BE49-F238E27FC236}">
              <a16:creationId xmlns:a16="http://schemas.microsoft.com/office/drawing/2014/main" id="{02D36596-ABD3-44AC-8E1E-6BF4EEB9B1FE}"/>
            </a:ext>
          </a:extLst>
        </xdr:cNvPr>
        <xdr:cNvCxnSpPr/>
      </xdr:nvCxnSpPr>
      <xdr:spPr>
        <a:xfrm flipV="1">
          <a:off x="20434300" y="1463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27" name="楕円 726">
          <a:extLst>
            <a:ext uri="{FF2B5EF4-FFF2-40B4-BE49-F238E27FC236}">
              <a16:creationId xmlns:a16="http://schemas.microsoft.com/office/drawing/2014/main" id="{0BB6E0AD-43A6-40A1-A486-58CDEB9C7B48}"/>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95250</xdr:rowOff>
    </xdr:to>
    <xdr:cxnSp macro="">
      <xdr:nvCxnSpPr>
        <xdr:cNvPr id="728" name="直線コネクタ 727">
          <a:extLst>
            <a:ext uri="{FF2B5EF4-FFF2-40B4-BE49-F238E27FC236}">
              <a16:creationId xmlns:a16="http://schemas.microsoft.com/office/drawing/2014/main" id="{044508EB-624A-49FE-BE55-EAF680FD1262}"/>
            </a:ext>
          </a:extLst>
        </xdr:cNvPr>
        <xdr:cNvCxnSpPr/>
      </xdr:nvCxnSpPr>
      <xdr:spPr>
        <a:xfrm>
          <a:off x="19545300" y="1459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29" name="楕円 728">
          <a:extLst>
            <a:ext uri="{FF2B5EF4-FFF2-40B4-BE49-F238E27FC236}">
              <a16:creationId xmlns:a16="http://schemas.microsoft.com/office/drawing/2014/main" id="{C4012025-771B-4943-9165-3F55E00468E8}"/>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57150</xdr:rowOff>
    </xdr:to>
    <xdr:cxnSp macro="">
      <xdr:nvCxnSpPr>
        <xdr:cNvPr id="730" name="直線コネクタ 729">
          <a:extLst>
            <a:ext uri="{FF2B5EF4-FFF2-40B4-BE49-F238E27FC236}">
              <a16:creationId xmlns:a16="http://schemas.microsoft.com/office/drawing/2014/main" id="{EEDEE692-DCEE-4D8F-B7A3-D8CAF8736929}"/>
            </a:ext>
          </a:extLst>
        </xdr:cNvPr>
        <xdr:cNvCxnSpPr/>
      </xdr:nvCxnSpPr>
      <xdr:spPr>
        <a:xfrm flipV="1">
          <a:off x="18656300" y="1459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1" name="n_1aveValue【児童館】&#10;一人当たり面積">
          <a:extLst>
            <a:ext uri="{FF2B5EF4-FFF2-40B4-BE49-F238E27FC236}">
              <a16:creationId xmlns:a16="http://schemas.microsoft.com/office/drawing/2014/main" id="{CF8DB742-E9D3-4836-9071-C00755400CE7}"/>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2" name="n_2aveValue【児童館】&#10;一人当たり面積">
          <a:extLst>
            <a:ext uri="{FF2B5EF4-FFF2-40B4-BE49-F238E27FC236}">
              <a16:creationId xmlns:a16="http://schemas.microsoft.com/office/drawing/2014/main" id="{6E729D4C-A444-4EFB-B865-1147744A89FF}"/>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3" name="n_3aveValue【児童館】&#10;一人当たり面積">
          <a:extLst>
            <a:ext uri="{FF2B5EF4-FFF2-40B4-BE49-F238E27FC236}">
              <a16:creationId xmlns:a16="http://schemas.microsoft.com/office/drawing/2014/main" id="{8C36E613-2104-494B-8B6E-AE648D49D641}"/>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34" name="n_4aveValue【児童館】&#10;一人当たり面積">
          <a:extLst>
            <a:ext uri="{FF2B5EF4-FFF2-40B4-BE49-F238E27FC236}">
              <a16:creationId xmlns:a16="http://schemas.microsoft.com/office/drawing/2014/main" id="{D52545DC-A3AA-400A-B35D-F71010655580}"/>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35" name="n_1mainValue【児童館】&#10;一人当たり面積">
          <a:extLst>
            <a:ext uri="{FF2B5EF4-FFF2-40B4-BE49-F238E27FC236}">
              <a16:creationId xmlns:a16="http://schemas.microsoft.com/office/drawing/2014/main" id="{B90A5154-D575-4E59-A32B-D32FF0AEA8B8}"/>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6" name="n_2mainValue【児童館】&#10;一人当たり面積">
          <a:extLst>
            <a:ext uri="{FF2B5EF4-FFF2-40B4-BE49-F238E27FC236}">
              <a16:creationId xmlns:a16="http://schemas.microsoft.com/office/drawing/2014/main" id="{D09CAED0-9921-470B-B1B4-99EDA17233A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37" name="n_3mainValue【児童館】&#10;一人当たり面積">
          <a:extLst>
            <a:ext uri="{FF2B5EF4-FFF2-40B4-BE49-F238E27FC236}">
              <a16:creationId xmlns:a16="http://schemas.microsoft.com/office/drawing/2014/main" id="{5EA312D7-CF9C-4FEE-86A3-24D83CB8FCA6}"/>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38" name="n_4mainValue【児童館】&#10;一人当たり面積">
          <a:extLst>
            <a:ext uri="{FF2B5EF4-FFF2-40B4-BE49-F238E27FC236}">
              <a16:creationId xmlns:a16="http://schemas.microsoft.com/office/drawing/2014/main" id="{7A7FC139-CF85-49B0-A821-CC364BCD6BB3}"/>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ED07B837-204F-4B8B-AD68-C65EAA3E4C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6B41C4BB-C510-40A9-B9BA-676DC748F1A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AF3866A5-B6CE-47B8-BC68-81630DD244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3104E7B0-6C4B-43D6-8CA6-338444F7C1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D6622B27-5B95-4A36-9EAC-99EE28AB9D1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BB0BCDEC-BFE7-4E09-8C45-567ACE0DA5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D8747F09-1D29-4764-B145-BBFD15A6AB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E9D0F2F8-CED8-4E6A-95AB-C9361CF030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3384B859-6971-49D9-A71E-7607B6C4169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8171A12F-6F5D-4F94-A931-91944B6DC1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9" name="テキスト ボックス 748">
          <a:extLst>
            <a:ext uri="{FF2B5EF4-FFF2-40B4-BE49-F238E27FC236}">
              <a16:creationId xmlns:a16="http://schemas.microsoft.com/office/drawing/2014/main" id="{60A92D9C-A2D5-4E9B-95C2-89268CE131DA}"/>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73EEDB8B-90D7-4111-B373-4F70D060CE8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1" name="テキスト ボックス 750">
          <a:extLst>
            <a:ext uri="{FF2B5EF4-FFF2-40B4-BE49-F238E27FC236}">
              <a16:creationId xmlns:a16="http://schemas.microsoft.com/office/drawing/2014/main" id="{4E75216B-CCD4-400E-9224-600AA075D26B}"/>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2794D3B7-2E35-466E-AED9-2A8645640DF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E6BBE862-4137-4201-8A4C-14F50B3E3F6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14FDCC88-C5E5-42CF-97C0-6829B0EEFEF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A2F99AE7-03CE-487C-A16E-B6F2752CAC6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8E622A1D-0C85-491B-9A5A-156CEFF8D8E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D7558E9E-9F68-43CE-9428-20850609FD1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7E210160-C5A4-4CCF-8F30-B3A63B88829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1AB011F-44B8-4383-8D0E-A8F8F1D7E55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E6BE5FD9-914D-408D-9D71-D09F2F9A939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1" name="テキスト ボックス 760">
          <a:extLst>
            <a:ext uri="{FF2B5EF4-FFF2-40B4-BE49-F238E27FC236}">
              <a16:creationId xmlns:a16="http://schemas.microsoft.com/office/drawing/2014/main" id="{91CB4798-07BF-4AF8-BB51-9A36BB30C475}"/>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8B179EFD-512A-465C-9446-07BC8225A88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3" name="テキスト ボックス 762">
          <a:extLst>
            <a:ext uri="{FF2B5EF4-FFF2-40B4-BE49-F238E27FC236}">
              <a16:creationId xmlns:a16="http://schemas.microsoft.com/office/drawing/2014/main" id="{93CC9EBA-424A-422C-8477-A8E8AF3D4ABA}"/>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8443C08-3C56-4126-B9EF-7351825262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51707</xdr:rowOff>
    </xdr:from>
    <xdr:to>
      <xdr:col>85</xdr:col>
      <xdr:colOff>126364</xdr:colOff>
      <xdr:row>108</xdr:row>
      <xdr:rowOff>82731</xdr:rowOff>
    </xdr:to>
    <xdr:cxnSp macro="">
      <xdr:nvCxnSpPr>
        <xdr:cNvPr id="765" name="直線コネクタ 764">
          <a:extLst>
            <a:ext uri="{FF2B5EF4-FFF2-40B4-BE49-F238E27FC236}">
              <a16:creationId xmlns:a16="http://schemas.microsoft.com/office/drawing/2014/main" id="{74272AD6-E59B-49B9-8632-3518179AEE17}"/>
            </a:ext>
          </a:extLst>
        </xdr:cNvPr>
        <xdr:cNvCxnSpPr/>
      </xdr:nvCxnSpPr>
      <xdr:spPr>
        <a:xfrm flipV="1">
          <a:off x="16318864" y="17368157"/>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6" name="【公民館】&#10;有形固定資産減価償却率最小値テキスト">
          <a:extLst>
            <a:ext uri="{FF2B5EF4-FFF2-40B4-BE49-F238E27FC236}">
              <a16:creationId xmlns:a16="http://schemas.microsoft.com/office/drawing/2014/main" id="{E68D00FF-B2BD-450D-886C-8CF3F3CE4AF1}"/>
            </a:ext>
          </a:extLst>
        </xdr:cNvPr>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7" name="直線コネクタ 766">
          <a:extLst>
            <a:ext uri="{FF2B5EF4-FFF2-40B4-BE49-F238E27FC236}">
              <a16:creationId xmlns:a16="http://schemas.microsoft.com/office/drawing/2014/main" id="{8F697B23-C48E-4AD5-86CE-F47DFB81125B}"/>
            </a:ext>
          </a:extLst>
        </xdr:cNvPr>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169834</xdr:rowOff>
    </xdr:from>
    <xdr:ext cx="405111" cy="259045"/>
    <xdr:sp macro="" textlink="">
      <xdr:nvSpPr>
        <xdr:cNvPr id="768" name="【公民館】&#10;有形固定資産減価償却率最大値テキスト">
          <a:extLst>
            <a:ext uri="{FF2B5EF4-FFF2-40B4-BE49-F238E27FC236}">
              <a16:creationId xmlns:a16="http://schemas.microsoft.com/office/drawing/2014/main" id="{A588F4F8-001C-4EA2-ADBD-54562FCFB955}"/>
            </a:ext>
          </a:extLst>
        </xdr:cNvPr>
        <xdr:cNvSpPr txBox="1"/>
      </xdr:nvSpPr>
      <xdr:spPr>
        <a:xfrm>
          <a:off x="16357600" y="1714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51707</xdr:rowOff>
    </xdr:from>
    <xdr:to>
      <xdr:col>86</xdr:col>
      <xdr:colOff>25400</xdr:colOff>
      <xdr:row>101</xdr:row>
      <xdr:rowOff>51707</xdr:rowOff>
    </xdr:to>
    <xdr:cxnSp macro="">
      <xdr:nvCxnSpPr>
        <xdr:cNvPr id="769" name="直線コネクタ 768">
          <a:extLst>
            <a:ext uri="{FF2B5EF4-FFF2-40B4-BE49-F238E27FC236}">
              <a16:creationId xmlns:a16="http://schemas.microsoft.com/office/drawing/2014/main" id="{F97129A0-E1C8-448B-B81A-BA58CAC8FFF4}"/>
            </a:ext>
          </a:extLst>
        </xdr:cNvPr>
        <xdr:cNvCxnSpPr/>
      </xdr:nvCxnSpPr>
      <xdr:spPr>
        <a:xfrm>
          <a:off x="16230600" y="1736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126291</xdr:rowOff>
    </xdr:from>
    <xdr:ext cx="405111" cy="259045"/>
    <xdr:sp macro="" textlink="">
      <xdr:nvSpPr>
        <xdr:cNvPr id="770" name="【公民館】&#10;有形固定資産減価償却率平均値テキスト">
          <a:extLst>
            <a:ext uri="{FF2B5EF4-FFF2-40B4-BE49-F238E27FC236}">
              <a16:creationId xmlns:a16="http://schemas.microsoft.com/office/drawing/2014/main" id="{1816C36F-D172-42EB-BFDE-C651B01E6711}"/>
            </a:ext>
          </a:extLst>
        </xdr:cNvPr>
        <xdr:cNvSpPr txBox="1"/>
      </xdr:nvSpPr>
      <xdr:spPr>
        <a:xfrm>
          <a:off x="16357600" y="17785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771" name="フローチャート: 判断 770">
          <a:extLst>
            <a:ext uri="{FF2B5EF4-FFF2-40B4-BE49-F238E27FC236}">
              <a16:creationId xmlns:a16="http://schemas.microsoft.com/office/drawing/2014/main" id="{3AE4DAD2-BDCD-4B4F-955F-7A716BA0087C}"/>
            </a:ext>
          </a:extLst>
        </xdr:cNvPr>
        <xdr:cNvSpPr/>
      </xdr:nvSpPr>
      <xdr:spPr>
        <a:xfrm>
          <a:off x="162687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118473</xdr:rowOff>
    </xdr:from>
    <xdr:to>
      <xdr:col>81</xdr:col>
      <xdr:colOff>101600</xdr:colOff>
      <xdr:row>104</xdr:row>
      <xdr:rowOff>48623</xdr:rowOff>
    </xdr:to>
    <xdr:sp macro="" textlink="">
      <xdr:nvSpPr>
        <xdr:cNvPr id="772" name="フローチャート: 判断 771">
          <a:extLst>
            <a:ext uri="{FF2B5EF4-FFF2-40B4-BE49-F238E27FC236}">
              <a16:creationId xmlns:a16="http://schemas.microsoft.com/office/drawing/2014/main" id="{1FB18CF7-638F-4CC7-9FFD-EEE6B7DE76D4}"/>
            </a:ext>
          </a:extLst>
        </xdr:cNvPr>
        <xdr:cNvSpPr/>
      </xdr:nvSpPr>
      <xdr:spPr>
        <a:xfrm>
          <a:off x="15430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773" name="フローチャート: 判断 772">
          <a:extLst>
            <a:ext uri="{FF2B5EF4-FFF2-40B4-BE49-F238E27FC236}">
              <a16:creationId xmlns:a16="http://schemas.microsoft.com/office/drawing/2014/main" id="{B91369D9-8054-47EC-A26A-430CF1FAAD62}"/>
            </a:ext>
          </a:extLst>
        </xdr:cNvPr>
        <xdr:cNvSpPr/>
      </xdr:nvSpPr>
      <xdr:spPr>
        <a:xfrm>
          <a:off x="14541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774" name="フローチャート: 判断 773">
          <a:extLst>
            <a:ext uri="{FF2B5EF4-FFF2-40B4-BE49-F238E27FC236}">
              <a16:creationId xmlns:a16="http://schemas.microsoft.com/office/drawing/2014/main" id="{AAA04A90-6B68-4916-B124-C91FCD3D6939}"/>
            </a:ext>
          </a:extLst>
        </xdr:cNvPr>
        <xdr:cNvSpPr/>
      </xdr:nvSpPr>
      <xdr:spPr>
        <a:xfrm>
          <a:off x="13652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149498</xdr:rowOff>
    </xdr:from>
    <xdr:to>
      <xdr:col>67</xdr:col>
      <xdr:colOff>101600</xdr:colOff>
      <xdr:row>105</xdr:row>
      <xdr:rowOff>79648</xdr:rowOff>
    </xdr:to>
    <xdr:sp macro="" textlink="">
      <xdr:nvSpPr>
        <xdr:cNvPr id="775" name="フローチャート: 判断 774">
          <a:extLst>
            <a:ext uri="{FF2B5EF4-FFF2-40B4-BE49-F238E27FC236}">
              <a16:creationId xmlns:a16="http://schemas.microsoft.com/office/drawing/2014/main" id="{F0B87391-8FDE-491B-8A83-39CF062F48B6}"/>
            </a:ext>
          </a:extLst>
        </xdr:cNvPr>
        <xdr:cNvSpPr/>
      </xdr:nvSpPr>
      <xdr:spPr>
        <a:xfrm>
          <a:off x="12763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50DCBF9-BD8E-48F3-BD82-BF1DB0B3DA4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F59A326-49F3-4185-926D-DFDA9A9CCF0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F7AA923-C18E-4C01-8649-E214F2BEFD6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C72B06B-5C10-4075-9669-0E05F4A591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8682779-C427-4B73-BFBF-5A90BC51B9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xdr:rowOff>
    </xdr:from>
    <xdr:to>
      <xdr:col>85</xdr:col>
      <xdr:colOff>177800</xdr:colOff>
      <xdr:row>101</xdr:row>
      <xdr:rowOff>102507</xdr:rowOff>
    </xdr:to>
    <xdr:sp macro="" textlink="">
      <xdr:nvSpPr>
        <xdr:cNvPr id="781" name="楕円 780">
          <a:extLst>
            <a:ext uri="{FF2B5EF4-FFF2-40B4-BE49-F238E27FC236}">
              <a16:creationId xmlns:a16="http://schemas.microsoft.com/office/drawing/2014/main" id="{A23E411A-69C0-417C-81AB-95AAE6E991A7}"/>
            </a:ext>
          </a:extLst>
        </xdr:cNvPr>
        <xdr:cNvSpPr/>
      </xdr:nvSpPr>
      <xdr:spPr>
        <a:xfrm>
          <a:off x="162687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125384</xdr:rowOff>
    </xdr:from>
    <xdr:ext cx="405111" cy="259045"/>
    <xdr:sp macro="" textlink="">
      <xdr:nvSpPr>
        <xdr:cNvPr id="782" name="【公民館】&#10;有形固定資産減価償却率該当値テキスト">
          <a:extLst>
            <a:ext uri="{FF2B5EF4-FFF2-40B4-BE49-F238E27FC236}">
              <a16:creationId xmlns:a16="http://schemas.microsoft.com/office/drawing/2014/main" id="{9DC1AAFD-39AE-4C70-909B-33CB574EB9C9}"/>
            </a:ext>
          </a:extLst>
        </xdr:cNvPr>
        <xdr:cNvSpPr txBox="1"/>
      </xdr:nvSpPr>
      <xdr:spPr>
        <a:xfrm>
          <a:off x="16357600" y="1727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103777</xdr:rowOff>
    </xdr:from>
    <xdr:to>
      <xdr:col>81</xdr:col>
      <xdr:colOff>101600</xdr:colOff>
      <xdr:row>101</xdr:row>
      <xdr:rowOff>33927</xdr:rowOff>
    </xdr:to>
    <xdr:sp macro="" textlink="">
      <xdr:nvSpPr>
        <xdr:cNvPr id="783" name="楕円 782">
          <a:extLst>
            <a:ext uri="{FF2B5EF4-FFF2-40B4-BE49-F238E27FC236}">
              <a16:creationId xmlns:a16="http://schemas.microsoft.com/office/drawing/2014/main" id="{A35601DE-35C7-4958-9EEA-C84F54BF6DFD}"/>
            </a:ext>
          </a:extLst>
        </xdr:cNvPr>
        <xdr:cNvSpPr/>
      </xdr:nvSpPr>
      <xdr:spPr>
        <a:xfrm>
          <a:off x="15430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154577</xdr:rowOff>
    </xdr:from>
    <xdr:to>
      <xdr:col>85</xdr:col>
      <xdr:colOff>127000</xdr:colOff>
      <xdr:row>101</xdr:row>
      <xdr:rowOff>51707</xdr:rowOff>
    </xdr:to>
    <xdr:cxnSp macro="">
      <xdr:nvCxnSpPr>
        <xdr:cNvPr id="784" name="直線コネクタ 783">
          <a:extLst>
            <a:ext uri="{FF2B5EF4-FFF2-40B4-BE49-F238E27FC236}">
              <a16:creationId xmlns:a16="http://schemas.microsoft.com/office/drawing/2014/main" id="{D62A79A8-8B12-492C-AB68-15F1CC8BCD47}"/>
            </a:ext>
          </a:extLst>
        </xdr:cNvPr>
        <xdr:cNvCxnSpPr/>
      </xdr:nvCxnSpPr>
      <xdr:spPr>
        <a:xfrm>
          <a:off x="15481300" y="172995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136434</xdr:rowOff>
    </xdr:from>
    <xdr:to>
      <xdr:col>76</xdr:col>
      <xdr:colOff>165100</xdr:colOff>
      <xdr:row>101</xdr:row>
      <xdr:rowOff>66584</xdr:rowOff>
    </xdr:to>
    <xdr:sp macro="" textlink="">
      <xdr:nvSpPr>
        <xdr:cNvPr id="785" name="楕円 784">
          <a:extLst>
            <a:ext uri="{FF2B5EF4-FFF2-40B4-BE49-F238E27FC236}">
              <a16:creationId xmlns:a16="http://schemas.microsoft.com/office/drawing/2014/main" id="{1726BE8F-BB29-457F-98C0-0183EB3C0580}"/>
            </a:ext>
          </a:extLst>
        </xdr:cNvPr>
        <xdr:cNvSpPr/>
      </xdr:nvSpPr>
      <xdr:spPr>
        <a:xfrm>
          <a:off x="14541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154577</xdr:rowOff>
    </xdr:from>
    <xdr:to>
      <xdr:col>81</xdr:col>
      <xdr:colOff>50800</xdr:colOff>
      <xdr:row>101</xdr:row>
      <xdr:rowOff>15784</xdr:rowOff>
    </xdr:to>
    <xdr:cxnSp macro="">
      <xdr:nvCxnSpPr>
        <xdr:cNvPr id="786" name="直線コネクタ 785">
          <a:extLst>
            <a:ext uri="{FF2B5EF4-FFF2-40B4-BE49-F238E27FC236}">
              <a16:creationId xmlns:a16="http://schemas.microsoft.com/office/drawing/2014/main" id="{F9A2BA3D-B750-4483-BC43-E3BC8B29C5B7}"/>
            </a:ext>
          </a:extLst>
        </xdr:cNvPr>
        <xdr:cNvCxnSpPr/>
      </xdr:nvCxnSpPr>
      <xdr:spPr>
        <a:xfrm flipV="1">
          <a:off x="14592300" y="17299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67855</xdr:rowOff>
    </xdr:from>
    <xdr:to>
      <xdr:col>72</xdr:col>
      <xdr:colOff>38100</xdr:colOff>
      <xdr:row>102</xdr:row>
      <xdr:rowOff>169455</xdr:rowOff>
    </xdr:to>
    <xdr:sp macro="" textlink="">
      <xdr:nvSpPr>
        <xdr:cNvPr id="787" name="楕円 786">
          <a:extLst>
            <a:ext uri="{FF2B5EF4-FFF2-40B4-BE49-F238E27FC236}">
              <a16:creationId xmlns:a16="http://schemas.microsoft.com/office/drawing/2014/main" id="{524A5E47-C9E9-47A0-950E-2A9E8690E08E}"/>
            </a:ext>
          </a:extLst>
        </xdr:cNvPr>
        <xdr:cNvSpPr/>
      </xdr:nvSpPr>
      <xdr:spPr>
        <a:xfrm>
          <a:off x="13652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15784</xdr:rowOff>
    </xdr:from>
    <xdr:to>
      <xdr:col>76</xdr:col>
      <xdr:colOff>114300</xdr:colOff>
      <xdr:row>102</xdr:row>
      <xdr:rowOff>118655</xdr:rowOff>
    </xdr:to>
    <xdr:cxnSp macro="">
      <xdr:nvCxnSpPr>
        <xdr:cNvPr id="788" name="直線コネクタ 787">
          <a:extLst>
            <a:ext uri="{FF2B5EF4-FFF2-40B4-BE49-F238E27FC236}">
              <a16:creationId xmlns:a16="http://schemas.microsoft.com/office/drawing/2014/main" id="{0D5825E8-E039-4E9C-9624-90071D7F409B}"/>
            </a:ext>
          </a:extLst>
        </xdr:cNvPr>
        <xdr:cNvCxnSpPr/>
      </xdr:nvCxnSpPr>
      <xdr:spPr>
        <a:xfrm flipV="1">
          <a:off x="13703300" y="17332234"/>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789" name="楕円 788">
          <a:extLst>
            <a:ext uri="{FF2B5EF4-FFF2-40B4-BE49-F238E27FC236}">
              <a16:creationId xmlns:a16="http://schemas.microsoft.com/office/drawing/2014/main" id="{DC0486F5-E221-4489-A599-0FBB5324DD37}"/>
            </a:ext>
          </a:extLst>
        </xdr:cNvPr>
        <xdr:cNvSpPr/>
      </xdr:nvSpPr>
      <xdr:spPr>
        <a:xfrm>
          <a:off x="1276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118655</xdr:rowOff>
    </xdr:from>
    <xdr:to>
      <xdr:col>71</xdr:col>
      <xdr:colOff>177800</xdr:colOff>
      <xdr:row>103</xdr:row>
      <xdr:rowOff>64770</xdr:rowOff>
    </xdr:to>
    <xdr:cxnSp macro="">
      <xdr:nvCxnSpPr>
        <xdr:cNvPr id="790" name="直線コネクタ 789">
          <a:extLst>
            <a:ext uri="{FF2B5EF4-FFF2-40B4-BE49-F238E27FC236}">
              <a16:creationId xmlns:a16="http://schemas.microsoft.com/office/drawing/2014/main" id="{0701890C-4B97-4443-9A15-63EDD5FF8898}"/>
            </a:ext>
          </a:extLst>
        </xdr:cNvPr>
        <xdr:cNvCxnSpPr/>
      </xdr:nvCxnSpPr>
      <xdr:spPr>
        <a:xfrm flipV="1">
          <a:off x="12814300" y="17606555"/>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39750</xdr:rowOff>
    </xdr:from>
    <xdr:ext cx="405111" cy="259045"/>
    <xdr:sp macro="" textlink="">
      <xdr:nvSpPr>
        <xdr:cNvPr id="791" name="n_1aveValue【公民館】&#10;有形固定資産減価償却率">
          <a:extLst>
            <a:ext uri="{FF2B5EF4-FFF2-40B4-BE49-F238E27FC236}">
              <a16:creationId xmlns:a16="http://schemas.microsoft.com/office/drawing/2014/main" id="{A23A11AE-7696-4DA5-A7D2-85BC60E9487A}"/>
            </a:ext>
          </a:extLst>
        </xdr:cNvPr>
        <xdr:cNvSpPr txBox="1"/>
      </xdr:nvSpPr>
      <xdr:spPr>
        <a:xfrm>
          <a:off x="15266044"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52813</xdr:rowOff>
    </xdr:from>
    <xdr:ext cx="405111" cy="259045"/>
    <xdr:sp macro="" textlink="">
      <xdr:nvSpPr>
        <xdr:cNvPr id="792" name="n_2aveValue【公民館】&#10;有形固定資産減価償却率">
          <a:extLst>
            <a:ext uri="{FF2B5EF4-FFF2-40B4-BE49-F238E27FC236}">
              <a16:creationId xmlns:a16="http://schemas.microsoft.com/office/drawing/2014/main" id="{C3E7FB3D-F632-4CE7-853E-0FD9C93F0269}"/>
            </a:ext>
          </a:extLst>
        </xdr:cNvPr>
        <xdr:cNvSpPr txBox="1"/>
      </xdr:nvSpPr>
      <xdr:spPr>
        <a:xfrm>
          <a:off x="14389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34851</xdr:rowOff>
    </xdr:from>
    <xdr:ext cx="405111" cy="259045"/>
    <xdr:sp macro="" textlink="">
      <xdr:nvSpPr>
        <xdr:cNvPr id="793" name="n_3aveValue【公民館】&#10;有形固定資産減価償却率">
          <a:extLst>
            <a:ext uri="{FF2B5EF4-FFF2-40B4-BE49-F238E27FC236}">
              <a16:creationId xmlns:a16="http://schemas.microsoft.com/office/drawing/2014/main" id="{B6864554-D3F0-48E1-87D8-F87C0A45EE8E}"/>
            </a:ext>
          </a:extLst>
        </xdr:cNvPr>
        <xdr:cNvSpPr txBox="1"/>
      </xdr:nvSpPr>
      <xdr:spPr>
        <a:xfrm>
          <a:off x="13500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70775</xdr:rowOff>
    </xdr:from>
    <xdr:ext cx="405111" cy="259045"/>
    <xdr:sp macro="" textlink="">
      <xdr:nvSpPr>
        <xdr:cNvPr id="794" name="n_4aveValue【公民館】&#10;有形固定資産減価償却率">
          <a:extLst>
            <a:ext uri="{FF2B5EF4-FFF2-40B4-BE49-F238E27FC236}">
              <a16:creationId xmlns:a16="http://schemas.microsoft.com/office/drawing/2014/main" id="{C1144D9B-DDF5-4531-AE94-F00DBA2A8EB1}"/>
            </a:ext>
          </a:extLst>
        </xdr:cNvPr>
        <xdr:cNvSpPr txBox="1"/>
      </xdr:nvSpPr>
      <xdr:spPr>
        <a:xfrm>
          <a:off x="12611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50454</xdr:rowOff>
    </xdr:from>
    <xdr:ext cx="405111" cy="259045"/>
    <xdr:sp macro="" textlink="">
      <xdr:nvSpPr>
        <xdr:cNvPr id="795" name="n_1mainValue【公民館】&#10;有形固定資産減価償却率">
          <a:extLst>
            <a:ext uri="{FF2B5EF4-FFF2-40B4-BE49-F238E27FC236}">
              <a16:creationId xmlns:a16="http://schemas.microsoft.com/office/drawing/2014/main" id="{FCE88E59-A6E5-4BFC-9DC0-7DCD05CB2B3B}"/>
            </a:ext>
          </a:extLst>
        </xdr:cNvPr>
        <xdr:cNvSpPr txBox="1"/>
      </xdr:nvSpPr>
      <xdr:spPr>
        <a:xfrm>
          <a:off x="152660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83111</xdr:rowOff>
    </xdr:from>
    <xdr:ext cx="405111" cy="259045"/>
    <xdr:sp macro="" textlink="">
      <xdr:nvSpPr>
        <xdr:cNvPr id="796" name="n_2mainValue【公民館】&#10;有形固定資産減価償却率">
          <a:extLst>
            <a:ext uri="{FF2B5EF4-FFF2-40B4-BE49-F238E27FC236}">
              <a16:creationId xmlns:a16="http://schemas.microsoft.com/office/drawing/2014/main" id="{357091A9-B70A-40B4-8405-1DF593056AF9}"/>
            </a:ext>
          </a:extLst>
        </xdr:cNvPr>
        <xdr:cNvSpPr txBox="1"/>
      </xdr:nvSpPr>
      <xdr:spPr>
        <a:xfrm>
          <a:off x="143897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14532</xdr:rowOff>
    </xdr:from>
    <xdr:ext cx="405111" cy="259045"/>
    <xdr:sp macro="" textlink="">
      <xdr:nvSpPr>
        <xdr:cNvPr id="797" name="n_3mainValue【公民館】&#10;有形固定資産減価償却率">
          <a:extLst>
            <a:ext uri="{FF2B5EF4-FFF2-40B4-BE49-F238E27FC236}">
              <a16:creationId xmlns:a16="http://schemas.microsoft.com/office/drawing/2014/main" id="{1AB5454F-6FB2-4135-A183-0B90BBD5A454}"/>
            </a:ext>
          </a:extLst>
        </xdr:cNvPr>
        <xdr:cNvSpPr txBox="1"/>
      </xdr:nvSpPr>
      <xdr:spPr>
        <a:xfrm>
          <a:off x="13500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132097</xdr:rowOff>
    </xdr:from>
    <xdr:ext cx="405111" cy="259045"/>
    <xdr:sp macro="" textlink="">
      <xdr:nvSpPr>
        <xdr:cNvPr id="798" name="n_4mainValue【公民館】&#10;有形固定資産減価償却率">
          <a:extLst>
            <a:ext uri="{FF2B5EF4-FFF2-40B4-BE49-F238E27FC236}">
              <a16:creationId xmlns:a16="http://schemas.microsoft.com/office/drawing/2014/main" id="{7DC223E8-F65D-4457-8441-36BD0C991A60}"/>
            </a:ext>
          </a:extLst>
        </xdr:cNvPr>
        <xdr:cNvSpPr txBox="1"/>
      </xdr:nvSpPr>
      <xdr:spPr>
        <a:xfrm>
          <a:off x="12611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B6283C19-1B23-4E4F-8C7A-7E112C3542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C973E5AC-A4F3-46B7-92E8-35B4791E27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82A1299C-EC2F-4045-90A0-226CE702AA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2BCB974F-8CF1-4499-AD03-6A0476EE37F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2C6077ED-5A47-472C-BE26-C4890223E5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1C25962D-0D46-46F9-865A-8658241135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2079680-87F2-437D-BD0D-94AF5547F2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E68C4D07-7D81-452F-AC61-733EF7068D3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98C69428-A806-4E59-A1E2-80DB4CCB9B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C3C042E1-EEAD-4FFE-9EE1-E8303E61BD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0E75F317-3F2C-4264-B8B9-897497B472E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1685D5B1-7028-4B3F-9994-607BC830C7F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572ED8B3-745A-4A64-8797-72035A4A9F3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E0689CFA-4542-43AD-9BD1-BFDC6AE5454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8B20E0DE-03E1-4586-8620-B09BF5FD5C5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C761A87C-097D-4CDF-9AC6-F17038EEFE8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45976EF0-86F8-485D-ACB8-2125D6E811B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209A0DEC-2A7F-40F0-AD03-A5F228F603B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0962A10A-4D04-45EF-B747-0BE58D6B56F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DC71C7ED-36FA-418D-97CD-C612F353AC1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3EC5A539-FDB0-4E50-808E-AC83E0A698F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E2F7E48E-F5BB-44A4-8625-E094CA65120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088A45DE-393B-4743-8E8F-C762EBA8F42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1A269D29-1FB1-4AB7-B847-1215A19BC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6F61538D-797D-4223-8B67-E9F607022F9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7C89AF18-489C-44D8-84B4-E84AFAC10B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100</xdr:row>
      <xdr:rowOff>108857</xdr:rowOff>
    </xdr:to>
    <xdr:cxnSp macro="">
      <xdr:nvCxnSpPr>
        <xdr:cNvPr id="825" name="直線コネクタ 824">
          <a:extLst>
            <a:ext uri="{FF2B5EF4-FFF2-40B4-BE49-F238E27FC236}">
              <a16:creationId xmlns:a16="http://schemas.microsoft.com/office/drawing/2014/main" id="{51A0BA06-814A-4681-900C-BBB5FD5E80C0}"/>
            </a:ext>
          </a:extLst>
        </xdr:cNvPr>
        <xdr:cNvCxnSpPr/>
      </xdr:nvCxnSpPr>
      <xdr:spPr>
        <a:xfrm flipV="1">
          <a:off x="22160864" y="17221200"/>
          <a:ext cx="0" cy="3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10177</xdr:rowOff>
    </xdr:from>
    <xdr:ext cx="469744" cy="259045"/>
    <xdr:sp macro="" textlink="">
      <xdr:nvSpPr>
        <xdr:cNvPr id="826" name="【公民館】&#10;一人当たり面積最小値テキスト">
          <a:extLst>
            <a:ext uri="{FF2B5EF4-FFF2-40B4-BE49-F238E27FC236}">
              <a16:creationId xmlns:a16="http://schemas.microsoft.com/office/drawing/2014/main" id="{17AB4A6B-0D8A-4517-8E75-72DCD8F6E9EC}"/>
            </a:ext>
          </a:extLst>
        </xdr:cNvPr>
        <xdr:cNvSpPr txBox="1"/>
      </xdr:nvSpPr>
      <xdr:spPr>
        <a:xfrm>
          <a:off x="22199600"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7" name="直線コネクタ 826">
          <a:extLst>
            <a:ext uri="{FF2B5EF4-FFF2-40B4-BE49-F238E27FC236}">
              <a16:creationId xmlns:a16="http://schemas.microsoft.com/office/drawing/2014/main" id="{D548B5FC-072F-4EFC-909C-DC3B18127AC8}"/>
            </a:ext>
          </a:extLst>
        </xdr:cNvPr>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143527</xdr:rowOff>
    </xdr:from>
    <xdr:ext cx="469744" cy="259045"/>
    <xdr:sp macro="" textlink="">
      <xdr:nvSpPr>
        <xdr:cNvPr id="828" name="【公民館】&#10;一人当たり面積最大値テキスト">
          <a:extLst>
            <a:ext uri="{FF2B5EF4-FFF2-40B4-BE49-F238E27FC236}">
              <a16:creationId xmlns:a16="http://schemas.microsoft.com/office/drawing/2014/main" id="{49EEBF11-6F2E-4E37-B7AA-27CBFAB19809}"/>
            </a:ext>
          </a:extLst>
        </xdr:cNvPr>
        <xdr:cNvSpPr txBox="1"/>
      </xdr:nvSpPr>
      <xdr:spPr>
        <a:xfrm>
          <a:off x="22199600"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29" name="直線コネクタ 828">
          <a:extLst>
            <a:ext uri="{FF2B5EF4-FFF2-40B4-BE49-F238E27FC236}">
              <a16:creationId xmlns:a16="http://schemas.microsoft.com/office/drawing/2014/main" id="{CB7566D5-439E-4F06-8B2C-45486E2C5BC0}"/>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830" name="【公民館】&#10;一人当たり面積平均値テキスト">
          <a:extLst>
            <a:ext uri="{FF2B5EF4-FFF2-40B4-BE49-F238E27FC236}">
              <a16:creationId xmlns:a16="http://schemas.microsoft.com/office/drawing/2014/main" id="{312B28E8-4C1A-46FE-97E7-15DF76D398F3}"/>
            </a:ext>
          </a:extLst>
        </xdr:cNvPr>
        <xdr:cNvSpPr txBox="1"/>
      </xdr:nvSpPr>
      <xdr:spPr>
        <a:xfrm>
          <a:off x="22199600" y="17072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25400</xdr:rowOff>
    </xdr:from>
    <xdr:to>
      <xdr:col>116</xdr:col>
      <xdr:colOff>114300</xdr:colOff>
      <xdr:row>100</xdr:row>
      <xdr:rowOff>127000</xdr:rowOff>
    </xdr:to>
    <xdr:sp macro="" textlink="">
      <xdr:nvSpPr>
        <xdr:cNvPr id="831" name="フローチャート: 判断 830">
          <a:extLst>
            <a:ext uri="{FF2B5EF4-FFF2-40B4-BE49-F238E27FC236}">
              <a16:creationId xmlns:a16="http://schemas.microsoft.com/office/drawing/2014/main" id="{CBC476AC-0BEE-419F-9408-BE61509B99DB}"/>
            </a:ext>
          </a:extLst>
        </xdr:cNvPr>
        <xdr:cNvSpPr/>
      </xdr:nvSpPr>
      <xdr:spPr>
        <a:xfrm>
          <a:off x="221107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66221</xdr:rowOff>
    </xdr:from>
    <xdr:to>
      <xdr:col>112</xdr:col>
      <xdr:colOff>38100</xdr:colOff>
      <xdr:row>107</xdr:row>
      <xdr:rowOff>167821</xdr:rowOff>
    </xdr:to>
    <xdr:sp macro="" textlink="">
      <xdr:nvSpPr>
        <xdr:cNvPr id="832" name="フローチャート: 判断 831">
          <a:extLst>
            <a:ext uri="{FF2B5EF4-FFF2-40B4-BE49-F238E27FC236}">
              <a16:creationId xmlns:a16="http://schemas.microsoft.com/office/drawing/2014/main" id="{50821CE2-E450-4857-AA3E-0AE328C0B720}"/>
            </a:ext>
          </a:extLst>
        </xdr:cNvPr>
        <xdr:cNvSpPr/>
      </xdr:nvSpPr>
      <xdr:spPr>
        <a:xfrm>
          <a:off x="21272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131536</xdr:rowOff>
    </xdr:from>
    <xdr:to>
      <xdr:col>107</xdr:col>
      <xdr:colOff>101600</xdr:colOff>
      <xdr:row>108</xdr:row>
      <xdr:rowOff>61686</xdr:rowOff>
    </xdr:to>
    <xdr:sp macro="" textlink="">
      <xdr:nvSpPr>
        <xdr:cNvPr id="833" name="フローチャート: 判断 832">
          <a:extLst>
            <a:ext uri="{FF2B5EF4-FFF2-40B4-BE49-F238E27FC236}">
              <a16:creationId xmlns:a16="http://schemas.microsoft.com/office/drawing/2014/main" id="{CACE0BE8-CC24-4C28-88D9-19DF10CA9D6B}"/>
            </a:ext>
          </a:extLst>
        </xdr:cNvPr>
        <xdr:cNvSpPr/>
      </xdr:nvSpPr>
      <xdr:spPr>
        <a:xfrm>
          <a:off x="20383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34" name="フローチャート: 判断 833">
          <a:extLst>
            <a:ext uri="{FF2B5EF4-FFF2-40B4-BE49-F238E27FC236}">
              <a16:creationId xmlns:a16="http://schemas.microsoft.com/office/drawing/2014/main" id="{715D41FE-131F-4D3F-A654-698C60DD8435}"/>
            </a:ext>
          </a:extLst>
        </xdr:cNvPr>
        <xdr:cNvSpPr/>
      </xdr:nvSpPr>
      <xdr:spPr>
        <a:xfrm>
          <a:off x="19494500" y="185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35" name="フローチャート: 判断 834">
          <a:extLst>
            <a:ext uri="{FF2B5EF4-FFF2-40B4-BE49-F238E27FC236}">
              <a16:creationId xmlns:a16="http://schemas.microsoft.com/office/drawing/2014/main" id="{67C73461-FB13-4E92-82F2-8B001F1C1B52}"/>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AE0C1AA-4FA5-451C-A44B-6CC5595399C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113DFEB-9F59-4604-A2EF-31A3829E20A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8F55344F-100E-43A3-9927-93BB0AF945C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5D30D14-5EE5-42CB-97EF-20BBAEF183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13CC2D1-D63B-4287-A334-96C924C0813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58057</xdr:rowOff>
    </xdr:from>
    <xdr:to>
      <xdr:col>116</xdr:col>
      <xdr:colOff>114300</xdr:colOff>
      <xdr:row>100</xdr:row>
      <xdr:rowOff>159657</xdr:rowOff>
    </xdr:to>
    <xdr:sp macro="" textlink="">
      <xdr:nvSpPr>
        <xdr:cNvPr id="841" name="楕円 840">
          <a:extLst>
            <a:ext uri="{FF2B5EF4-FFF2-40B4-BE49-F238E27FC236}">
              <a16:creationId xmlns:a16="http://schemas.microsoft.com/office/drawing/2014/main" id="{B0611E98-2A81-45AB-9F69-0FA05EF7E8DD}"/>
            </a:ext>
          </a:extLst>
        </xdr:cNvPr>
        <xdr:cNvSpPr/>
      </xdr:nvSpPr>
      <xdr:spPr>
        <a:xfrm>
          <a:off x="22110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54627</xdr:rowOff>
    </xdr:from>
    <xdr:ext cx="469744" cy="259045"/>
    <xdr:sp macro="" textlink="">
      <xdr:nvSpPr>
        <xdr:cNvPr id="842" name="【公民館】&#10;一人当たり面積該当値テキスト">
          <a:extLst>
            <a:ext uri="{FF2B5EF4-FFF2-40B4-BE49-F238E27FC236}">
              <a16:creationId xmlns:a16="http://schemas.microsoft.com/office/drawing/2014/main" id="{64B9EBD6-C0C2-4096-A89A-74FAFE8AF9E4}"/>
            </a:ext>
          </a:extLst>
        </xdr:cNvPr>
        <xdr:cNvSpPr txBox="1"/>
      </xdr:nvSpPr>
      <xdr:spPr>
        <a:xfrm>
          <a:off x="22199600" y="1719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58057</xdr:rowOff>
    </xdr:from>
    <xdr:to>
      <xdr:col>112</xdr:col>
      <xdr:colOff>38100</xdr:colOff>
      <xdr:row>100</xdr:row>
      <xdr:rowOff>159657</xdr:rowOff>
    </xdr:to>
    <xdr:sp macro="" textlink="">
      <xdr:nvSpPr>
        <xdr:cNvPr id="843" name="楕円 842">
          <a:extLst>
            <a:ext uri="{FF2B5EF4-FFF2-40B4-BE49-F238E27FC236}">
              <a16:creationId xmlns:a16="http://schemas.microsoft.com/office/drawing/2014/main" id="{7271321A-1A63-457A-BD4D-8C51A1CB4F65}"/>
            </a:ext>
          </a:extLst>
        </xdr:cNvPr>
        <xdr:cNvSpPr/>
      </xdr:nvSpPr>
      <xdr:spPr>
        <a:xfrm>
          <a:off x="21272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108857</xdr:rowOff>
    </xdr:from>
    <xdr:to>
      <xdr:col>116</xdr:col>
      <xdr:colOff>63500</xdr:colOff>
      <xdr:row>100</xdr:row>
      <xdr:rowOff>108857</xdr:rowOff>
    </xdr:to>
    <xdr:cxnSp macro="">
      <xdr:nvCxnSpPr>
        <xdr:cNvPr id="844" name="直線コネクタ 843">
          <a:extLst>
            <a:ext uri="{FF2B5EF4-FFF2-40B4-BE49-F238E27FC236}">
              <a16:creationId xmlns:a16="http://schemas.microsoft.com/office/drawing/2014/main" id="{C5936F05-8A28-49F1-9BAA-ABB9501EAE0C}"/>
            </a:ext>
          </a:extLst>
        </xdr:cNvPr>
        <xdr:cNvCxnSpPr/>
      </xdr:nvCxnSpPr>
      <xdr:spPr>
        <a:xfrm>
          <a:off x="21323300" y="17253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115207</xdr:rowOff>
    </xdr:from>
    <xdr:to>
      <xdr:col>107</xdr:col>
      <xdr:colOff>101600</xdr:colOff>
      <xdr:row>102</xdr:row>
      <xdr:rowOff>45357</xdr:rowOff>
    </xdr:to>
    <xdr:sp macro="" textlink="">
      <xdr:nvSpPr>
        <xdr:cNvPr id="845" name="楕円 844">
          <a:extLst>
            <a:ext uri="{FF2B5EF4-FFF2-40B4-BE49-F238E27FC236}">
              <a16:creationId xmlns:a16="http://schemas.microsoft.com/office/drawing/2014/main" id="{9528BD36-C600-477C-8D8C-4DB5D457970B}"/>
            </a:ext>
          </a:extLst>
        </xdr:cNvPr>
        <xdr:cNvSpPr/>
      </xdr:nvSpPr>
      <xdr:spPr>
        <a:xfrm>
          <a:off x="20383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108857</xdr:rowOff>
    </xdr:from>
    <xdr:to>
      <xdr:col>111</xdr:col>
      <xdr:colOff>177800</xdr:colOff>
      <xdr:row>101</xdr:row>
      <xdr:rowOff>166007</xdr:rowOff>
    </xdr:to>
    <xdr:cxnSp macro="">
      <xdr:nvCxnSpPr>
        <xdr:cNvPr id="846" name="直線コネクタ 845">
          <a:extLst>
            <a:ext uri="{FF2B5EF4-FFF2-40B4-BE49-F238E27FC236}">
              <a16:creationId xmlns:a16="http://schemas.microsoft.com/office/drawing/2014/main" id="{D2C421FD-1EB8-45F6-B9AD-7A7771E5960F}"/>
            </a:ext>
          </a:extLst>
        </xdr:cNvPr>
        <xdr:cNvCxnSpPr/>
      </xdr:nvCxnSpPr>
      <xdr:spPr>
        <a:xfrm flipV="1">
          <a:off x="20434300" y="172538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107043</xdr:rowOff>
    </xdr:from>
    <xdr:to>
      <xdr:col>102</xdr:col>
      <xdr:colOff>165100</xdr:colOff>
      <xdr:row>103</xdr:row>
      <xdr:rowOff>37193</xdr:rowOff>
    </xdr:to>
    <xdr:sp macro="" textlink="">
      <xdr:nvSpPr>
        <xdr:cNvPr id="847" name="楕円 846">
          <a:extLst>
            <a:ext uri="{FF2B5EF4-FFF2-40B4-BE49-F238E27FC236}">
              <a16:creationId xmlns:a16="http://schemas.microsoft.com/office/drawing/2014/main" id="{6CCCF033-3261-4AB9-B136-96C38EC33BF6}"/>
            </a:ext>
          </a:extLst>
        </xdr:cNvPr>
        <xdr:cNvSpPr/>
      </xdr:nvSpPr>
      <xdr:spPr>
        <a:xfrm>
          <a:off x="19494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166007</xdr:rowOff>
    </xdr:from>
    <xdr:to>
      <xdr:col>107</xdr:col>
      <xdr:colOff>50800</xdr:colOff>
      <xdr:row>102</xdr:row>
      <xdr:rowOff>157843</xdr:rowOff>
    </xdr:to>
    <xdr:cxnSp macro="">
      <xdr:nvCxnSpPr>
        <xdr:cNvPr id="848" name="直線コネクタ 847">
          <a:extLst>
            <a:ext uri="{FF2B5EF4-FFF2-40B4-BE49-F238E27FC236}">
              <a16:creationId xmlns:a16="http://schemas.microsoft.com/office/drawing/2014/main" id="{5D5D892D-BB0B-46D0-80DC-D1AFF917E472}"/>
            </a:ext>
          </a:extLst>
        </xdr:cNvPr>
        <xdr:cNvCxnSpPr/>
      </xdr:nvCxnSpPr>
      <xdr:spPr>
        <a:xfrm flipV="1">
          <a:off x="19545300" y="174824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74386</xdr:rowOff>
    </xdr:from>
    <xdr:to>
      <xdr:col>98</xdr:col>
      <xdr:colOff>38100</xdr:colOff>
      <xdr:row>103</xdr:row>
      <xdr:rowOff>4536</xdr:rowOff>
    </xdr:to>
    <xdr:sp macro="" textlink="">
      <xdr:nvSpPr>
        <xdr:cNvPr id="849" name="楕円 848">
          <a:extLst>
            <a:ext uri="{FF2B5EF4-FFF2-40B4-BE49-F238E27FC236}">
              <a16:creationId xmlns:a16="http://schemas.microsoft.com/office/drawing/2014/main" id="{1F170B80-5D08-4D88-B634-791869DC7AF6}"/>
            </a:ext>
          </a:extLst>
        </xdr:cNvPr>
        <xdr:cNvSpPr/>
      </xdr:nvSpPr>
      <xdr:spPr>
        <a:xfrm>
          <a:off x="18605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125186</xdr:rowOff>
    </xdr:from>
    <xdr:to>
      <xdr:col>102</xdr:col>
      <xdr:colOff>114300</xdr:colOff>
      <xdr:row>102</xdr:row>
      <xdr:rowOff>157843</xdr:rowOff>
    </xdr:to>
    <xdr:cxnSp macro="">
      <xdr:nvCxnSpPr>
        <xdr:cNvPr id="850" name="直線コネクタ 849">
          <a:extLst>
            <a:ext uri="{FF2B5EF4-FFF2-40B4-BE49-F238E27FC236}">
              <a16:creationId xmlns:a16="http://schemas.microsoft.com/office/drawing/2014/main" id="{25C4092B-98A2-453C-90F9-1C2B5689F7D8}"/>
            </a:ext>
          </a:extLst>
        </xdr:cNvPr>
        <xdr:cNvCxnSpPr/>
      </xdr:nvCxnSpPr>
      <xdr:spPr>
        <a:xfrm>
          <a:off x="18656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158948</xdr:rowOff>
    </xdr:from>
    <xdr:ext cx="469744" cy="259045"/>
    <xdr:sp macro="" textlink="">
      <xdr:nvSpPr>
        <xdr:cNvPr id="851" name="n_1aveValue【公民館】&#10;一人当たり面積">
          <a:extLst>
            <a:ext uri="{FF2B5EF4-FFF2-40B4-BE49-F238E27FC236}">
              <a16:creationId xmlns:a16="http://schemas.microsoft.com/office/drawing/2014/main" id="{86A536D4-8C4C-40DF-9416-AEC8BFA4B931}"/>
            </a:ext>
          </a:extLst>
        </xdr:cNvPr>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852" name="n_2aveValue【公民館】&#10;一人当たり面積">
          <a:extLst>
            <a:ext uri="{FF2B5EF4-FFF2-40B4-BE49-F238E27FC236}">
              <a16:creationId xmlns:a16="http://schemas.microsoft.com/office/drawing/2014/main" id="{365CFC22-34E8-4445-944A-21D5E8FCE9B9}"/>
            </a:ext>
          </a:extLst>
        </xdr:cNvPr>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53" name="n_3aveValue【公民館】&#10;一人当たり面積">
          <a:extLst>
            <a:ext uri="{FF2B5EF4-FFF2-40B4-BE49-F238E27FC236}">
              <a16:creationId xmlns:a16="http://schemas.microsoft.com/office/drawing/2014/main" id="{D625FB28-723D-4AD0-8DE5-4EE0DD51C3FD}"/>
            </a:ext>
          </a:extLst>
        </xdr:cNvPr>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54" name="n_4aveValue【公民館】&#10;一人当たり面積">
          <a:extLst>
            <a:ext uri="{FF2B5EF4-FFF2-40B4-BE49-F238E27FC236}">
              <a16:creationId xmlns:a16="http://schemas.microsoft.com/office/drawing/2014/main" id="{446A19E9-0BA5-4FB2-AC95-855EC2C48262}"/>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4734</xdr:rowOff>
    </xdr:from>
    <xdr:ext cx="469744" cy="259045"/>
    <xdr:sp macro="" textlink="">
      <xdr:nvSpPr>
        <xdr:cNvPr id="855" name="n_1mainValue【公民館】&#10;一人当たり面積">
          <a:extLst>
            <a:ext uri="{FF2B5EF4-FFF2-40B4-BE49-F238E27FC236}">
              <a16:creationId xmlns:a16="http://schemas.microsoft.com/office/drawing/2014/main" id="{2921D9CC-4934-4E2F-83E6-FD44B8933C7F}"/>
            </a:ext>
          </a:extLst>
        </xdr:cNvPr>
        <xdr:cNvSpPr txBox="1"/>
      </xdr:nvSpPr>
      <xdr:spPr>
        <a:xfrm>
          <a:off x="21075727"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61884</xdr:rowOff>
    </xdr:from>
    <xdr:ext cx="469744" cy="259045"/>
    <xdr:sp macro="" textlink="">
      <xdr:nvSpPr>
        <xdr:cNvPr id="856" name="n_2mainValue【公民館】&#10;一人当たり面積">
          <a:extLst>
            <a:ext uri="{FF2B5EF4-FFF2-40B4-BE49-F238E27FC236}">
              <a16:creationId xmlns:a16="http://schemas.microsoft.com/office/drawing/2014/main" id="{89EB9B2A-DF6C-479D-8DA9-19371D6A700E}"/>
            </a:ext>
          </a:extLst>
        </xdr:cNvPr>
        <xdr:cNvSpPr txBox="1"/>
      </xdr:nvSpPr>
      <xdr:spPr>
        <a:xfrm>
          <a:off x="20199427" y="172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53720</xdr:rowOff>
    </xdr:from>
    <xdr:ext cx="469744" cy="259045"/>
    <xdr:sp macro="" textlink="">
      <xdr:nvSpPr>
        <xdr:cNvPr id="857" name="n_3mainValue【公民館】&#10;一人当たり面積">
          <a:extLst>
            <a:ext uri="{FF2B5EF4-FFF2-40B4-BE49-F238E27FC236}">
              <a16:creationId xmlns:a16="http://schemas.microsoft.com/office/drawing/2014/main" id="{7D39509C-F793-4CA8-B6CD-9B844ABC92AF}"/>
            </a:ext>
          </a:extLst>
        </xdr:cNvPr>
        <xdr:cNvSpPr txBox="1"/>
      </xdr:nvSpPr>
      <xdr:spPr>
        <a:xfrm>
          <a:off x="19310427" y="1737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21063</xdr:rowOff>
    </xdr:from>
    <xdr:ext cx="469744" cy="259045"/>
    <xdr:sp macro="" textlink="">
      <xdr:nvSpPr>
        <xdr:cNvPr id="858" name="n_4mainValue【公民館】&#10;一人当たり面積">
          <a:extLst>
            <a:ext uri="{FF2B5EF4-FFF2-40B4-BE49-F238E27FC236}">
              <a16:creationId xmlns:a16="http://schemas.microsoft.com/office/drawing/2014/main" id="{5E9AB21A-CBA7-4054-B76F-9774D4F3B1B1}"/>
            </a:ext>
          </a:extLst>
        </xdr:cNvPr>
        <xdr:cNvSpPr txBox="1"/>
      </xdr:nvSpPr>
      <xdr:spPr>
        <a:xfrm>
          <a:off x="18421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E211F453-CBB3-442C-85D0-9A9E6BCEBA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FD3FB0B9-96DF-4E47-BAB6-AEA31448AE3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EBCE0B45-5FAB-43C7-AB95-1D875B5E664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当市の有形固定資産減価償却率について、類似団体と比較して高くなっている施設は、児童館及び公営住宅であり、低くなっている施設は、学校施設及び公民館である。　</a:t>
          </a:r>
          <a:endParaRPr lang="ja-JP" altLang="ja-JP" sz="1400">
            <a:effectLst/>
          </a:endParaRPr>
        </a:p>
        <a:p>
          <a:r>
            <a:rPr kumimoji="1" lang="ja-JP" altLang="ja-JP" sz="1100">
              <a:solidFill>
                <a:schemeClr val="dk1"/>
              </a:solidFill>
              <a:effectLst/>
              <a:latin typeface="+mn-lt"/>
              <a:ea typeface="+mn-ea"/>
              <a:cs typeface="+mn-cs"/>
            </a:rPr>
            <a:t>　高い率を示している保育所等については、令和３年度に３保育所を１つに統合し、供用開始したことに伴い有形固定資産原価償却率が低下したが、他の施設については老朽化が進んでいる。</a:t>
          </a:r>
          <a:endParaRPr lang="ja-JP" altLang="ja-JP" sz="1400">
            <a:effectLst/>
          </a:endParaRPr>
        </a:p>
        <a:p>
          <a:r>
            <a:rPr kumimoji="1" lang="ja-JP" altLang="ja-JP" sz="1100">
              <a:solidFill>
                <a:schemeClr val="dk1"/>
              </a:solidFill>
              <a:effectLst/>
              <a:latin typeface="+mn-lt"/>
              <a:ea typeface="+mn-ea"/>
              <a:cs typeface="+mn-cs"/>
            </a:rPr>
            <a:t>　このため、安心・安全な保育環境を確保するために、個別施設計画を策定したところである。</a:t>
          </a:r>
          <a:endParaRPr lang="ja-JP" altLang="ja-JP" sz="1400">
            <a:effectLst/>
          </a:endParaRPr>
        </a:p>
        <a:p>
          <a:r>
            <a:rPr kumimoji="1" lang="ja-JP" altLang="ja-JP" sz="1100">
              <a:solidFill>
                <a:schemeClr val="dk1"/>
              </a:solidFill>
              <a:effectLst/>
              <a:latin typeface="+mn-lt"/>
              <a:ea typeface="+mn-ea"/>
              <a:cs typeface="+mn-cs"/>
            </a:rPr>
            <a:t>　また、学校施設及び公民館については、耐震化に伴う学校施設の改修や、老朽化している地区公民館の建て替えを計画的に進めており、有形固定資産減価償却率が低くなっている。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今後、公共施設総合管理計画に基づく総量の適正化や施設の計画的な更新や保全に努める。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44B377-AC1D-46F0-82BB-402E434879A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D59C64-AF6E-46BF-963E-34195D5A23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3EF55C-BD31-4D64-88BB-75E67EBCA9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3A93BF1-6ED2-4760-BF8B-106174B9863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0014C7-2EDA-4236-8E83-4EFE2FF04C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B88A89-785C-4F76-913F-5753C875EF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CE5C50-1FC8-430F-ACA8-BAE86A28F1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D30CFDC-1A0E-4317-9BF4-24272F88B62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CE8DDE-3B24-41C4-B415-544E998714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9073BE-2E4B-4E13-A2B9-4FFE0A53FC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162,572
161,017
653.36
125,233,935
121,907,101
1,494,265
42,357,577
69,347,842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0DBCF4-737E-40F9-9995-C9283E2AC67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8EA273-6130-4E43-B326-BF6E365B3A2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5A9D43-559A-4BC6-BDDF-B036959A50B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60F1A9-C923-4ECE-B1CD-B102E8ED58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465606-4997-4A93-88DE-4F029E6633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EABEF0D-333B-4188-B52C-C60A0B91A50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4A1A87B-DB7B-4321-8846-C6BCC34CA8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232A1E-E6C7-4576-92D9-D742F94E48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F252C4-AFF8-4AB2-8851-6DC31F4452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73FAAA-33DA-4E45-AB2D-D74800367F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21D835-F3EA-430D-ADE8-9DC5767421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AC30A7-EB14-4196-9559-0DE26642E1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68CB53-4125-42C2-B884-19DCC6E7FF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FD8617-1FC9-4521-ACE2-9A9161E0D2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68F667-50E3-451B-A836-97373885B0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EE1DE4-7413-43CD-8927-3E1613534D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DDCAE3-24CA-4822-9575-183043D74B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472571-F64C-45C1-9542-3769070FD19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1FF438-5437-43B1-97EE-68EE7CBBAB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52B1156-CFAD-46E5-91EB-2AFD38FCC27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A035CA-7BB5-4158-B464-A7AFFAE0F54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3BD0C86-EC11-4487-A108-9D4FBE7D37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A03ABFA-35C1-41BF-834F-13896F7AC05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2E29F3B-ACA3-4E7D-B50A-024032D122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5BA7625-E7F0-4354-B65C-05AB80548B0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9BCDD4-9D53-45B5-BAF7-F6B0C5754A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30E5C1E-7D0D-4D51-8B18-AC7A88731E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91B2C94-3FC3-48E5-A0F0-0EE787E2ABB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CA7E38-DF46-472D-A864-39B1D08D4CC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0480FF7-5A28-4D50-9DF9-D87E3A57F26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DB78D87-AAF8-47F0-A9EB-87F248DFC7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7EC88DE-5EA9-45AE-A464-8CB3781A685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856ACC5-C280-4F76-A2B4-AAFCA7141D2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ECB7439-B1D7-4BA0-8FC7-E1E88A0CABE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7F1475A-C7A7-44C1-A8EF-52DB2CB723A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7998FFF-5EE6-46AF-97CB-93B0D16E550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5702F3D-F212-43F2-AEAB-E39F1E6AE2B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A6F9B88-C563-4C22-B9F7-F8814F78AA5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C2880DB-CAC9-46A0-9D47-1305AE2B7F9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76DC671-D6F2-40AF-A0E4-C4E6774AE68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9846A55-5F36-42A2-9DE1-3E8C6173D5B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E5DCFAD-9EFD-40C0-908F-E3B30F497A0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DC08450-A227-451D-B9D3-0D999FD8157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0FA04AB-1720-45CB-A180-5073B5BF08F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EA089B5-9324-48B9-926E-E509C5F0852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46BDB97-DC90-4126-962E-B83BDD4B43E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118654</xdr:rowOff>
    </xdr:from>
    <xdr:to>
      <xdr:col>24</xdr:col>
      <xdr:colOff>62865</xdr:colOff>
      <xdr:row>38</xdr:row>
      <xdr:rowOff>38644</xdr:rowOff>
    </xdr:to>
    <xdr:cxnSp macro="">
      <xdr:nvCxnSpPr>
        <xdr:cNvPr id="58" name="直線コネクタ 57">
          <a:extLst>
            <a:ext uri="{FF2B5EF4-FFF2-40B4-BE49-F238E27FC236}">
              <a16:creationId xmlns:a16="http://schemas.microsoft.com/office/drawing/2014/main" id="{2E0B373D-862B-4762-B209-F88BC8B87015}"/>
            </a:ext>
          </a:extLst>
        </xdr:cNvPr>
        <xdr:cNvCxnSpPr/>
      </xdr:nvCxnSpPr>
      <xdr:spPr>
        <a:xfrm flipV="1">
          <a:off x="4634865" y="5947954"/>
          <a:ext cx="0" cy="605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42471</xdr:rowOff>
    </xdr:from>
    <xdr:ext cx="405111" cy="259045"/>
    <xdr:sp macro="" textlink="">
      <xdr:nvSpPr>
        <xdr:cNvPr id="59" name="【図書館】&#10;有形固定資産減価償却率最小値テキスト">
          <a:extLst>
            <a:ext uri="{FF2B5EF4-FFF2-40B4-BE49-F238E27FC236}">
              <a16:creationId xmlns:a16="http://schemas.microsoft.com/office/drawing/2014/main" id="{14311ADB-5740-48E0-992D-41D27E455562}"/>
            </a:ext>
          </a:extLst>
        </xdr:cNvPr>
        <xdr:cNvSpPr txBox="1"/>
      </xdr:nvSpPr>
      <xdr:spPr>
        <a:xfrm>
          <a:off x="4673600" y="655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38644</xdr:rowOff>
    </xdr:from>
    <xdr:to>
      <xdr:col>24</xdr:col>
      <xdr:colOff>152400</xdr:colOff>
      <xdr:row>38</xdr:row>
      <xdr:rowOff>38644</xdr:rowOff>
    </xdr:to>
    <xdr:cxnSp macro="">
      <xdr:nvCxnSpPr>
        <xdr:cNvPr id="60" name="直線コネクタ 59">
          <a:extLst>
            <a:ext uri="{FF2B5EF4-FFF2-40B4-BE49-F238E27FC236}">
              <a16:creationId xmlns:a16="http://schemas.microsoft.com/office/drawing/2014/main" id="{D7063279-87C2-48EA-94DE-2EA288D58BB8}"/>
            </a:ext>
          </a:extLst>
        </xdr:cNvPr>
        <xdr:cNvCxnSpPr/>
      </xdr:nvCxnSpPr>
      <xdr:spPr>
        <a:xfrm>
          <a:off x="4546600" y="655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65331</xdr:rowOff>
    </xdr:from>
    <xdr:ext cx="405111" cy="259045"/>
    <xdr:sp macro="" textlink="">
      <xdr:nvSpPr>
        <xdr:cNvPr id="61" name="【図書館】&#10;有形固定資産減価償却率最大値テキスト">
          <a:extLst>
            <a:ext uri="{FF2B5EF4-FFF2-40B4-BE49-F238E27FC236}">
              <a16:creationId xmlns:a16="http://schemas.microsoft.com/office/drawing/2014/main" id="{14A7FDFB-C1D3-4447-8A94-521FA7369C0C}"/>
            </a:ext>
          </a:extLst>
        </xdr:cNvPr>
        <xdr:cNvSpPr txBox="1"/>
      </xdr:nvSpPr>
      <xdr:spPr>
        <a:xfrm>
          <a:off x="4673600" y="5723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118654</xdr:rowOff>
    </xdr:from>
    <xdr:to>
      <xdr:col>24</xdr:col>
      <xdr:colOff>152400</xdr:colOff>
      <xdr:row>34</xdr:row>
      <xdr:rowOff>118654</xdr:rowOff>
    </xdr:to>
    <xdr:cxnSp macro="">
      <xdr:nvCxnSpPr>
        <xdr:cNvPr id="62" name="直線コネクタ 61">
          <a:extLst>
            <a:ext uri="{FF2B5EF4-FFF2-40B4-BE49-F238E27FC236}">
              <a16:creationId xmlns:a16="http://schemas.microsoft.com/office/drawing/2014/main" id="{8EA42EEC-1209-4249-8337-168E2E1BFA76}"/>
            </a:ext>
          </a:extLst>
        </xdr:cNvPr>
        <xdr:cNvCxnSpPr/>
      </xdr:nvCxnSpPr>
      <xdr:spPr>
        <a:xfrm>
          <a:off x="4546600" y="594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145885</xdr:rowOff>
    </xdr:from>
    <xdr:ext cx="405111" cy="259045"/>
    <xdr:sp macro="" textlink="">
      <xdr:nvSpPr>
        <xdr:cNvPr id="63" name="【図書館】&#10;有形固定資産減価償却率平均値テキスト">
          <a:extLst>
            <a:ext uri="{FF2B5EF4-FFF2-40B4-BE49-F238E27FC236}">
              <a16:creationId xmlns:a16="http://schemas.microsoft.com/office/drawing/2014/main" id="{204A9776-D4FC-498D-B233-E026C2966DF5}"/>
            </a:ext>
          </a:extLst>
        </xdr:cNvPr>
        <xdr:cNvSpPr txBox="1"/>
      </xdr:nvSpPr>
      <xdr:spPr>
        <a:xfrm>
          <a:off x="4673600" y="6146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167458</xdr:rowOff>
    </xdr:from>
    <xdr:to>
      <xdr:col>24</xdr:col>
      <xdr:colOff>114300</xdr:colOff>
      <xdr:row>36</xdr:row>
      <xdr:rowOff>97608</xdr:rowOff>
    </xdr:to>
    <xdr:sp macro="" textlink="">
      <xdr:nvSpPr>
        <xdr:cNvPr id="64" name="フローチャート: 判断 63">
          <a:extLst>
            <a:ext uri="{FF2B5EF4-FFF2-40B4-BE49-F238E27FC236}">
              <a16:creationId xmlns:a16="http://schemas.microsoft.com/office/drawing/2014/main" id="{8C0660EC-6A20-4095-A54A-862D05955B35}"/>
            </a:ext>
          </a:extLst>
        </xdr:cNvPr>
        <xdr:cNvSpPr/>
      </xdr:nvSpPr>
      <xdr:spPr>
        <a:xfrm>
          <a:off x="4584700" y="61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74386</xdr:rowOff>
    </xdr:from>
    <xdr:to>
      <xdr:col>20</xdr:col>
      <xdr:colOff>38100</xdr:colOff>
      <xdr:row>37</xdr:row>
      <xdr:rowOff>4536</xdr:rowOff>
    </xdr:to>
    <xdr:sp macro="" textlink="">
      <xdr:nvSpPr>
        <xdr:cNvPr id="65" name="フローチャート: 判断 64">
          <a:extLst>
            <a:ext uri="{FF2B5EF4-FFF2-40B4-BE49-F238E27FC236}">
              <a16:creationId xmlns:a16="http://schemas.microsoft.com/office/drawing/2014/main" id="{4B6106AD-C416-4DC6-A022-32959AD40217}"/>
            </a:ext>
          </a:extLst>
        </xdr:cNvPr>
        <xdr:cNvSpPr/>
      </xdr:nvSpPr>
      <xdr:spPr>
        <a:xfrm>
          <a:off x="3746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167113</xdr:rowOff>
    </xdr:from>
    <xdr:ext cx="405111" cy="259045"/>
    <xdr:sp macro="" textlink="">
      <xdr:nvSpPr>
        <xdr:cNvPr id="66" name="n_1aveValue【図書館】&#10;有形固定資産減価償却率">
          <a:extLst>
            <a:ext uri="{FF2B5EF4-FFF2-40B4-BE49-F238E27FC236}">
              <a16:creationId xmlns:a16="http://schemas.microsoft.com/office/drawing/2014/main" id="{FD2B0DF1-7C88-4D81-9699-DCC656B31502}"/>
            </a:ext>
          </a:extLst>
        </xdr:cNvPr>
        <xdr:cNvSpPr txBox="1"/>
      </xdr:nvSpPr>
      <xdr:spPr>
        <a:xfrm>
          <a:off x="35820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54792</xdr:rowOff>
    </xdr:from>
    <xdr:to>
      <xdr:col>15</xdr:col>
      <xdr:colOff>101600</xdr:colOff>
      <xdr:row>36</xdr:row>
      <xdr:rowOff>156392</xdr:rowOff>
    </xdr:to>
    <xdr:sp macro="" textlink="">
      <xdr:nvSpPr>
        <xdr:cNvPr id="67" name="フローチャート: 判断 66">
          <a:extLst>
            <a:ext uri="{FF2B5EF4-FFF2-40B4-BE49-F238E27FC236}">
              <a16:creationId xmlns:a16="http://schemas.microsoft.com/office/drawing/2014/main" id="{EA4C4106-42F7-4595-93C6-B102186B78C7}"/>
            </a:ext>
          </a:extLst>
        </xdr:cNvPr>
        <xdr:cNvSpPr/>
      </xdr:nvSpPr>
      <xdr:spPr>
        <a:xfrm>
          <a:off x="28575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147519</xdr:rowOff>
    </xdr:from>
    <xdr:ext cx="405111" cy="259045"/>
    <xdr:sp macro="" textlink="">
      <xdr:nvSpPr>
        <xdr:cNvPr id="68" name="n_2aveValue【図書館】&#10;有形固定資産減価償却率">
          <a:extLst>
            <a:ext uri="{FF2B5EF4-FFF2-40B4-BE49-F238E27FC236}">
              <a16:creationId xmlns:a16="http://schemas.microsoft.com/office/drawing/2014/main" id="{22762137-86D2-42A0-8A5B-4E20E8E8A39D}"/>
            </a:ext>
          </a:extLst>
        </xdr:cNvPr>
        <xdr:cNvSpPr txBox="1"/>
      </xdr:nvSpPr>
      <xdr:spPr>
        <a:xfrm>
          <a:off x="2705744" y="631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22134</xdr:rowOff>
    </xdr:from>
    <xdr:to>
      <xdr:col>10</xdr:col>
      <xdr:colOff>165100</xdr:colOff>
      <xdr:row>36</xdr:row>
      <xdr:rowOff>123734</xdr:rowOff>
    </xdr:to>
    <xdr:sp macro="" textlink="">
      <xdr:nvSpPr>
        <xdr:cNvPr id="69" name="フローチャート: 判断 68">
          <a:extLst>
            <a:ext uri="{FF2B5EF4-FFF2-40B4-BE49-F238E27FC236}">
              <a16:creationId xmlns:a16="http://schemas.microsoft.com/office/drawing/2014/main" id="{525CF053-F2D8-46CD-9E3A-10173EC0E737}"/>
            </a:ext>
          </a:extLst>
        </xdr:cNvPr>
        <xdr:cNvSpPr/>
      </xdr:nvSpPr>
      <xdr:spPr>
        <a:xfrm>
          <a:off x="1968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114861</xdr:rowOff>
    </xdr:from>
    <xdr:ext cx="405111" cy="259045"/>
    <xdr:sp macro="" textlink="">
      <xdr:nvSpPr>
        <xdr:cNvPr id="70" name="n_3aveValue【図書館】&#10;有形固定資産減価償却率">
          <a:extLst>
            <a:ext uri="{FF2B5EF4-FFF2-40B4-BE49-F238E27FC236}">
              <a16:creationId xmlns:a16="http://schemas.microsoft.com/office/drawing/2014/main" id="{AE44E332-11E0-4BAE-B4CA-2BF8F7E1B5C6}"/>
            </a:ext>
          </a:extLst>
        </xdr:cNvPr>
        <xdr:cNvSpPr txBox="1"/>
      </xdr:nvSpPr>
      <xdr:spPr>
        <a:xfrm>
          <a:off x="1816744"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154396</xdr:rowOff>
    </xdr:from>
    <xdr:to>
      <xdr:col>6</xdr:col>
      <xdr:colOff>38100</xdr:colOff>
      <xdr:row>37</xdr:row>
      <xdr:rowOff>84546</xdr:rowOff>
    </xdr:to>
    <xdr:sp macro="" textlink="">
      <xdr:nvSpPr>
        <xdr:cNvPr id="71" name="フローチャート: 判断 70">
          <a:extLst>
            <a:ext uri="{FF2B5EF4-FFF2-40B4-BE49-F238E27FC236}">
              <a16:creationId xmlns:a16="http://schemas.microsoft.com/office/drawing/2014/main" id="{A6C7AE21-C5E0-4D4B-A136-729FEACEBEE7}"/>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101073</xdr:rowOff>
    </xdr:from>
    <xdr:ext cx="405111" cy="259045"/>
    <xdr:sp macro="" textlink="">
      <xdr:nvSpPr>
        <xdr:cNvPr id="72" name="n_4aveValue【図書館】&#10;有形固定資産減価償却率">
          <a:extLst>
            <a:ext uri="{FF2B5EF4-FFF2-40B4-BE49-F238E27FC236}">
              <a16:creationId xmlns:a16="http://schemas.microsoft.com/office/drawing/2014/main" id="{231811E8-3058-4992-B951-596041497230}"/>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BCBEC2A-4905-43BB-87E1-68A81F6F10C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53B1C74A-9F69-4507-A596-9B86E68FD3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3B0E6EDE-1755-4337-8497-F262F0BC6BB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CC6291DC-0DD9-41C9-91E3-2BA1BC6B125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4F10AFB7-3E73-4010-A609-3E51E381E99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67854</xdr:rowOff>
    </xdr:from>
    <xdr:to>
      <xdr:col>24</xdr:col>
      <xdr:colOff>114300</xdr:colOff>
      <xdr:row>34</xdr:row>
      <xdr:rowOff>169454</xdr:rowOff>
    </xdr:to>
    <xdr:sp macro="" textlink="">
      <xdr:nvSpPr>
        <xdr:cNvPr id="78" name="楕円 77">
          <a:extLst>
            <a:ext uri="{FF2B5EF4-FFF2-40B4-BE49-F238E27FC236}">
              <a16:creationId xmlns:a16="http://schemas.microsoft.com/office/drawing/2014/main" id="{7B1DC28F-DCF6-4060-A860-043710DB9E26}"/>
            </a:ext>
          </a:extLst>
        </xdr:cNvPr>
        <xdr:cNvSpPr/>
      </xdr:nvSpPr>
      <xdr:spPr>
        <a:xfrm>
          <a:off x="45847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20881</xdr:rowOff>
    </xdr:from>
    <xdr:ext cx="405111" cy="259045"/>
    <xdr:sp macro="" textlink="">
      <xdr:nvSpPr>
        <xdr:cNvPr id="79" name="【図書館】&#10;有形固定資産減価償却率該当値テキスト">
          <a:extLst>
            <a:ext uri="{FF2B5EF4-FFF2-40B4-BE49-F238E27FC236}">
              <a16:creationId xmlns:a16="http://schemas.microsoft.com/office/drawing/2014/main" id="{3591D23E-85C5-46BA-AD89-029004EC59A8}"/>
            </a:ext>
          </a:extLst>
        </xdr:cNvPr>
        <xdr:cNvSpPr txBox="1"/>
      </xdr:nvSpPr>
      <xdr:spPr>
        <a:xfrm>
          <a:off x="4673600" y="585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33564</xdr:rowOff>
    </xdr:from>
    <xdr:to>
      <xdr:col>20</xdr:col>
      <xdr:colOff>38100</xdr:colOff>
      <xdr:row>34</xdr:row>
      <xdr:rowOff>135164</xdr:rowOff>
    </xdr:to>
    <xdr:sp macro="" textlink="">
      <xdr:nvSpPr>
        <xdr:cNvPr id="80" name="楕円 79">
          <a:extLst>
            <a:ext uri="{FF2B5EF4-FFF2-40B4-BE49-F238E27FC236}">
              <a16:creationId xmlns:a16="http://schemas.microsoft.com/office/drawing/2014/main" id="{89C878E1-C99C-47E6-AD3A-F71CBB8ADA01}"/>
            </a:ext>
          </a:extLst>
        </xdr:cNvPr>
        <xdr:cNvSpPr/>
      </xdr:nvSpPr>
      <xdr:spPr>
        <a:xfrm>
          <a:off x="3746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84364</xdr:rowOff>
    </xdr:from>
    <xdr:to>
      <xdr:col>24</xdr:col>
      <xdr:colOff>63500</xdr:colOff>
      <xdr:row>34</xdr:row>
      <xdr:rowOff>118654</xdr:rowOff>
    </xdr:to>
    <xdr:cxnSp macro="">
      <xdr:nvCxnSpPr>
        <xdr:cNvPr id="81" name="直線コネクタ 80">
          <a:extLst>
            <a:ext uri="{FF2B5EF4-FFF2-40B4-BE49-F238E27FC236}">
              <a16:creationId xmlns:a16="http://schemas.microsoft.com/office/drawing/2014/main" id="{0D801CAB-C9F0-4718-86D2-9CE3AB56752A}"/>
            </a:ext>
          </a:extLst>
        </xdr:cNvPr>
        <xdr:cNvCxnSpPr/>
      </xdr:nvCxnSpPr>
      <xdr:spPr>
        <a:xfrm>
          <a:off x="3797300" y="59136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169092</xdr:rowOff>
    </xdr:from>
    <xdr:to>
      <xdr:col>15</xdr:col>
      <xdr:colOff>101600</xdr:colOff>
      <xdr:row>34</xdr:row>
      <xdr:rowOff>99242</xdr:rowOff>
    </xdr:to>
    <xdr:sp macro="" textlink="">
      <xdr:nvSpPr>
        <xdr:cNvPr id="82" name="楕円 81">
          <a:extLst>
            <a:ext uri="{FF2B5EF4-FFF2-40B4-BE49-F238E27FC236}">
              <a16:creationId xmlns:a16="http://schemas.microsoft.com/office/drawing/2014/main" id="{326920A1-BBF5-43E1-97A5-5A3689C92368}"/>
            </a:ext>
          </a:extLst>
        </xdr:cNvPr>
        <xdr:cNvSpPr/>
      </xdr:nvSpPr>
      <xdr:spPr>
        <a:xfrm>
          <a:off x="2857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48442</xdr:rowOff>
    </xdr:from>
    <xdr:to>
      <xdr:col>19</xdr:col>
      <xdr:colOff>177800</xdr:colOff>
      <xdr:row>34</xdr:row>
      <xdr:rowOff>84364</xdr:rowOff>
    </xdr:to>
    <xdr:cxnSp macro="">
      <xdr:nvCxnSpPr>
        <xdr:cNvPr id="83" name="直線コネクタ 82">
          <a:extLst>
            <a:ext uri="{FF2B5EF4-FFF2-40B4-BE49-F238E27FC236}">
              <a16:creationId xmlns:a16="http://schemas.microsoft.com/office/drawing/2014/main" id="{619ADDD5-B59B-4377-82C4-FECECC29A77B}"/>
            </a:ext>
          </a:extLst>
        </xdr:cNvPr>
        <xdr:cNvCxnSpPr/>
      </xdr:nvCxnSpPr>
      <xdr:spPr>
        <a:xfrm>
          <a:off x="2908300" y="58777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133169</xdr:rowOff>
    </xdr:from>
    <xdr:to>
      <xdr:col>10</xdr:col>
      <xdr:colOff>165100</xdr:colOff>
      <xdr:row>34</xdr:row>
      <xdr:rowOff>63319</xdr:rowOff>
    </xdr:to>
    <xdr:sp macro="" textlink="">
      <xdr:nvSpPr>
        <xdr:cNvPr id="84" name="楕円 83">
          <a:extLst>
            <a:ext uri="{FF2B5EF4-FFF2-40B4-BE49-F238E27FC236}">
              <a16:creationId xmlns:a16="http://schemas.microsoft.com/office/drawing/2014/main" id="{4AA25B89-8BE5-4FF9-8E98-0C306FD426A8}"/>
            </a:ext>
          </a:extLst>
        </xdr:cNvPr>
        <xdr:cNvSpPr/>
      </xdr:nvSpPr>
      <xdr:spPr>
        <a:xfrm>
          <a:off x="19685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12519</xdr:rowOff>
    </xdr:from>
    <xdr:to>
      <xdr:col>15</xdr:col>
      <xdr:colOff>50800</xdr:colOff>
      <xdr:row>34</xdr:row>
      <xdr:rowOff>48442</xdr:rowOff>
    </xdr:to>
    <xdr:cxnSp macro="">
      <xdr:nvCxnSpPr>
        <xdr:cNvPr id="85" name="直線コネクタ 84">
          <a:extLst>
            <a:ext uri="{FF2B5EF4-FFF2-40B4-BE49-F238E27FC236}">
              <a16:creationId xmlns:a16="http://schemas.microsoft.com/office/drawing/2014/main" id="{E43D43D6-E049-48DB-B322-E2508D32A4A4}"/>
            </a:ext>
          </a:extLst>
        </xdr:cNvPr>
        <xdr:cNvCxnSpPr/>
      </xdr:nvCxnSpPr>
      <xdr:spPr>
        <a:xfrm>
          <a:off x="2019300" y="58418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79284</xdr:rowOff>
    </xdr:from>
    <xdr:to>
      <xdr:col>6</xdr:col>
      <xdr:colOff>38100</xdr:colOff>
      <xdr:row>42</xdr:row>
      <xdr:rowOff>9434</xdr:rowOff>
    </xdr:to>
    <xdr:sp macro="" textlink="">
      <xdr:nvSpPr>
        <xdr:cNvPr id="86" name="楕円 85">
          <a:extLst>
            <a:ext uri="{FF2B5EF4-FFF2-40B4-BE49-F238E27FC236}">
              <a16:creationId xmlns:a16="http://schemas.microsoft.com/office/drawing/2014/main" id="{6B7C2E65-4ABF-4BB1-A82E-207CC594629B}"/>
            </a:ext>
          </a:extLst>
        </xdr:cNvPr>
        <xdr:cNvSpPr/>
      </xdr:nvSpPr>
      <xdr:spPr>
        <a:xfrm>
          <a:off x="1079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12519</xdr:rowOff>
    </xdr:from>
    <xdr:to>
      <xdr:col>10</xdr:col>
      <xdr:colOff>114300</xdr:colOff>
      <xdr:row>41</xdr:row>
      <xdr:rowOff>130084</xdr:rowOff>
    </xdr:to>
    <xdr:cxnSp macro="">
      <xdr:nvCxnSpPr>
        <xdr:cNvPr id="87" name="直線コネクタ 86">
          <a:extLst>
            <a:ext uri="{FF2B5EF4-FFF2-40B4-BE49-F238E27FC236}">
              <a16:creationId xmlns:a16="http://schemas.microsoft.com/office/drawing/2014/main" id="{F6ED141D-13D4-4E69-876E-78478D98607F}"/>
            </a:ext>
          </a:extLst>
        </xdr:cNvPr>
        <xdr:cNvCxnSpPr/>
      </xdr:nvCxnSpPr>
      <xdr:spPr>
        <a:xfrm flipV="1">
          <a:off x="1130300" y="5841819"/>
          <a:ext cx="889000" cy="13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151691</xdr:rowOff>
    </xdr:from>
    <xdr:ext cx="405111" cy="259045"/>
    <xdr:sp macro="" textlink="">
      <xdr:nvSpPr>
        <xdr:cNvPr id="88" name="n_1mainValue【図書館】&#10;有形固定資産減価償却率">
          <a:extLst>
            <a:ext uri="{FF2B5EF4-FFF2-40B4-BE49-F238E27FC236}">
              <a16:creationId xmlns:a16="http://schemas.microsoft.com/office/drawing/2014/main" id="{F370910F-2267-4262-8C37-91DECF033710}"/>
            </a:ext>
          </a:extLst>
        </xdr:cNvPr>
        <xdr:cNvSpPr txBox="1"/>
      </xdr:nvSpPr>
      <xdr:spPr>
        <a:xfrm>
          <a:off x="35820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115769</xdr:rowOff>
    </xdr:from>
    <xdr:ext cx="405111" cy="259045"/>
    <xdr:sp macro="" textlink="">
      <xdr:nvSpPr>
        <xdr:cNvPr id="89" name="n_2mainValue【図書館】&#10;有形固定資産減価償却率">
          <a:extLst>
            <a:ext uri="{FF2B5EF4-FFF2-40B4-BE49-F238E27FC236}">
              <a16:creationId xmlns:a16="http://schemas.microsoft.com/office/drawing/2014/main" id="{3925ABE4-256C-4C1B-8DBE-D0AB367BE78F}"/>
            </a:ext>
          </a:extLst>
        </xdr:cNvPr>
        <xdr:cNvSpPr txBox="1"/>
      </xdr:nvSpPr>
      <xdr:spPr>
        <a:xfrm>
          <a:off x="27057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79846</xdr:rowOff>
    </xdr:from>
    <xdr:ext cx="405111" cy="259045"/>
    <xdr:sp macro="" textlink="">
      <xdr:nvSpPr>
        <xdr:cNvPr id="90" name="n_3mainValue【図書館】&#10;有形固定資産減価償却率">
          <a:extLst>
            <a:ext uri="{FF2B5EF4-FFF2-40B4-BE49-F238E27FC236}">
              <a16:creationId xmlns:a16="http://schemas.microsoft.com/office/drawing/2014/main" id="{D0D4BBC4-9EEC-4248-A447-1F5EFBA4E4DE}"/>
            </a:ext>
          </a:extLst>
        </xdr:cNvPr>
        <xdr:cNvSpPr txBox="1"/>
      </xdr:nvSpPr>
      <xdr:spPr>
        <a:xfrm>
          <a:off x="18167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561</xdr:rowOff>
    </xdr:from>
    <xdr:ext cx="405111" cy="259045"/>
    <xdr:sp macro="" textlink="">
      <xdr:nvSpPr>
        <xdr:cNvPr id="91" name="n_4mainValue【図書館】&#10;有形固定資産減価償却率">
          <a:extLst>
            <a:ext uri="{FF2B5EF4-FFF2-40B4-BE49-F238E27FC236}">
              <a16:creationId xmlns:a16="http://schemas.microsoft.com/office/drawing/2014/main" id="{55608310-4B51-42E1-B5AA-CE8AD812CB9C}"/>
            </a:ext>
          </a:extLst>
        </xdr:cNvPr>
        <xdr:cNvSpPr txBox="1"/>
      </xdr:nvSpPr>
      <xdr:spPr>
        <a:xfrm>
          <a:off x="9277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42953E8-A3D2-4A13-9E4C-8E6CE61F34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7F496FC-3D2A-429F-9392-AABF8D2ED89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5965A08-D047-477E-8F16-14C4944245E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1F55A2B-E61D-42AD-A2DD-9B797DF92B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8FADA80-3CEB-421F-85FA-434E4A7AF4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7936A2C-A037-4253-B492-80A9C7B311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89F0FFB-A071-4129-9115-5197128CF2F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85E05A4-E40E-45B2-AC9C-E2F5F6A13A1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42ABBDD-C382-4E3E-9B97-D1434DA99CD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F93B16A-CDC6-43FE-8785-166AAC91368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56770B10-3326-4C6B-9B2D-B80A5059DABF}"/>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705AF2B8-552C-4FFE-8C01-D5C727C26FB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B46EB6A-236F-4F25-824D-AEC0C0844FD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2392854E-979F-4813-8A6E-7776CC0A5E8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20BBF0C8-67B4-4EDA-A44F-000995A5B497}"/>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2115162-9CBB-4F0F-BFF0-293E386C838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625165B1-DDC6-4991-B131-3BAF9E44B649}"/>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13DBF00E-1852-4E59-9FF3-3F0887AEC47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7A12F6FA-7DDC-48E3-B308-61143CBF901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98BCBE45-EA93-4BBD-97D8-5AC4D08EB5B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A16DF989-FC97-4905-ABF6-B8C96245CB4F}"/>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E5B0928B-BBB2-4FF0-9C06-8D5693EA227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3FC8CAC0-9752-45A1-B791-45F4BB35EA8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8347E27A-9BB5-4030-8BA9-FB96F193C86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E205FF09-B156-4FAB-A655-81D5C2FFAA9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B24421F1-6AFD-47AA-95DE-85AC095BA66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37</xdr:row>
      <xdr:rowOff>166007</xdr:rowOff>
    </xdr:to>
    <xdr:cxnSp macro="">
      <xdr:nvCxnSpPr>
        <xdr:cNvPr id="118" name="直線コネクタ 117">
          <a:extLst>
            <a:ext uri="{FF2B5EF4-FFF2-40B4-BE49-F238E27FC236}">
              <a16:creationId xmlns:a16="http://schemas.microsoft.com/office/drawing/2014/main" id="{51FFEE40-5963-498B-8EC2-CBCE3C272C59}"/>
            </a:ext>
          </a:extLst>
        </xdr:cNvPr>
        <xdr:cNvCxnSpPr/>
      </xdr:nvCxnSpPr>
      <xdr:spPr>
        <a:xfrm flipV="1">
          <a:off x="10476865" y="5725886"/>
          <a:ext cx="0" cy="783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169834</xdr:rowOff>
    </xdr:from>
    <xdr:ext cx="469744" cy="259045"/>
    <xdr:sp macro="" textlink="">
      <xdr:nvSpPr>
        <xdr:cNvPr id="119" name="【図書館】&#10;一人当たり面積最小値テキスト">
          <a:extLst>
            <a:ext uri="{FF2B5EF4-FFF2-40B4-BE49-F238E27FC236}">
              <a16:creationId xmlns:a16="http://schemas.microsoft.com/office/drawing/2014/main" id="{6FB4F6DE-E2C8-4882-AA8F-0749BF313657}"/>
            </a:ext>
          </a:extLst>
        </xdr:cNvPr>
        <xdr:cNvSpPr txBox="1"/>
      </xdr:nvSpPr>
      <xdr:spPr>
        <a:xfrm>
          <a:off x="10515600" y="651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166007</xdr:rowOff>
    </xdr:from>
    <xdr:to>
      <xdr:col>55</xdr:col>
      <xdr:colOff>88900</xdr:colOff>
      <xdr:row>37</xdr:row>
      <xdr:rowOff>166007</xdr:rowOff>
    </xdr:to>
    <xdr:cxnSp macro="">
      <xdr:nvCxnSpPr>
        <xdr:cNvPr id="120" name="直線コネクタ 119">
          <a:extLst>
            <a:ext uri="{FF2B5EF4-FFF2-40B4-BE49-F238E27FC236}">
              <a16:creationId xmlns:a16="http://schemas.microsoft.com/office/drawing/2014/main" id="{ACAF6C79-FA93-45CB-A0CC-65A1FCC74EEA}"/>
            </a:ext>
          </a:extLst>
        </xdr:cNvPr>
        <xdr:cNvCxnSpPr/>
      </xdr:nvCxnSpPr>
      <xdr:spPr>
        <a:xfrm>
          <a:off x="10388600" y="650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1" name="【図書館】&#10;一人当たり面積最大値テキスト">
          <a:extLst>
            <a:ext uri="{FF2B5EF4-FFF2-40B4-BE49-F238E27FC236}">
              <a16:creationId xmlns:a16="http://schemas.microsoft.com/office/drawing/2014/main" id="{56FBA820-8443-43A1-ADCC-9E3878124986}"/>
            </a:ext>
          </a:extLst>
        </xdr:cNvPr>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2" name="直線コネクタ 121">
          <a:extLst>
            <a:ext uri="{FF2B5EF4-FFF2-40B4-BE49-F238E27FC236}">
              <a16:creationId xmlns:a16="http://schemas.microsoft.com/office/drawing/2014/main" id="{6FE7FCFE-A199-4CD5-B31E-FCEE9345CF44}"/>
            </a:ext>
          </a:extLst>
        </xdr:cNvPr>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109963</xdr:rowOff>
    </xdr:from>
    <xdr:ext cx="469744" cy="259045"/>
    <xdr:sp macro="" textlink="">
      <xdr:nvSpPr>
        <xdr:cNvPr id="123" name="【図書館】&#10;一人当たり面積平均値テキスト">
          <a:extLst>
            <a:ext uri="{FF2B5EF4-FFF2-40B4-BE49-F238E27FC236}">
              <a16:creationId xmlns:a16="http://schemas.microsoft.com/office/drawing/2014/main" id="{1128D207-D2F2-4F1C-A89A-F517A81E7ABF}"/>
            </a:ext>
          </a:extLst>
        </xdr:cNvPr>
        <xdr:cNvSpPr txBox="1"/>
      </xdr:nvSpPr>
      <xdr:spPr>
        <a:xfrm>
          <a:off x="10515600" y="6110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131536</xdr:rowOff>
    </xdr:from>
    <xdr:to>
      <xdr:col>55</xdr:col>
      <xdr:colOff>50800</xdr:colOff>
      <xdr:row>36</xdr:row>
      <xdr:rowOff>61686</xdr:rowOff>
    </xdr:to>
    <xdr:sp macro="" textlink="">
      <xdr:nvSpPr>
        <xdr:cNvPr id="124" name="フローチャート: 判断 123">
          <a:extLst>
            <a:ext uri="{FF2B5EF4-FFF2-40B4-BE49-F238E27FC236}">
              <a16:creationId xmlns:a16="http://schemas.microsoft.com/office/drawing/2014/main" id="{9E7027A3-CA40-4627-A8FF-3EB0564A6A02}"/>
            </a:ext>
          </a:extLst>
        </xdr:cNvPr>
        <xdr:cNvSpPr/>
      </xdr:nvSpPr>
      <xdr:spPr>
        <a:xfrm>
          <a:off x="104267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5" name="フローチャート: 判断 124">
          <a:extLst>
            <a:ext uri="{FF2B5EF4-FFF2-40B4-BE49-F238E27FC236}">
              <a16:creationId xmlns:a16="http://schemas.microsoft.com/office/drawing/2014/main" id="{498C747E-B6E7-4648-A181-597228AFA9E3}"/>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3827</xdr:rowOff>
    </xdr:from>
    <xdr:ext cx="469744" cy="259045"/>
    <xdr:sp macro="" textlink="">
      <xdr:nvSpPr>
        <xdr:cNvPr id="126" name="n_1aveValue【図書館】&#10;一人当たり面積">
          <a:extLst>
            <a:ext uri="{FF2B5EF4-FFF2-40B4-BE49-F238E27FC236}">
              <a16:creationId xmlns:a16="http://schemas.microsoft.com/office/drawing/2014/main" id="{4BFB788C-A03B-43C5-982A-6873335A85F0}"/>
            </a:ext>
          </a:extLst>
        </xdr:cNvPr>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27" name="フローチャート: 判断 126">
          <a:extLst>
            <a:ext uri="{FF2B5EF4-FFF2-40B4-BE49-F238E27FC236}">
              <a16:creationId xmlns:a16="http://schemas.microsoft.com/office/drawing/2014/main" id="{CDC401E9-A5CF-470D-87FB-9350E1892B33}"/>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3827</xdr:rowOff>
    </xdr:from>
    <xdr:ext cx="469744" cy="259045"/>
    <xdr:sp macro="" textlink="">
      <xdr:nvSpPr>
        <xdr:cNvPr id="128" name="n_2aveValue【図書館】&#10;一人当たり面積">
          <a:extLst>
            <a:ext uri="{FF2B5EF4-FFF2-40B4-BE49-F238E27FC236}">
              <a16:creationId xmlns:a16="http://schemas.microsoft.com/office/drawing/2014/main" id="{C4C0BC2A-C8CD-455D-96F1-1A334796C95D}"/>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129" name="フローチャート: 判断 128">
          <a:extLst>
            <a:ext uri="{FF2B5EF4-FFF2-40B4-BE49-F238E27FC236}">
              <a16:creationId xmlns:a16="http://schemas.microsoft.com/office/drawing/2014/main" id="{8F0D4DE8-388D-4FE5-BC08-70D727BCC5B6}"/>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3827</xdr:rowOff>
    </xdr:from>
    <xdr:ext cx="469744" cy="259045"/>
    <xdr:sp macro="" textlink="">
      <xdr:nvSpPr>
        <xdr:cNvPr id="130" name="n_3aveValue【図書館】&#10;一人当たり面積">
          <a:extLst>
            <a:ext uri="{FF2B5EF4-FFF2-40B4-BE49-F238E27FC236}">
              <a16:creationId xmlns:a16="http://schemas.microsoft.com/office/drawing/2014/main" id="{60B2E7D1-E0E5-449B-8914-28D3D4DA1841}"/>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139700</xdr:rowOff>
    </xdr:from>
    <xdr:to>
      <xdr:col>36</xdr:col>
      <xdr:colOff>165100</xdr:colOff>
      <xdr:row>39</xdr:row>
      <xdr:rowOff>69850</xdr:rowOff>
    </xdr:to>
    <xdr:sp macro="" textlink="">
      <xdr:nvSpPr>
        <xdr:cNvPr id="131" name="フローチャート: 判断 130">
          <a:extLst>
            <a:ext uri="{FF2B5EF4-FFF2-40B4-BE49-F238E27FC236}">
              <a16:creationId xmlns:a16="http://schemas.microsoft.com/office/drawing/2014/main" id="{C866699F-46BF-4655-ADE6-19302860D273}"/>
            </a:ext>
          </a:extLst>
        </xdr:cNvPr>
        <xdr:cNvSpPr/>
      </xdr:nvSpPr>
      <xdr:spPr>
        <a:xfrm>
          <a:off x="6921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86377</xdr:rowOff>
    </xdr:from>
    <xdr:ext cx="469744" cy="259045"/>
    <xdr:sp macro="" textlink="">
      <xdr:nvSpPr>
        <xdr:cNvPr id="132" name="n_4aveValue【図書館】&#10;一人当たり面積">
          <a:extLst>
            <a:ext uri="{FF2B5EF4-FFF2-40B4-BE49-F238E27FC236}">
              <a16:creationId xmlns:a16="http://schemas.microsoft.com/office/drawing/2014/main" id="{3F365941-B3F8-4DBD-BDE7-D7C8CDE6CAE5}"/>
            </a:ext>
          </a:extLst>
        </xdr:cNvPr>
        <xdr:cNvSpPr txBox="1"/>
      </xdr:nvSpPr>
      <xdr:spPr>
        <a:xfrm>
          <a:off x="6737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118AA20C-7679-416B-8056-EE8915FB56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C92AC03B-FE03-48FC-9B1F-DAED5F96235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479A841D-50D2-49E8-9D9D-9171A54F388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E5FD7BA8-24E7-4B05-8384-1F4286518B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6F6972A2-4936-4653-8950-8814545B32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17236</xdr:rowOff>
    </xdr:from>
    <xdr:to>
      <xdr:col>55</xdr:col>
      <xdr:colOff>50800</xdr:colOff>
      <xdr:row>33</xdr:row>
      <xdr:rowOff>118836</xdr:rowOff>
    </xdr:to>
    <xdr:sp macro="" textlink="">
      <xdr:nvSpPr>
        <xdr:cNvPr id="138" name="楕円 137">
          <a:extLst>
            <a:ext uri="{FF2B5EF4-FFF2-40B4-BE49-F238E27FC236}">
              <a16:creationId xmlns:a16="http://schemas.microsoft.com/office/drawing/2014/main" id="{DB089839-A8E4-4E74-85FA-6B6BB7915ACA}"/>
            </a:ext>
          </a:extLst>
        </xdr:cNvPr>
        <xdr:cNvSpPr/>
      </xdr:nvSpPr>
      <xdr:spPr>
        <a:xfrm>
          <a:off x="104267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141713</xdr:rowOff>
    </xdr:from>
    <xdr:ext cx="469744" cy="259045"/>
    <xdr:sp macro="" textlink="">
      <xdr:nvSpPr>
        <xdr:cNvPr id="139" name="【図書館】&#10;一人当たり面積該当値テキスト">
          <a:extLst>
            <a:ext uri="{FF2B5EF4-FFF2-40B4-BE49-F238E27FC236}">
              <a16:creationId xmlns:a16="http://schemas.microsoft.com/office/drawing/2014/main" id="{4433984C-B7F2-4F2C-834D-4A8A4456C0B8}"/>
            </a:ext>
          </a:extLst>
        </xdr:cNvPr>
        <xdr:cNvSpPr txBox="1"/>
      </xdr:nvSpPr>
      <xdr:spPr>
        <a:xfrm>
          <a:off x="10515600" y="562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49893</xdr:rowOff>
    </xdr:from>
    <xdr:to>
      <xdr:col>50</xdr:col>
      <xdr:colOff>165100</xdr:colOff>
      <xdr:row>33</xdr:row>
      <xdr:rowOff>151493</xdr:rowOff>
    </xdr:to>
    <xdr:sp macro="" textlink="">
      <xdr:nvSpPr>
        <xdr:cNvPr id="140" name="楕円 139">
          <a:extLst>
            <a:ext uri="{FF2B5EF4-FFF2-40B4-BE49-F238E27FC236}">
              <a16:creationId xmlns:a16="http://schemas.microsoft.com/office/drawing/2014/main" id="{6E73E77B-163E-4BFF-B1F4-7ED94784FB0E}"/>
            </a:ext>
          </a:extLst>
        </xdr:cNvPr>
        <xdr:cNvSpPr/>
      </xdr:nvSpPr>
      <xdr:spPr>
        <a:xfrm>
          <a:off x="958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68036</xdr:rowOff>
    </xdr:from>
    <xdr:to>
      <xdr:col>55</xdr:col>
      <xdr:colOff>0</xdr:colOff>
      <xdr:row>33</xdr:row>
      <xdr:rowOff>100693</xdr:rowOff>
    </xdr:to>
    <xdr:cxnSp macro="">
      <xdr:nvCxnSpPr>
        <xdr:cNvPr id="141" name="直線コネクタ 140">
          <a:extLst>
            <a:ext uri="{FF2B5EF4-FFF2-40B4-BE49-F238E27FC236}">
              <a16:creationId xmlns:a16="http://schemas.microsoft.com/office/drawing/2014/main" id="{B4DD576B-43F4-423D-9886-FBBA6BB58A35}"/>
            </a:ext>
          </a:extLst>
        </xdr:cNvPr>
        <xdr:cNvCxnSpPr/>
      </xdr:nvCxnSpPr>
      <xdr:spPr>
        <a:xfrm flipV="1">
          <a:off x="9639300" y="5725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49893</xdr:rowOff>
    </xdr:from>
    <xdr:to>
      <xdr:col>46</xdr:col>
      <xdr:colOff>38100</xdr:colOff>
      <xdr:row>33</xdr:row>
      <xdr:rowOff>151493</xdr:rowOff>
    </xdr:to>
    <xdr:sp macro="" textlink="">
      <xdr:nvSpPr>
        <xdr:cNvPr id="142" name="楕円 141">
          <a:extLst>
            <a:ext uri="{FF2B5EF4-FFF2-40B4-BE49-F238E27FC236}">
              <a16:creationId xmlns:a16="http://schemas.microsoft.com/office/drawing/2014/main" id="{4CF9D648-6CF0-4B7E-BED6-FF65D40C603C}"/>
            </a:ext>
          </a:extLst>
        </xdr:cNvPr>
        <xdr:cNvSpPr/>
      </xdr:nvSpPr>
      <xdr:spPr>
        <a:xfrm>
          <a:off x="8699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100693</xdr:rowOff>
    </xdr:from>
    <xdr:to>
      <xdr:col>50</xdr:col>
      <xdr:colOff>114300</xdr:colOff>
      <xdr:row>33</xdr:row>
      <xdr:rowOff>100693</xdr:rowOff>
    </xdr:to>
    <xdr:cxnSp macro="">
      <xdr:nvCxnSpPr>
        <xdr:cNvPr id="143" name="直線コネクタ 142">
          <a:extLst>
            <a:ext uri="{FF2B5EF4-FFF2-40B4-BE49-F238E27FC236}">
              <a16:creationId xmlns:a16="http://schemas.microsoft.com/office/drawing/2014/main" id="{ED8F8CEF-7A6F-453F-BF61-9F24788902A4}"/>
            </a:ext>
          </a:extLst>
        </xdr:cNvPr>
        <xdr:cNvCxnSpPr/>
      </xdr:nvCxnSpPr>
      <xdr:spPr>
        <a:xfrm>
          <a:off x="8750300" y="5758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49893</xdr:rowOff>
    </xdr:from>
    <xdr:to>
      <xdr:col>41</xdr:col>
      <xdr:colOff>101600</xdr:colOff>
      <xdr:row>33</xdr:row>
      <xdr:rowOff>151493</xdr:rowOff>
    </xdr:to>
    <xdr:sp macro="" textlink="">
      <xdr:nvSpPr>
        <xdr:cNvPr id="144" name="楕円 143">
          <a:extLst>
            <a:ext uri="{FF2B5EF4-FFF2-40B4-BE49-F238E27FC236}">
              <a16:creationId xmlns:a16="http://schemas.microsoft.com/office/drawing/2014/main" id="{5E399967-9444-4648-A539-6C7C8E6EF714}"/>
            </a:ext>
          </a:extLst>
        </xdr:cNvPr>
        <xdr:cNvSpPr/>
      </xdr:nvSpPr>
      <xdr:spPr>
        <a:xfrm>
          <a:off x="7810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100693</xdr:rowOff>
    </xdr:from>
    <xdr:to>
      <xdr:col>45</xdr:col>
      <xdr:colOff>177800</xdr:colOff>
      <xdr:row>33</xdr:row>
      <xdr:rowOff>100693</xdr:rowOff>
    </xdr:to>
    <xdr:cxnSp macro="">
      <xdr:nvCxnSpPr>
        <xdr:cNvPr id="145" name="直線コネクタ 144">
          <a:extLst>
            <a:ext uri="{FF2B5EF4-FFF2-40B4-BE49-F238E27FC236}">
              <a16:creationId xmlns:a16="http://schemas.microsoft.com/office/drawing/2014/main" id="{6413B346-372E-4485-A1F5-18E7D8F39416}"/>
            </a:ext>
          </a:extLst>
        </xdr:cNvPr>
        <xdr:cNvCxnSpPr/>
      </xdr:nvCxnSpPr>
      <xdr:spPr>
        <a:xfrm>
          <a:off x="7861300" y="5758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156028</xdr:rowOff>
    </xdr:from>
    <xdr:to>
      <xdr:col>36</xdr:col>
      <xdr:colOff>165100</xdr:colOff>
      <xdr:row>41</xdr:row>
      <xdr:rowOff>86178</xdr:rowOff>
    </xdr:to>
    <xdr:sp macro="" textlink="">
      <xdr:nvSpPr>
        <xdr:cNvPr id="146" name="楕円 145">
          <a:extLst>
            <a:ext uri="{FF2B5EF4-FFF2-40B4-BE49-F238E27FC236}">
              <a16:creationId xmlns:a16="http://schemas.microsoft.com/office/drawing/2014/main" id="{CF1A526C-6F90-44F4-9E25-38EA2EEF6133}"/>
            </a:ext>
          </a:extLst>
        </xdr:cNvPr>
        <xdr:cNvSpPr/>
      </xdr:nvSpPr>
      <xdr:spPr>
        <a:xfrm>
          <a:off x="692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100693</xdr:rowOff>
    </xdr:from>
    <xdr:to>
      <xdr:col>41</xdr:col>
      <xdr:colOff>50800</xdr:colOff>
      <xdr:row>41</xdr:row>
      <xdr:rowOff>35378</xdr:rowOff>
    </xdr:to>
    <xdr:cxnSp macro="">
      <xdr:nvCxnSpPr>
        <xdr:cNvPr id="147" name="直線コネクタ 146">
          <a:extLst>
            <a:ext uri="{FF2B5EF4-FFF2-40B4-BE49-F238E27FC236}">
              <a16:creationId xmlns:a16="http://schemas.microsoft.com/office/drawing/2014/main" id="{8843C60D-170B-4406-979A-35CFDAF6F3F3}"/>
            </a:ext>
          </a:extLst>
        </xdr:cNvPr>
        <xdr:cNvCxnSpPr/>
      </xdr:nvCxnSpPr>
      <xdr:spPr>
        <a:xfrm flipV="1">
          <a:off x="6972300" y="5758543"/>
          <a:ext cx="889000" cy="13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31</xdr:row>
      <xdr:rowOff>168020</xdr:rowOff>
    </xdr:from>
    <xdr:ext cx="469744" cy="259045"/>
    <xdr:sp macro="" textlink="">
      <xdr:nvSpPr>
        <xdr:cNvPr id="148" name="n_1mainValue【図書館】&#10;一人当たり面積">
          <a:extLst>
            <a:ext uri="{FF2B5EF4-FFF2-40B4-BE49-F238E27FC236}">
              <a16:creationId xmlns:a16="http://schemas.microsoft.com/office/drawing/2014/main" id="{04287EE1-5F16-45A3-8974-6A04B8C280DB}"/>
            </a:ext>
          </a:extLst>
        </xdr:cNvPr>
        <xdr:cNvSpPr txBox="1"/>
      </xdr:nvSpPr>
      <xdr:spPr>
        <a:xfrm>
          <a:off x="93917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168020</xdr:rowOff>
    </xdr:from>
    <xdr:ext cx="469744" cy="259045"/>
    <xdr:sp macro="" textlink="">
      <xdr:nvSpPr>
        <xdr:cNvPr id="149" name="n_2mainValue【図書館】&#10;一人当たり面積">
          <a:extLst>
            <a:ext uri="{FF2B5EF4-FFF2-40B4-BE49-F238E27FC236}">
              <a16:creationId xmlns:a16="http://schemas.microsoft.com/office/drawing/2014/main" id="{1520C1EF-60AC-4217-B86A-CDDCB0614B60}"/>
            </a:ext>
          </a:extLst>
        </xdr:cNvPr>
        <xdr:cNvSpPr txBox="1"/>
      </xdr:nvSpPr>
      <xdr:spPr>
        <a:xfrm>
          <a:off x="85154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168020</xdr:rowOff>
    </xdr:from>
    <xdr:ext cx="469744" cy="259045"/>
    <xdr:sp macro="" textlink="">
      <xdr:nvSpPr>
        <xdr:cNvPr id="150" name="n_3mainValue【図書館】&#10;一人当たり面積">
          <a:extLst>
            <a:ext uri="{FF2B5EF4-FFF2-40B4-BE49-F238E27FC236}">
              <a16:creationId xmlns:a16="http://schemas.microsoft.com/office/drawing/2014/main" id="{6840F792-1EBC-4092-9290-EF9B7258B5EB}"/>
            </a:ext>
          </a:extLst>
        </xdr:cNvPr>
        <xdr:cNvSpPr txBox="1"/>
      </xdr:nvSpPr>
      <xdr:spPr>
        <a:xfrm>
          <a:off x="76264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77305</xdr:rowOff>
    </xdr:from>
    <xdr:ext cx="469744" cy="259045"/>
    <xdr:sp macro="" textlink="">
      <xdr:nvSpPr>
        <xdr:cNvPr id="151" name="n_4mainValue【図書館】&#10;一人当たり面積">
          <a:extLst>
            <a:ext uri="{FF2B5EF4-FFF2-40B4-BE49-F238E27FC236}">
              <a16:creationId xmlns:a16="http://schemas.microsoft.com/office/drawing/2014/main" id="{C6E676F3-A10F-4BBB-88A8-2C856277DC27}"/>
            </a:ext>
          </a:extLst>
        </xdr:cNvPr>
        <xdr:cNvSpPr txBox="1"/>
      </xdr:nvSpPr>
      <xdr:spPr>
        <a:xfrm>
          <a:off x="6737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43BC4C43-E037-4269-B2CC-76E79E2E69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C9D2E331-624C-44FD-923D-34BC61F8885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5FC5D5A0-A696-4335-A77F-191F78E00F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7ADBC0-3725-4F87-B293-CCD9457ED4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CCF750A0-6088-48CB-A35F-30A08337C3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73803B68-B92D-4E9D-9A17-D1C4844312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BAF7683F-F90F-4C50-9AB6-013FF070F1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A7751953-4281-497D-884F-34916119A7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539E7552-E68F-404B-BE82-C685C39C388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71C99CEE-641F-4C60-9ADF-5E6595EF9B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88DA1298-AE85-43C4-8D43-3DAFDBED53D4}"/>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3" name="直線コネクタ 162">
          <a:extLst>
            <a:ext uri="{FF2B5EF4-FFF2-40B4-BE49-F238E27FC236}">
              <a16:creationId xmlns:a16="http://schemas.microsoft.com/office/drawing/2014/main" id="{C383E1AD-93FB-4CC7-B00C-4BDB8CAFD58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4" name="テキスト ボックス 163">
          <a:extLst>
            <a:ext uri="{FF2B5EF4-FFF2-40B4-BE49-F238E27FC236}">
              <a16:creationId xmlns:a16="http://schemas.microsoft.com/office/drawing/2014/main" id="{7A254DF7-79AF-4603-A850-71D5DD68D1CC}"/>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5" name="直線コネクタ 164">
          <a:extLst>
            <a:ext uri="{FF2B5EF4-FFF2-40B4-BE49-F238E27FC236}">
              <a16:creationId xmlns:a16="http://schemas.microsoft.com/office/drawing/2014/main" id="{37DE8A18-C09C-4824-8975-4C511CAE929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6" name="テキスト ボックス 165">
          <a:extLst>
            <a:ext uri="{FF2B5EF4-FFF2-40B4-BE49-F238E27FC236}">
              <a16:creationId xmlns:a16="http://schemas.microsoft.com/office/drawing/2014/main" id="{D071E9FD-8714-42CA-A2AC-E0BE43E224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7" name="直線コネクタ 166">
          <a:extLst>
            <a:ext uri="{FF2B5EF4-FFF2-40B4-BE49-F238E27FC236}">
              <a16:creationId xmlns:a16="http://schemas.microsoft.com/office/drawing/2014/main" id="{DA75E39C-3A37-4DEE-B1F5-2597E0C53C8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8" name="テキスト ボックス 167">
          <a:extLst>
            <a:ext uri="{FF2B5EF4-FFF2-40B4-BE49-F238E27FC236}">
              <a16:creationId xmlns:a16="http://schemas.microsoft.com/office/drawing/2014/main" id="{5511FF02-2719-4AB9-AA93-A8E29C19BD9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9" name="直線コネクタ 168">
          <a:extLst>
            <a:ext uri="{FF2B5EF4-FFF2-40B4-BE49-F238E27FC236}">
              <a16:creationId xmlns:a16="http://schemas.microsoft.com/office/drawing/2014/main" id="{3DA3DFC9-409A-4669-96FC-0269A8EE27F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0" name="テキスト ボックス 169">
          <a:extLst>
            <a:ext uri="{FF2B5EF4-FFF2-40B4-BE49-F238E27FC236}">
              <a16:creationId xmlns:a16="http://schemas.microsoft.com/office/drawing/2014/main" id="{DB386194-05C4-4281-8071-E58E832860C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1" name="直線コネクタ 170">
          <a:extLst>
            <a:ext uri="{FF2B5EF4-FFF2-40B4-BE49-F238E27FC236}">
              <a16:creationId xmlns:a16="http://schemas.microsoft.com/office/drawing/2014/main" id="{9A5A1B1F-6AA7-47C6-B566-31179ABC630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2" name="テキスト ボックス 171">
          <a:extLst>
            <a:ext uri="{FF2B5EF4-FFF2-40B4-BE49-F238E27FC236}">
              <a16:creationId xmlns:a16="http://schemas.microsoft.com/office/drawing/2014/main" id="{2EC00DA8-E7AB-4064-9F7E-6B6C4A128AA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3" name="直線コネクタ 172">
          <a:extLst>
            <a:ext uri="{FF2B5EF4-FFF2-40B4-BE49-F238E27FC236}">
              <a16:creationId xmlns:a16="http://schemas.microsoft.com/office/drawing/2014/main" id="{9FBB4D4A-4368-4858-8DD6-2EE0601321C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4" name="テキスト ボックス 173">
          <a:extLst>
            <a:ext uri="{FF2B5EF4-FFF2-40B4-BE49-F238E27FC236}">
              <a16:creationId xmlns:a16="http://schemas.microsoft.com/office/drawing/2014/main" id="{ED738988-3AB7-4541-A269-5C414BDC9374}"/>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5" name="直線コネクタ 174">
          <a:extLst>
            <a:ext uri="{FF2B5EF4-FFF2-40B4-BE49-F238E27FC236}">
              <a16:creationId xmlns:a16="http://schemas.microsoft.com/office/drawing/2014/main" id="{CBFE819B-AB70-4263-9AE2-03963F6A16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6" name="テキスト ボックス 175">
          <a:extLst>
            <a:ext uri="{FF2B5EF4-FFF2-40B4-BE49-F238E27FC236}">
              <a16:creationId xmlns:a16="http://schemas.microsoft.com/office/drawing/2014/main" id="{AE6FE8B7-947A-440F-BA08-E52118DC66FB}"/>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7" name="【体育館・プール】&#10;有形固定資産減価償却率グラフ枠">
          <a:extLst>
            <a:ext uri="{FF2B5EF4-FFF2-40B4-BE49-F238E27FC236}">
              <a16:creationId xmlns:a16="http://schemas.microsoft.com/office/drawing/2014/main" id="{BFDE0B84-78E6-4215-91FC-CF3BE032EF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124097</xdr:rowOff>
    </xdr:to>
    <xdr:cxnSp macro="">
      <xdr:nvCxnSpPr>
        <xdr:cNvPr id="178" name="直線コネクタ 177">
          <a:extLst>
            <a:ext uri="{FF2B5EF4-FFF2-40B4-BE49-F238E27FC236}">
              <a16:creationId xmlns:a16="http://schemas.microsoft.com/office/drawing/2014/main" id="{EB86D7FE-6C5F-470B-A932-573A02A7D347}"/>
            </a:ext>
          </a:extLst>
        </xdr:cNvPr>
        <xdr:cNvCxnSpPr/>
      </xdr:nvCxnSpPr>
      <xdr:spPr>
        <a:xfrm flipV="1">
          <a:off x="4634865" y="9666515"/>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127924</xdr:rowOff>
    </xdr:from>
    <xdr:ext cx="405111" cy="259045"/>
    <xdr:sp macro="" textlink="">
      <xdr:nvSpPr>
        <xdr:cNvPr id="179" name="【体育館・プール】&#10;有形固定資産減価償却率最小値テキスト">
          <a:extLst>
            <a:ext uri="{FF2B5EF4-FFF2-40B4-BE49-F238E27FC236}">
              <a16:creationId xmlns:a16="http://schemas.microsoft.com/office/drawing/2014/main" id="{FE8E8DAF-571C-405F-BC55-34C6DBE2CC71}"/>
            </a:ext>
          </a:extLst>
        </xdr:cNvPr>
        <xdr:cNvSpPr txBox="1"/>
      </xdr:nvSpPr>
      <xdr:spPr>
        <a:xfrm>
          <a:off x="4673600" y="1110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124097</xdr:rowOff>
    </xdr:from>
    <xdr:to>
      <xdr:col>24</xdr:col>
      <xdr:colOff>152400</xdr:colOff>
      <xdr:row>64</xdr:row>
      <xdr:rowOff>124097</xdr:rowOff>
    </xdr:to>
    <xdr:cxnSp macro="">
      <xdr:nvCxnSpPr>
        <xdr:cNvPr id="180" name="直線コネクタ 179">
          <a:extLst>
            <a:ext uri="{FF2B5EF4-FFF2-40B4-BE49-F238E27FC236}">
              <a16:creationId xmlns:a16="http://schemas.microsoft.com/office/drawing/2014/main" id="{E51FE2B9-DBCB-4C68-9991-E3A925E1DF20}"/>
            </a:ext>
          </a:extLst>
        </xdr:cNvPr>
        <xdr:cNvCxnSpPr/>
      </xdr:nvCxnSpPr>
      <xdr:spPr>
        <a:xfrm>
          <a:off x="4546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81" name="【体育館・プール】&#10;有形固定資産減価償却率最大値テキスト">
          <a:extLst>
            <a:ext uri="{FF2B5EF4-FFF2-40B4-BE49-F238E27FC236}">
              <a16:creationId xmlns:a16="http://schemas.microsoft.com/office/drawing/2014/main" id="{749390EA-4747-49AA-BD30-8F94CF71F71B}"/>
            </a:ext>
          </a:extLst>
        </xdr:cNvPr>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82" name="直線コネクタ 181">
          <a:extLst>
            <a:ext uri="{FF2B5EF4-FFF2-40B4-BE49-F238E27FC236}">
              <a16:creationId xmlns:a16="http://schemas.microsoft.com/office/drawing/2014/main" id="{159A6B0A-DA7B-4290-8676-CE6D706B1B32}"/>
            </a:ext>
          </a:extLst>
        </xdr:cNvPr>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61884</xdr:rowOff>
    </xdr:from>
    <xdr:ext cx="405111" cy="259045"/>
    <xdr:sp macro="" textlink="">
      <xdr:nvSpPr>
        <xdr:cNvPr id="183" name="【体育館・プール】&#10;有形固定資産減価償却率平均値テキスト">
          <a:extLst>
            <a:ext uri="{FF2B5EF4-FFF2-40B4-BE49-F238E27FC236}">
              <a16:creationId xmlns:a16="http://schemas.microsoft.com/office/drawing/2014/main" id="{BEEC9B67-19D7-4975-9750-7B888BC7BC3B}"/>
            </a:ext>
          </a:extLst>
        </xdr:cNvPr>
        <xdr:cNvSpPr txBox="1"/>
      </xdr:nvSpPr>
      <xdr:spPr>
        <a:xfrm>
          <a:off x="4673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39007</xdr:rowOff>
    </xdr:from>
    <xdr:to>
      <xdr:col>24</xdr:col>
      <xdr:colOff>114300</xdr:colOff>
      <xdr:row>59</xdr:row>
      <xdr:rowOff>140607</xdr:rowOff>
    </xdr:to>
    <xdr:sp macro="" textlink="">
      <xdr:nvSpPr>
        <xdr:cNvPr id="184" name="フローチャート: 判断 183">
          <a:extLst>
            <a:ext uri="{FF2B5EF4-FFF2-40B4-BE49-F238E27FC236}">
              <a16:creationId xmlns:a16="http://schemas.microsoft.com/office/drawing/2014/main" id="{CEEB899F-AA1A-4BEC-8BD2-AAC0E7DE47B1}"/>
            </a:ext>
          </a:extLst>
        </xdr:cNvPr>
        <xdr:cNvSpPr/>
      </xdr:nvSpPr>
      <xdr:spPr>
        <a:xfrm>
          <a:off x="4584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7983</xdr:rowOff>
    </xdr:from>
    <xdr:to>
      <xdr:col>20</xdr:col>
      <xdr:colOff>38100</xdr:colOff>
      <xdr:row>58</xdr:row>
      <xdr:rowOff>109583</xdr:rowOff>
    </xdr:to>
    <xdr:sp macro="" textlink="">
      <xdr:nvSpPr>
        <xdr:cNvPr id="185" name="フローチャート: 判断 184">
          <a:extLst>
            <a:ext uri="{FF2B5EF4-FFF2-40B4-BE49-F238E27FC236}">
              <a16:creationId xmlns:a16="http://schemas.microsoft.com/office/drawing/2014/main" id="{F46A3C2A-BF64-4C85-B83D-2753DA097DA0}"/>
            </a:ext>
          </a:extLst>
        </xdr:cNvPr>
        <xdr:cNvSpPr/>
      </xdr:nvSpPr>
      <xdr:spPr>
        <a:xfrm>
          <a:off x="3746500" y="995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126110</xdr:rowOff>
    </xdr:from>
    <xdr:ext cx="405111" cy="259045"/>
    <xdr:sp macro="" textlink="">
      <xdr:nvSpPr>
        <xdr:cNvPr id="186" name="n_1aveValue【体育館・プール】&#10;有形固定資産減価償却率">
          <a:extLst>
            <a:ext uri="{FF2B5EF4-FFF2-40B4-BE49-F238E27FC236}">
              <a16:creationId xmlns:a16="http://schemas.microsoft.com/office/drawing/2014/main" id="{A62212A4-AA0E-4C82-BEF8-BC6B0201969B}"/>
            </a:ext>
          </a:extLst>
        </xdr:cNvPr>
        <xdr:cNvSpPr txBox="1"/>
      </xdr:nvSpPr>
      <xdr:spPr>
        <a:xfrm>
          <a:off x="3582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143510</xdr:rowOff>
    </xdr:from>
    <xdr:to>
      <xdr:col>15</xdr:col>
      <xdr:colOff>101600</xdr:colOff>
      <xdr:row>58</xdr:row>
      <xdr:rowOff>73660</xdr:rowOff>
    </xdr:to>
    <xdr:sp macro="" textlink="">
      <xdr:nvSpPr>
        <xdr:cNvPr id="187" name="フローチャート: 判断 186">
          <a:extLst>
            <a:ext uri="{FF2B5EF4-FFF2-40B4-BE49-F238E27FC236}">
              <a16:creationId xmlns:a16="http://schemas.microsoft.com/office/drawing/2014/main" id="{517D39DD-18B6-4BE5-A553-9B2DE62985F5}"/>
            </a:ext>
          </a:extLst>
        </xdr:cNvPr>
        <xdr:cNvSpPr/>
      </xdr:nvSpPr>
      <xdr:spPr>
        <a:xfrm>
          <a:off x="2857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90187</xdr:rowOff>
    </xdr:from>
    <xdr:ext cx="405111" cy="259045"/>
    <xdr:sp macro="" textlink="">
      <xdr:nvSpPr>
        <xdr:cNvPr id="188" name="n_2aveValue【体育館・プール】&#10;有形固定資産減価償却率">
          <a:extLst>
            <a:ext uri="{FF2B5EF4-FFF2-40B4-BE49-F238E27FC236}">
              <a16:creationId xmlns:a16="http://schemas.microsoft.com/office/drawing/2014/main" id="{0307D180-4254-4A26-82B4-399A3E75E959}"/>
            </a:ext>
          </a:extLst>
        </xdr:cNvPr>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128815</xdr:rowOff>
    </xdr:from>
    <xdr:to>
      <xdr:col>10</xdr:col>
      <xdr:colOff>165100</xdr:colOff>
      <xdr:row>59</xdr:row>
      <xdr:rowOff>58965</xdr:rowOff>
    </xdr:to>
    <xdr:sp macro="" textlink="">
      <xdr:nvSpPr>
        <xdr:cNvPr id="189" name="フローチャート: 判断 188">
          <a:extLst>
            <a:ext uri="{FF2B5EF4-FFF2-40B4-BE49-F238E27FC236}">
              <a16:creationId xmlns:a16="http://schemas.microsoft.com/office/drawing/2014/main" id="{150A48D8-C9D1-47ED-8DEA-CF2CEE8A4E4E}"/>
            </a:ext>
          </a:extLst>
        </xdr:cNvPr>
        <xdr:cNvSpPr/>
      </xdr:nvSpPr>
      <xdr:spPr>
        <a:xfrm>
          <a:off x="1968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75492</xdr:rowOff>
    </xdr:from>
    <xdr:ext cx="405111" cy="259045"/>
    <xdr:sp macro="" textlink="">
      <xdr:nvSpPr>
        <xdr:cNvPr id="190" name="n_3aveValue【体育館・プール】&#10;有形固定資産減価償却率">
          <a:extLst>
            <a:ext uri="{FF2B5EF4-FFF2-40B4-BE49-F238E27FC236}">
              <a16:creationId xmlns:a16="http://schemas.microsoft.com/office/drawing/2014/main" id="{0B89BFBE-854F-44EF-9BE6-D7CC9486A06C}"/>
            </a:ext>
          </a:extLst>
        </xdr:cNvPr>
        <xdr:cNvSpPr txBox="1"/>
      </xdr:nvSpPr>
      <xdr:spPr>
        <a:xfrm>
          <a:off x="1816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29210</xdr:rowOff>
    </xdr:from>
    <xdr:to>
      <xdr:col>6</xdr:col>
      <xdr:colOff>38100</xdr:colOff>
      <xdr:row>59</xdr:row>
      <xdr:rowOff>130810</xdr:rowOff>
    </xdr:to>
    <xdr:sp macro="" textlink="">
      <xdr:nvSpPr>
        <xdr:cNvPr id="191" name="フローチャート: 判断 190">
          <a:extLst>
            <a:ext uri="{FF2B5EF4-FFF2-40B4-BE49-F238E27FC236}">
              <a16:creationId xmlns:a16="http://schemas.microsoft.com/office/drawing/2014/main" id="{44B97D17-ABB8-4B59-B120-9A6EA1C79721}"/>
            </a:ext>
          </a:extLst>
        </xdr:cNvPr>
        <xdr:cNvSpPr/>
      </xdr:nvSpPr>
      <xdr:spPr>
        <a:xfrm>
          <a:off x="107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147337</xdr:rowOff>
    </xdr:from>
    <xdr:ext cx="405111" cy="259045"/>
    <xdr:sp macro="" textlink="">
      <xdr:nvSpPr>
        <xdr:cNvPr id="192" name="n_4aveValue【体育館・プール】&#10;有形固定資産減価償却率">
          <a:extLst>
            <a:ext uri="{FF2B5EF4-FFF2-40B4-BE49-F238E27FC236}">
              <a16:creationId xmlns:a16="http://schemas.microsoft.com/office/drawing/2014/main" id="{B0D9CD7B-5671-49C7-894A-FB6C4AF0786E}"/>
            </a:ext>
          </a:extLst>
        </xdr:cNvPr>
        <xdr:cNvSpPr txBox="1"/>
      </xdr:nvSpPr>
      <xdr:spPr>
        <a:xfrm>
          <a:off x="927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C3AD05C9-001D-4135-A210-21D72D753A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B9FD5A70-CEB9-403F-84E2-6F8D1B6DDFD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9CBBD859-5503-4A2B-90A6-986F0FF929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F27D95C7-8637-40A7-8FFA-C9BED62DA24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606980F1-E830-4FA3-871A-730AA3A384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98" name="楕円 197">
          <a:extLst>
            <a:ext uri="{FF2B5EF4-FFF2-40B4-BE49-F238E27FC236}">
              <a16:creationId xmlns:a16="http://schemas.microsoft.com/office/drawing/2014/main" id="{ADC587C5-572E-4078-92E6-9F158677A208}"/>
            </a:ext>
          </a:extLst>
        </xdr:cNvPr>
        <xdr:cNvSpPr/>
      </xdr:nvSpPr>
      <xdr:spPr>
        <a:xfrm>
          <a:off x="4584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99" name="【体育館・プール】&#10;有形固定資産減価償却率該当値テキスト">
          <a:extLst>
            <a:ext uri="{FF2B5EF4-FFF2-40B4-BE49-F238E27FC236}">
              <a16:creationId xmlns:a16="http://schemas.microsoft.com/office/drawing/2014/main" id="{BF2FA764-95B1-4284-AEDB-CA983F352021}"/>
            </a:ext>
          </a:extLst>
        </xdr:cNvPr>
        <xdr:cNvSpPr txBox="1"/>
      </xdr:nvSpPr>
      <xdr:spPr>
        <a:xfrm>
          <a:off x="4673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200" name="楕円 199">
          <a:extLst>
            <a:ext uri="{FF2B5EF4-FFF2-40B4-BE49-F238E27FC236}">
              <a16:creationId xmlns:a16="http://schemas.microsoft.com/office/drawing/2014/main" id="{96522DD4-5A04-435E-909F-0B30F066F9F6}"/>
            </a:ext>
          </a:extLst>
        </xdr:cNvPr>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96338</xdr:rowOff>
    </xdr:to>
    <xdr:cxnSp macro="">
      <xdr:nvCxnSpPr>
        <xdr:cNvPr id="201" name="直線コネクタ 200">
          <a:extLst>
            <a:ext uri="{FF2B5EF4-FFF2-40B4-BE49-F238E27FC236}">
              <a16:creationId xmlns:a16="http://schemas.microsoft.com/office/drawing/2014/main" id="{596748AA-91B8-452F-9755-943DB0F2BB37}"/>
            </a:ext>
          </a:extLst>
        </xdr:cNvPr>
        <xdr:cNvCxnSpPr/>
      </xdr:nvCxnSpPr>
      <xdr:spPr>
        <a:xfrm>
          <a:off x="3797300" y="1048947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202" name="楕円 201">
          <a:extLst>
            <a:ext uri="{FF2B5EF4-FFF2-40B4-BE49-F238E27FC236}">
              <a16:creationId xmlns:a16="http://schemas.microsoft.com/office/drawing/2014/main" id="{46911891-2E17-4370-A17B-29E762497AD8}"/>
            </a:ext>
          </a:extLst>
        </xdr:cNvPr>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61</xdr:row>
      <xdr:rowOff>31024</xdr:rowOff>
    </xdr:to>
    <xdr:cxnSp macro="">
      <xdr:nvCxnSpPr>
        <xdr:cNvPr id="203" name="直線コネクタ 202">
          <a:extLst>
            <a:ext uri="{FF2B5EF4-FFF2-40B4-BE49-F238E27FC236}">
              <a16:creationId xmlns:a16="http://schemas.microsoft.com/office/drawing/2014/main" id="{895F6263-55AE-438C-AE1E-BB06F50F4E4B}"/>
            </a:ext>
          </a:extLst>
        </xdr:cNvPr>
        <xdr:cNvCxnSpPr/>
      </xdr:nvCxnSpPr>
      <xdr:spPr>
        <a:xfrm>
          <a:off x="2908300" y="104241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32476</xdr:rowOff>
    </xdr:from>
    <xdr:to>
      <xdr:col>10</xdr:col>
      <xdr:colOff>165100</xdr:colOff>
      <xdr:row>59</xdr:row>
      <xdr:rowOff>134076</xdr:rowOff>
    </xdr:to>
    <xdr:sp macro="" textlink="">
      <xdr:nvSpPr>
        <xdr:cNvPr id="204" name="楕円 203">
          <a:extLst>
            <a:ext uri="{FF2B5EF4-FFF2-40B4-BE49-F238E27FC236}">
              <a16:creationId xmlns:a16="http://schemas.microsoft.com/office/drawing/2014/main" id="{079C8A74-ACD8-49A6-A97D-510BD21E23F2}"/>
            </a:ext>
          </a:extLst>
        </xdr:cNvPr>
        <xdr:cNvSpPr/>
      </xdr:nvSpPr>
      <xdr:spPr>
        <a:xfrm>
          <a:off x="1968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83276</xdr:rowOff>
    </xdr:from>
    <xdr:to>
      <xdr:col>15</xdr:col>
      <xdr:colOff>50800</xdr:colOff>
      <xdr:row>60</xdr:row>
      <xdr:rowOff>137160</xdr:rowOff>
    </xdr:to>
    <xdr:cxnSp macro="">
      <xdr:nvCxnSpPr>
        <xdr:cNvPr id="205" name="直線コネクタ 204">
          <a:extLst>
            <a:ext uri="{FF2B5EF4-FFF2-40B4-BE49-F238E27FC236}">
              <a16:creationId xmlns:a16="http://schemas.microsoft.com/office/drawing/2014/main" id="{DB8BB23E-99EF-4D5F-8118-DF5DD73ED451}"/>
            </a:ext>
          </a:extLst>
        </xdr:cNvPr>
        <xdr:cNvCxnSpPr/>
      </xdr:nvCxnSpPr>
      <xdr:spPr>
        <a:xfrm>
          <a:off x="2019300" y="10198826"/>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96157</xdr:rowOff>
    </xdr:from>
    <xdr:to>
      <xdr:col>6</xdr:col>
      <xdr:colOff>38100</xdr:colOff>
      <xdr:row>65</xdr:row>
      <xdr:rowOff>26307</xdr:rowOff>
    </xdr:to>
    <xdr:sp macro="" textlink="">
      <xdr:nvSpPr>
        <xdr:cNvPr id="206" name="楕円 205">
          <a:extLst>
            <a:ext uri="{FF2B5EF4-FFF2-40B4-BE49-F238E27FC236}">
              <a16:creationId xmlns:a16="http://schemas.microsoft.com/office/drawing/2014/main" id="{E864F397-6423-4FF6-B595-D0F34A802860}"/>
            </a:ext>
          </a:extLst>
        </xdr:cNvPr>
        <xdr:cNvSpPr/>
      </xdr:nvSpPr>
      <xdr:spPr>
        <a:xfrm>
          <a:off x="1079500" y="110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83276</xdr:rowOff>
    </xdr:from>
    <xdr:to>
      <xdr:col>10</xdr:col>
      <xdr:colOff>114300</xdr:colOff>
      <xdr:row>64</xdr:row>
      <xdr:rowOff>146957</xdr:rowOff>
    </xdr:to>
    <xdr:cxnSp macro="">
      <xdr:nvCxnSpPr>
        <xdr:cNvPr id="207" name="直線コネクタ 206">
          <a:extLst>
            <a:ext uri="{FF2B5EF4-FFF2-40B4-BE49-F238E27FC236}">
              <a16:creationId xmlns:a16="http://schemas.microsoft.com/office/drawing/2014/main" id="{30808D27-77A1-46F9-830B-CBBB01998500}"/>
            </a:ext>
          </a:extLst>
        </xdr:cNvPr>
        <xdr:cNvCxnSpPr/>
      </xdr:nvCxnSpPr>
      <xdr:spPr>
        <a:xfrm flipV="1">
          <a:off x="1130300" y="10198826"/>
          <a:ext cx="889000" cy="92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208" name="n_1mainValue【体育館・プール】&#10;有形固定資産減価償却率">
          <a:extLst>
            <a:ext uri="{FF2B5EF4-FFF2-40B4-BE49-F238E27FC236}">
              <a16:creationId xmlns:a16="http://schemas.microsoft.com/office/drawing/2014/main" id="{292CF3EE-025B-4811-98E7-7C5F84D02F25}"/>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9" name="n_2mainValue【体育館・プール】&#10;有形固定資産減価償却率">
          <a:extLst>
            <a:ext uri="{FF2B5EF4-FFF2-40B4-BE49-F238E27FC236}">
              <a16:creationId xmlns:a16="http://schemas.microsoft.com/office/drawing/2014/main" id="{095D2A57-5A4C-4893-8BA8-8931316A5C1C}"/>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125203</xdr:rowOff>
    </xdr:from>
    <xdr:ext cx="405111" cy="259045"/>
    <xdr:sp macro="" textlink="">
      <xdr:nvSpPr>
        <xdr:cNvPr id="210" name="n_3mainValue【体育館・プール】&#10;有形固定資産減価償却率">
          <a:extLst>
            <a:ext uri="{FF2B5EF4-FFF2-40B4-BE49-F238E27FC236}">
              <a16:creationId xmlns:a16="http://schemas.microsoft.com/office/drawing/2014/main" id="{1FE824C2-2C9E-4522-8CC7-14DE2C40AE70}"/>
            </a:ext>
          </a:extLst>
        </xdr:cNvPr>
        <xdr:cNvSpPr txBox="1"/>
      </xdr:nvSpPr>
      <xdr:spPr>
        <a:xfrm>
          <a:off x="1816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65</xdr:row>
      <xdr:rowOff>17434</xdr:rowOff>
    </xdr:from>
    <xdr:ext cx="405111" cy="259045"/>
    <xdr:sp macro="" textlink="">
      <xdr:nvSpPr>
        <xdr:cNvPr id="211" name="n_4mainValue【体育館・プール】&#10;有形固定資産減価償却率">
          <a:extLst>
            <a:ext uri="{FF2B5EF4-FFF2-40B4-BE49-F238E27FC236}">
              <a16:creationId xmlns:a16="http://schemas.microsoft.com/office/drawing/2014/main" id="{61E2886B-C624-4DA6-860B-D801A8440251}"/>
            </a:ext>
          </a:extLst>
        </xdr:cNvPr>
        <xdr:cNvSpPr txBox="1"/>
      </xdr:nvSpPr>
      <xdr:spPr>
        <a:xfrm>
          <a:off x="927744" y="1116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2" name="正方形/長方形 211">
          <a:extLst>
            <a:ext uri="{FF2B5EF4-FFF2-40B4-BE49-F238E27FC236}">
              <a16:creationId xmlns:a16="http://schemas.microsoft.com/office/drawing/2014/main" id="{F7F2206D-50BF-4434-B540-CF38873C93C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3" name="正方形/長方形 212">
          <a:extLst>
            <a:ext uri="{FF2B5EF4-FFF2-40B4-BE49-F238E27FC236}">
              <a16:creationId xmlns:a16="http://schemas.microsoft.com/office/drawing/2014/main" id="{BF631335-CFDE-4DA4-9CB0-717DC0FDC7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4" name="正方形/長方形 213">
          <a:extLst>
            <a:ext uri="{FF2B5EF4-FFF2-40B4-BE49-F238E27FC236}">
              <a16:creationId xmlns:a16="http://schemas.microsoft.com/office/drawing/2014/main" id="{ADDEAF11-5E83-464E-94D3-8DDC99971D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5" name="正方形/長方形 214">
          <a:extLst>
            <a:ext uri="{FF2B5EF4-FFF2-40B4-BE49-F238E27FC236}">
              <a16:creationId xmlns:a16="http://schemas.microsoft.com/office/drawing/2014/main" id="{51BA5858-EB9B-4D36-8FD1-168DF175940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6" name="正方形/長方形 215">
          <a:extLst>
            <a:ext uri="{FF2B5EF4-FFF2-40B4-BE49-F238E27FC236}">
              <a16:creationId xmlns:a16="http://schemas.microsoft.com/office/drawing/2014/main" id="{D90B0C8E-21BC-47B9-A2F5-C1C0A0863B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7" name="正方形/長方形 216">
          <a:extLst>
            <a:ext uri="{FF2B5EF4-FFF2-40B4-BE49-F238E27FC236}">
              <a16:creationId xmlns:a16="http://schemas.microsoft.com/office/drawing/2014/main" id="{EEFDD70F-5A5A-4EF5-9C71-41D12131C6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8" name="正方形/長方形 217">
          <a:extLst>
            <a:ext uri="{FF2B5EF4-FFF2-40B4-BE49-F238E27FC236}">
              <a16:creationId xmlns:a16="http://schemas.microsoft.com/office/drawing/2014/main" id="{1FAAEDFA-AF3B-432A-8738-3EBC6E735A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9" name="正方形/長方形 218">
          <a:extLst>
            <a:ext uri="{FF2B5EF4-FFF2-40B4-BE49-F238E27FC236}">
              <a16:creationId xmlns:a16="http://schemas.microsoft.com/office/drawing/2014/main" id="{FD09FA92-F607-4F31-B225-BAF384AC3A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0" name="テキスト ボックス 219">
          <a:extLst>
            <a:ext uri="{FF2B5EF4-FFF2-40B4-BE49-F238E27FC236}">
              <a16:creationId xmlns:a16="http://schemas.microsoft.com/office/drawing/2014/main" id="{1C1077A1-36DE-4657-9D7D-63DB776200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1" name="直線コネクタ 220">
          <a:extLst>
            <a:ext uri="{FF2B5EF4-FFF2-40B4-BE49-F238E27FC236}">
              <a16:creationId xmlns:a16="http://schemas.microsoft.com/office/drawing/2014/main" id="{1B3361D3-4689-48C5-9211-B8EB7F72BB9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22" name="テキスト ボックス 221">
          <a:extLst>
            <a:ext uri="{FF2B5EF4-FFF2-40B4-BE49-F238E27FC236}">
              <a16:creationId xmlns:a16="http://schemas.microsoft.com/office/drawing/2014/main" id="{F8A3C660-32D9-4752-A442-9E6D1CE8990B}"/>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23" name="直線コネクタ 222">
          <a:extLst>
            <a:ext uri="{FF2B5EF4-FFF2-40B4-BE49-F238E27FC236}">
              <a16:creationId xmlns:a16="http://schemas.microsoft.com/office/drawing/2014/main" id="{A51C6B68-820B-40A1-A384-B36D546FE65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4" name="テキスト ボックス 223">
          <a:extLst>
            <a:ext uri="{FF2B5EF4-FFF2-40B4-BE49-F238E27FC236}">
              <a16:creationId xmlns:a16="http://schemas.microsoft.com/office/drawing/2014/main" id="{4332EF91-8E29-4444-A26A-C33EE990373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5" name="直線コネクタ 224">
          <a:extLst>
            <a:ext uri="{FF2B5EF4-FFF2-40B4-BE49-F238E27FC236}">
              <a16:creationId xmlns:a16="http://schemas.microsoft.com/office/drawing/2014/main" id="{065E2DCC-F8B8-4F34-8BE2-CA9F95E2C8F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6" name="テキスト ボックス 225">
          <a:extLst>
            <a:ext uri="{FF2B5EF4-FFF2-40B4-BE49-F238E27FC236}">
              <a16:creationId xmlns:a16="http://schemas.microsoft.com/office/drawing/2014/main" id="{CD0369E2-E871-4020-ACCD-2ABCD969BA3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7" name="直線コネクタ 226">
          <a:extLst>
            <a:ext uri="{FF2B5EF4-FFF2-40B4-BE49-F238E27FC236}">
              <a16:creationId xmlns:a16="http://schemas.microsoft.com/office/drawing/2014/main" id="{0E15494D-2DDE-4BED-9457-C745BDF438C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8" name="テキスト ボックス 227">
          <a:extLst>
            <a:ext uri="{FF2B5EF4-FFF2-40B4-BE49-F238E27FC236}">
              <a16:creationId xmlns:a16="http://schemas.microsoft.com/office/drawing/2014/main" id="{4A041D0C-085F-45AD-9213-FF1EEADED9E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9" name="直線コネクタ 228">
          <a:extLst>
            <a:ext uri="{FF2B5EF4-FFF2-40B4-BE49-F238E27FC236}">
              <a16:creationId xmlns:a16="http://schemas.microsoft.com/office/drawing/2014/main" id="{42D1DF2F-BE17-45D6-B075-00A2609C904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30" name="テキスト ボックス 229">
          <a:extLst>
            <a:ext uri="{FF2B5EF4-FFF2-40B4-BE49-F238E27FC236}">
              <a16:creationId xmlns:a16="http://schemas.microsoft.com/office/drawing/2014/main" id="{691D296F-95E2-4861-9BE0-14005C14630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31" name="直線コネクタ 230">
          <a:extLst>
            <a:ext uri="{FF2B5EF4-FFF2-40B4-BE49-F238E27FC236}">
              <a16:creationId xmlns:a16="http://schemas.microsoft.com/office/drawing/2014/main" id="{E28C384F-5103-4A1C-9ECF-C0F548FC80A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2" name="テキスト ボックス 231">
          <a:extLst>
            <a:ext uri="{FF2B5EF4-FFF2-40B4-BE49-F238E27FC236}">
              <a16:creationId xmlns:a16="http://schemas.microsoft.com/office/drawing/2014/main" id="{409EC6A5-38CD-4F0F-94BB-9292638180C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3" name="直線コネクタ 232">
          <a:extLst>
            <a:ext uri="{FF2B5EF4-FFF2-40B4-BE49-F238E27FC236}">
              <a16:creationId xmlns:a16="http://schemas.microsoft.com/office/drawing/2014/main" id="{F09588F0-7536-4C75-9679-2D3591C714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4" name="テキスト ボックス 233">
          <a:extLst>
            <a:ext uri="{FF2B5EF4-FFF2-40B4-BE49-F238E27FC236}">
              <a16:creationId xmlns:a16="http://schemas.microsoft.com/office/drawing/2014/main" id="{8EF87508-EF16-4E09-AAB7-3938E7D191C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5" name="【体育館・プール】&#10;一人当たり面積グラフ枠">
          <a:extLst>
            <a:ext uri="{FF2B5EF4-FFF2-40B4-BE49-F238E27FC236}">
              <a16:creationId xmlns:a16="http://schemas.microsoft.com/office/drawing/2014/main" id="{9C77F03C-96C7-40EA-A135-D3EE1544F9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101600</xdr:rowOff>
    </xdr:from>
    <xdr:to>
      <xdr:col>54</xdr:col>
      <xdr:colOff>189865</xdr:colOff>
      <xdr:row>64</xdr:row>
      <xdr:rowOff>127000</xdr:rowOff>
    </xdr:to>
    <xdr:cxnSp macro="">
      <xdr:nvCxnSpPr>
        <xdr:cNvPr id="236" name="直線コネクタ 235">
          <a:extLst>
            <a:ext uri="{FF2B5EF4-FFF2-40B4-BE49-F238E27FC236}">
              <a16:creationId xmlns:a16="http://schemas.microsoft.com/office/drawing/2014/main" id="{21136A02-201A-46E1-8311-96E4967CECCC}"/>
            </a:ext>
          </a:extLst>
        </xdr:cNvPr>
        <xdr:cNvCxnSpPr/>
      </xdr:nvCxnSpPr>
      <xdr:spPr>
        <a:xfrm flipV="1">
          <a:off x="10476865" y="97028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237" name="【体育館・プール】&#10;一人当たり面積最小値テキスト">
          <a:extLst>
            <a:ext uri="{FF2B5EF4-FFF2-40B4-BE49-F238E27FC236}">
              <a16:creationId xmlns:a16="http://schemas.microsoft.com/office/drawing/2014/main" id="{93AAFDAF-08CF-4E69-8650-B0AEC908BA83}"/>
            </a:ext>
          </a:extLst>
        </xdr:cNvPr>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238" name="直線コネクタ 237">
          <a:extLst>
            <a:ext uri="{FF2B5EF4-FFF2-40B4-BE49-F238E27FC236}">
              <a16:creationId xmlns:a16="http://schemas.microsoft.com/office/drawing/2014/main" id="{AF62BC4B-7564-49D5-9E23-0BA483314685}"/>
            </a:ext>
          </a:extLst>
        </xdr:cNvPr>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48277</xdr:rowOff>
    </xdr:from>
    <xdr:ext cx="469744" cy="259045"/>
    <xdr:sp macro="" textlink="">
      <xdr:nvSpPr>
        <xdr:cNvPr id="239" name="【体育館・プール】&#10;一人当たり面積最大値テキスト">
          <a:extLst>
            <a:ext uri="{FF2B5EF4-FFF2-40B4-BE49-F238E27FC236}">
              <a16:creationId xmlns:a16="http://schemas.microsoft.com/office/drawing/2014/main" id="{334CD0FA-B2B1-48BA-B3CE-BFE9A2DDDBA0}"/>
            </a:ext>
          </a:extLst>
        </xdr:cNvPr>
        <xdr:cNvSpPr txBox="1"/>
      </xdr:nvSpPr>
      <xdr:spPr>
        <a:xfrm>
          <a:off x="10515600" y="94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101600</xdr:rowOff>
    </xdr:from>
    <xdr:to>
      <xdr:col>55</xdr:col>
      <xdr:colOff>88900</xdr:colOff>
      <xdr:row>56</xdr:row>
      <xdr:rowOff>101600</xdr:rowOff>
    </xdr:to>
    <xdr:cxnSp macro="">
      <xdr:nvCxnSpPr>
        <xdr:cNvPr id="240" name="直線コネクタ 239">
          <a:extLst>
            <a:ext uri="{FF2B5EF4-FFF2-40B4-BE49-F238E27FC236}">
              <a16:creationId xmlns:a16="http://schemas.microsoft.com/office/drawing/2014/main" id="{AD58AD80-4183-420E-A5C2-5DDCBBA65D42}"/>
            </a:ext>
          </a:extLst>
        </xdr:cNvPr>
        <xdr:cNvCxnSpPr/>
      </xdr:nvCxnSpPr>
      <xdr:spPr>
        <a:xfrm>
          <a:off x="10388600" y="970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86377</xdr:rowOff>
    </xdr:from>
    <xdr:ext cx="469744" cy="259045"/>
    <xdr:sp macro="" textlink="">
      <xdr:nvSpPr>
        <xdr:cNvPr id="241" name="【体育館・プール】&#10;一人当たり面積平均値テキスト">
          <a:extLst>
            <a:ext uri="{FF2B5EF4-FFF2-40B4-BE49-F238E27FC236}">
              <a16:creationId xmlns:a16="http://schemas.microsoft.com/office/drawing/2014/main" id="{CCFF7C9B-D4A7-4488-B09C-A874D1822F43}"/>
            </a:ext>
          </a:extLst>
        </xdr:cNvPr>
        <xdr:cNvSpPr txBox="1"/>
      </xdr:nvSpPr>
      <xdr:spPr>
        <a:xfrm>
          <a:off x="10515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107950</xdr:rowOff>
    </xdr:from>
    <xdr:to>
      <xdr:col>55</xdr:col>
      <xdr:colOff>50800</xdr:colOff>
      <xdr:row>60</xdr:row>
      <xdr:rowOff>38100</xdr:rowOff>
    </xdr:to>
    <xdr:sp macro="" textlink="">
      <xdr:nvSpPr>
        <xdr:cNvPr id="242" name="フローチャート: 判断 241">
          <a:extLst>
            <a:ext uri="{FF2B5EF4-FFF2-40B4-BE49-F238E27FC236}">
              <a16:creationId xmlns:a16="http://schemas.microsoft.com/office/drawing/2014/main" id="{96DFA397-CADE-4823-8562-2D5ED0CEF2BD}"/>
            </a:ext>
          </a:extLst>
        </xdr:cNvPr>
        <xdr:cNvSpPr/>
      </xdr:nvSpPr>
      <xdr:spPr>
        <a:xfrm>
          <a:off x="10426700" y="1022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82550</xdr:rowOff>
    </xdr:from>
    <xdr:to>
      <xdr:col>50</xdr:col>
      <xdr:colOff>165100</xdr:colOff>
      <xdr:row>62</xdr:row>
      <xdr:rowOff>12700</xdr:rowOff>
    </xdr:to>
    <xdr:sp macro="" textlink="">
      <xdr:nvSpPr>
        <xdr:cNvPr id="243" name="フローチャート: 判断 242">
          <a:extLst>
            <a:ext uri="{FF2B5EF4-FFF2-40B4-BE49-F238E27FC236}">
              <a16:creationId xmlns:a16="http://schemas.microsoft.com/office/drawing/2014/main" id="{C96D9C63-5007-4CA8-AC89-6E0363B58433}"/>
            </a:ext>
          </a:extLst>
        </xdr:cNvPr>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3827</xdr:rowOff>
    </xdr:from>
    <xdr:ext cx="469744" cy="259045"/>
    <xdr:sp macro="" textlink="">
      <xdr:nvSpPr>
        <xdr:cNvPr id="244" name="n_1aveValue【体育館・プール】&#10;一人当たり面積">
          <a:extLst>
            <a:ext uri="{FF2B5EF4-FFF2-40B4-BE49-F238E27FC236}">
              <a16:creationId xmlns:a16="http://schemas.microsoft.com/office/drawing/2014/main" id="{7D4E4BDB-DEB0-4785-B78E-1D2B1A4F12C9}"/>
            </a:ext>
          </a:extLst>
        </xdr:cNvPr>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245" name="フローチャート: 判断 244">
          <a:extLst>
            <a:ext uri="{FF2B5EF4-FFF2-40B4-BE49-F238E27FC236}">
              <a16:creationId xmlns:a16="http://schemas.microsoft.com/office/drawing/2014/main" id="{A848B693-5C3C-4895-BC56-C986EA4D3509}"/>
            </a:ext>
          </a:extLst>
        </xdr:cNvPr>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137177</xdr:rowOff>
    </xdr:from>
    <xdr:ext cx="469744" cy="259045"/>
    <xdr:sp macro="" textlink="">
      <xdr:nvSpPr>
        <xdr:cNvPr id="246" name="n_2aveValue【体育館・プール】&#10;一人当たり面積">
          <a:extLst>
            <a:ext uri="{FF2B5EF4-FFF2-40B4-BE49-F238E27FC236}">
              <a16:creationId xmlns:a16="http://schemas.microsoft.com/office/drawing/2014/main" id="{14EA2B24-EDDD-4BC9-883B-283D557EF964}"/>
            </a:ext>
          </a:extLst>
        </xdr:cNvPr>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6350</xdr:rowOff>
    </xdr:from>
    <xdr:to>
      <xdr:col>41</xdr:col>
      <xdr:colOff>101600</xdr:colOff>
      <xdr:row>63</xdr:row>
      <xdr:rowOff>107950</xdr:rowOff>
    </xdr:to>
    <xdr:sp macro="" textlink="">
      <xdr:nvSpPr>
        <xdr:cNvPr id="247" name="フローチャート: 判断 246">
          <a:extLst>
            <a:ext uri="{FF2B5EF4-FFF2-40B4-BE49-F238E27FC236}">
              <a16:creationId xmlns:a16="http://schemas.microsoft.com/office/drawing/2014/main" id="{2A459223-89DE-427C-9240-3379593B524F}"/>
            </a:ext>
          </a:extLst>
        </xdr:cNvPr>
        <xdr:cNvSpPr/>
      </xdr:nvSpPr>
      <xdr:spPr>
        <a:xfrm>
          <a:off x="7810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99077</xdr:rowOff>
    </xdr:from>
    <xdr:ext cx="469744" cy="259045"/>
    <xdr:sp macro="" textlink="">
      <xdr:nvSpPr>
        <xdr:cNvPr id="248" name="n_3aveValue【体育館・プール】&#10;一人当たり面積">
          <a:extLst>
            <a:ext uri="{FF2B5EF4-FFF2-40B4-BE49-F238E27FC236}">
              <a16:creationId xmlns:a16="http://schemas.microsoft.com/office/drawing/2014/main" id="{265BBE73-52EE-4A52-9687-88030EC878D7}"/>
            </a:ext>
          </a:extLst>
        </xdr:cNvPr>
        <xdr:cNvSpPr txBox="1"/>
      </xdr:nvSpPr>
      <xdr:spPr>
        <a:xfrm>
          <a:off x="7626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82550</xdr:rowOff>
    </xdr:from>
    <xdr:to>
      <xdr:col>36</xdr:col>
      <xdr:colOff>165100</xdr:colOff>
      <xdr:row>64</xdr:row>
      <xdr:rowOff>12700</xdr:rowOff>
    </xdr:to>
    <xdr:sp macro="" textlink="">
      <xdr:nvSpPr>
        <xdr:cNvPr id="249" name="フローチャート: 判断 248">
          <a:extLst>
            <a:ext uri="{FF2B5EF4-FFF2-40B4-BE49-F238E27FC236}">
              <a16:creationId xmlns:a16="http://schemas.microsoft.com/office/drawing/2014/main" id="{AA387E52-64A9-44DF-8B92-478815E759CE}"/>
            </a:ext>
          </a:extLst>
        </xdr:cNvPr>
        <xdr:cNvSpPr/>
      </xdr:nvSpPr>
      <xdr:spPr>
        <a:xfrm>
          <a:off x="69215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64</xdr:row>
      <xdr:rowOff>3827</xdr:rowOff>
    </xdr:from>
    <xdr:ext cx="469744" cy="259045"/>
    <xdr:sp macro="" textlink="">
      <xdr:nvSpPr>
        <xdr:cNvPr id="250" name="n_4aveValue【体育館・プール】&#10;一人当たり面積">
          <a:extLst>
            <a:ext uri="{FF2B5EF4-FFF2-40B4-BE49-F238E27FC236}">
              <a16:creationId xmlns:a16="http://schemas.microsoft.com/office/drawing/2014/main" id="{32A0A416-E273-4FAF-989E-F90F4BC6AACA}"/>
            </a:ext>
          </a:extLst>
        </xdr:cNvPr>
        <xdr:cNvSpPr txBox="1"/>
      </xdr:nvSpPr>
      <xdr:spPr>
        <a:xfrm>
          <a:off x="6737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2107BDEB-F52A-4B59-9CBC-D2511721AE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4DD1A07B-8386-47A7-9D4D-16FB3BB8F7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7A9E9FC9-25B5-4AF3-B9DB-316C003EB6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1424E354-2C00-4AFE-8D90-876A21D824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2100BCC4-890D-433A-86A6-86D43B7C003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50800</xdr:rowOff>
    </xdr:from>
    <xdr:to>
      <xdr:col>55</xdr:col>
      <xdr:colOff>50800</xdr:colOff>
      <xdr:row>56</xdr:row>
      <xdr:rowOff>152400</xdr:rowOff>
    </xdr:to>
    <xdr:sp macro="" textlink="">
      <xdr:nvSpPr>
        <xdr:cNvPr id="256" name="楕円 255">
          <a:extLst>
            <a:ext uri="{FF2B5EF4-FFF2-40B4-BE49-F238E27FC236}">
              <a16:creationId xmlns:a16="http://schemas.microsoft.com/office/drawing/2014/main" id="{A9BA0F9B-E368-4AEE-AD8E-88128CAB733D}"/>
            </a:ext>
          </a:extLst>
        </xdr:cNvPr>
        <xdr:cNvSpPr/>
      </xdr:nvSpPr>
      <xdr:spPr>
        <a:xfrm>
          <a:off x="104267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3827</xdr:rowOff>
    </xdr:from>
    <xdr:ext cx="469744" cy="259045"/>
    <xdr:sp macro="" textlink="">
      <xdr:nvSpPr>
        <xdr:cNvPr id="257" name="【体育館・プール】&#10;一人当たり面積該当値テキスト">
          <a:extLst>
            <a:ext uri="{FF2B5EF4-FFF2-40B4-BE49-F238E27FC236}">
              <a16:creationId xmlns:a16="http://schemas.microsoft.com/office/drawing/2014/main" id="{E8BA9064-361F-45B9-9780-5513C0257D07}"/>
            </a:ext>
          </a:extLst>
        </xdr:cNvPr>
        <xdr:cNvSpPr txBox="1"/>
      </xdr:nvSpPr>
      <xdr:spPr>
        <a:xfrm>
          <a:off x="10515600" y="96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63500</xdr:rowOff>
    </xdr:from>
    <xdr:to>
      <xdr:col>50</xdr:col>
      <xdr:colOff>165100</xdr:colOff>
      <xdr:row>56</xdr:row>
      <xdr:rowOff>165100</xdr:rowOff>
    </xdr:to>
    <xdr:sp macro="" textlink="">
      <xdr:nvSpPr>
        <xdr:cNvPr id="258" name="楕円 257">
          <a:extLst>
            <a:ext uri="{FF2B5EF4-FFF2-40B4-BE49-F238E27FC236}">
              <a16:creationId xmlns:a16="http://schemas.microsoft.com/office/drawing/2014/main" id="{DCA45ACE-A940-492C-9E56-F709F5F06B9C}"/>
            </a:ext>
          </a:extLst>
        </xdr:cNvPr>
        <xdr:cNvSpPr/>
      </xdr:nvSpPr>
      <xdr:spPr>
        <a:xfrm>
          <a:off x="9588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101600</xdr:rowOff>
    </xdr:from>
    <xdr:to>
      <xdr:col>55</xdr:col>
      <xdr:colOff>0</xdr:colOff>
      <xdr:row>56</xdr:row>
      <xdr:rowOff>114300</xdr:rowOff>
    </xdr:to>
    <xdr:cxnSp macro="">
      <xdr:nvCxnSpPr>
        <xdr:cNvPr id="259" name="直線コネクタ 258">
          <a:extLst>
            <a:ext uri="{FF2B5EF4-FFF2-40B4-BE49-F238E27FC236}">
              <a16:creationId xmlns:a16="http://schemas.microsoft.com/office/drawing/2014/main" id="{653281FA-EBC9-46F2-904A-7EE272413459}"/>
            </a:ext>
          </a:extLst>
        </xdr:cNvPr>
        <xdr:cNvCxnSpPr/>
      </xdr:nvCxnSpPr>
      <xdr:spPr>
        <a:xfrm flipV="1">
          <a:off x="96393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76200</xdr:rowOff>
    </xdr:from>
    <xdr:to>
      <xdr:col>46</xdr:col>
      <xdr:colOff>38100</xdr:colOff>
      <xdr:row>57</xdr:row>
      <xdr:rowOff>6350</xdr:rowOff>
    </xdr:to>
    <xdr:sp macro="" textlink="">
      <xdr:nvSpPr>
        <xdr:cNvPr id="260" name="楕円 259">
          <a:extLst>
            <a:ext uri="{FF2B5EF4-FFF2-40B4-BE49-F238E27FC236}">
              <a16:creationId xmlns:a16="http://schemas.microsoft.com/office/drawing/2014/main" id="{BE96C3CA-A6D9-4514-84B2-5385C74455D6}"/>
            </a:ext>
          </a:extLst>
        </xdr:cNvPr>
        <xdr:cNvSpPr/>
      </xdr:nvSpPr>
      <xdr:spPr>
        <a:xfrm>
          <a:off x="8699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114300</xdr:rowOff>
    </xdr:from>
    <xdr:to>
      <xdr:col>50</xdr:col>
      <xdr:colOff>114300</xdr:colOff>
      <xdr:row>56</xdr:row>
      <xdr:rowOff>127000</xdr:rowOff>
    </xdr:to>
    <xdr:cxnSp macro="">
      <xdr:nvCxnSpPr>
        <xdr:cNvPr id="261" name="直線コネクタ 260">
          <a:extLst>
            <a:ext uri="{FF2B5EF4-FFF2-40B4-BE49-F238E27FC236}">
              <a16:creationId xmlns:a16="http://schemas.microsoft.com/office/drawing/2014/main" id="{BF6B7076-8B52-42FE-B09E-7E2DBDDECCC3}"/>
            </a:ext>
          </a:extLst>
        </xdr:cNvPr>
        <xdr:cNvCxnSpPr/>
      </xdr:nvCxnSpPr>
      <xdr:spPr>
        <a:xfrm flipV="1">
          <a:off x="87503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139700</xdr:rowOff>
    </xdr:from>
    <xdr:to>
      <xdr:col>41</xdr:col>
      <xdr:colOff>101600</xdr:colOff>
      <xdr:row>59</xdr:row>
      <xdr:rowOff>69850</xdr:rowOff>
    </xdr:to>
    <xdr:sp macro="" textlink="">
      <xdr:nvSpPr>
        <xdr:cNvPr id="262" name="楕円 261">
          <a:extLst>
            <a:ext uri="{FF2B5EF4-FFF2-40B4-BE49-F238E27FC236}">
              <a16:creationId xmlns:a16="http://schemas.microsoft.com/office/drawing/2014/main" id="{8C87BB20-68E2-4E0B-AE60-35D7F75349A7}"/>
            </a:ext>
          </a:extLst>
        </xdr:cNvPr>
        <xdr:cNvSpPr/>
      </xdr:nvSpPr>
      <xdr:spPr>
        <a:xfrm>
          <a:off x="781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127000</xdr:rowOff>
    </xdr:from>
    <xdr:to>
      <xdr:col>45</xdr:col>
      <xdr:colOff>177800</xdr:colOff>
      <xdr:row>59</xdr:row>
      <xdr:rowOff>19050</xdr:rowOff>
    </xdr:to>
    <xdr:cxnSp macro="">
      <xdr:nvCxnSpPr>
        <xdr:cNvPr id="263" name="直線コネクタ 262">
          <a:extLst>
            <a:ext uri="{FF2B5EF4-FFF2-40B4-BE49-F238E27FC236}">
              <a16:creationId xmlns:a16="http://schemas.microsoft.com/office/drawing/2014/main" id="{74AFFDCA-5D6C-4B16-8B68-65AD733FD976}"/>
            </a:ext>
          </a:extLst>
        </xdr:cNvPr>
        <xdr:cNvCxnSpPr/>
      </xdr:nvCxnSpPr>
      <xdr:spPr>
        <a:xfrm flipV="1">
          <a:off x="7861300" y="9728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57150</xdr:rowOff>
    </xdr:from>
    <xdr:to>
      <xdr:col>36</xdr:col>
      <xdr:colOff>165100</xdr:colOff>
      <xdr:row>61</xdr:row>
      <xdr:rowOff>158750</xdr:rowOff>
    </xdr:to>
    <xdr:sp macro="" textlink="">
      <xdr:nvSpPr>
        <xdr:cNvPr id="264" name="楕円 263">
          <a:extLst>
            <a:ext uri="{FF2B5EF4-FFF2-40B4-BE49-F238E27FC236}">
              <a16:creationId xmlns:a16="http://schemas.microsoft.com/office/drawing/2014/main" id="{6E9972C5-A002-48DB-8639-7097A9E6C81A}"/>
            </a:ext>
          </a:extLst>
        </xdr:cNvPr>
        <xdr:cNvSpPr/>
      </xdr:nvSpPr>
      <xdr:spPr>
        <a:xfrm>
          <a:off x="6921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19050</xdr:rowOff>
    </xdr:from>
    <xdr:to>
      <xdr:col>41</xdr:col>
      <xdr:colOff>50800</xdr:colOff>
      <xdr:row>61</xdr:row>
      <xdr:rowOff>107950</xdr:rowOff>
    </xdr:to>
    <xdr:cxnSp macro="">
      <xdr:nvCxnSpPr>
        <xdr:cNvPr id="265" name="直線コネクタ 264">
          <a:extLst>
            <a:ext uri="{FF2B5EF4-FFF2-40B4-BE49-F238E27FC236}">
              <a16:creationId xmlns:a16="http://schemas.microsoft.com/office/drawing/2014/main" id="{50753236-D80D-4C55-8D0D-0FB91F5F952C}"/>
            </a:ext>
          </a:extLst>
        </xdr:cNvPr>
        <xdr:cNvCxnSpPr/>
      </xdr:nvCxnSpPr>
      <xdr:spPr>
        <a:xfrm flipV="1">
          <a:off x="6972300" y="101346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10177</xdr:rowOff>
    </xdr:from>
    <xdr:ext cx="469744" cy="259045"/>
    <xdr:sp macro="" textlink="">
      <xdr:nvSpPr>
        <xdr:cNvPr id="266" name="n_1mainValue【体育館・プール】&#10;一人当たり面積">
          <a:extLst>
            <a:ext uri="{FF2B5EF4-FFF2-40B4-BE49-F238E27FC236}">
              <a16:creationId xmlns:a16="http://schemas.microsoft.com/office/drawing/2014/main" id="{D85276D7-CB10-4758-97FA-FC9D49E4D108}"/>
            </a:ext>
          </a:extLst>
        </xdr:cNvPr>
        <xdr:cNvSpPr txBox="1"/>
      </xdr:nvSpPr>
      <xdr:spPr>
        <a:xfrm>
          <a:off x="9391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22877</xdr:rowOff>
    </xdr:from>
    <xdr:ext cx="469744" cy="259045"/>
    <xdr:sp macro="" textlink="">
      <xdr:nvSpPr>
        <xdr:cNvPr id="267" name="n_2mainValue【体育館・プール】&#10;一人当たり面積">
          <a:extLst>
            <a:ext uri="{FF2B5EF4-FFF2-40B4-BE49-F238E27FC236}">
              <a16:creationId xmlns:a16="http://schemas.microsoft.com/office/drawing/2014/main" id="{3CC2B59E-D31B-4553-A8B0-77F2D19D122B}"/>
            </a:ext>
          </a:extLst>
        </xdr:cNvPr>
        <xdr:cNvSpPr txBox="1"/>
      </xdr:nvSpPr>
      <xdr:spPr>
        <a:xfrm>
          <a:off x="8515427"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86377</xdr:rowOff>
    </xdr:from>
    <xdr:ext cx="469744" cy="259045"/>
    <xdr:sp macro="" textlink="">
      <xdr:nvSpPr>
        <xdr:cNvPr id="268" name="n_3mainValue【体育館・プール】&#10;一人当たり面積">
          <a:extLst>
            <a:ext uri="{FF2B5EF4-FFF2-40B4-BE49-F238E27FC236}">
              <a16:creationId xmlns:a16="http://schemas.microsoft.com/office/drawing/2014/main" id="{DFB71C66-7471-41C1-A52E-4B8B0BFF61D4}"/>
            </a:ext>
          </a:extLst>
        </xdr:cNvPr>
        <xdr:cNvSpPr txBox="1"/>
      </xdr:nvSpPr>
      <xdr:spPr>
        <a:xfrm>
          <a:off x="76264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3827</xdr:rowOff>
    </xdr:from>
    <xdr:ext cx="469744" cy="259045"/>
    <xdr:sp macro="" textlink="">
      <xdr:nvSpPr>
        <xdr:cNvPr id="269" name="n_4mainValue【体育館・プール】&#10;一人当たり面積">
          <a:extLst>
            <a:ext uri="{FF2B5EF4-FFF2-40B4-BE49-F238E27FC236}">
              <a16:creationId xmlns:a16="http://schemas.microsoft.com/office/drawing/2014/main" id="{0C6C8A7E-D9B2-4E6F-9D1C-593FBD5F041F}"/>
            </a:ext>
          </a:extLst>
        </xdr:cNvPr>
        <xdr:cNvSpPr txBox="1"/>
      </xdr:nvSpPr>
      <xdr:spPr>
        <a:xfrm>
          <a:off x="6737427" y="1029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0" name="正方形/長方形 269">
          <a:extLst>
            <a:ext uri="{FF2B5EF4-FFF2-40B4-BE49-F238E27FC236}">
              <a16:creationId xmlns:a16="http://schemas.microsoft.com/office/drawing/2014/main" id="{4BBA1C07-78E7-4829-A99D-4FEE3A2131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1" name="正方形/長方形 270">
          <a:extLst>
            <a:ext uri="{FF2B5EF4-FFF2-40B4-BE49-F238E27FC236}">
              <a16:creationId xmlns:a16="http://schemas.microsoft.com/office/drawing/2014/main" id="{658F1D00-8C75-432F-BB31-8437EA431D2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2" name="正方形/長方形 271">
          <a:extLst>
            <a:ext uri="{FF2B5EF4-FFF2-40B4-BE49-F238E27FC236}">
              <a16:creationId xmlns:a16="http://schemas.microsoft.com/office/drawing/2014/main" id="{1CE651FA-5A95-40BC-9EAE-F368969B17C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3" name="正方形/長方形 272">
          <a:extLst>
            <a:ext uri="{FF2B5EF4-FFF2-40B4-BE49-F238E27FC236}">
              <a16:creationId xmlns:a16="http://schemas.microsoft.com/office/drawing/2014/main" id="{AE6A1EF9-E0AE-434A-825D-7F22F182EA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4" name="正方形/長方形 273">
          <a:extLst>
            <a:ext uri="{FF2B5EF4-FFF2-40B4-BE49-F238E27FC236}">
              <a16:creationId xmlns:a16="http://schemas.microsoft.com/office/drawing/2014/main" id="{C6D5316C-AFDD-4181-8A73-3545C822AF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5" name="正方形/長方形 274">
          <a:extLst>
            <a:ext uri="{FF2B5EF4-FFF2-40B4-BE49-F238E27FC236}">
              <a16:creationId xmlns:a16="http://schemas.microsoft.com/office/drawing/2014/main" id="{EB8E04BF-164E-477B-8E83-457B36CB6C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6" name="正方形/長方形 275">
          <a:extLst>
            <a:ext uri="{FF2B5EF4-FFF2-40B4-BE49-F238E27FC236}">
              <a16:creationId xmlns:a16="http://schemas.microsoft.com/office/drawing/2014/main" id="{5F5F24D3-8880-4C14-A65C-3C92888C38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正方形/長方形 276">
          <a:extLst>
            <a:ext uri="{FF2B5EF4-FFF2-40B4-BE49-F238E27FC236}">
              <a16:creationId xmlns:a16="http://schemas.microsoft.com/office/drawing/2014/main" id="{675E6699-2778-44B8-A7A1-6B5722BA5B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8" name="テキスト ボックス 277">
          <a:extLst>
            <a:ext uri="{FF2B5EF4-FFF2-40B4-BE49-F238E27FC236}">
              <a16:creationId xmlns:a16="http://schemas.microsoft.com/office/drawing/2014/main" id="{3034A7EB-CAB9-4D8F-A08D-0F1EDDF1E39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9" name="直線コネクタ 278">
          <a:extLst>
            <a:ext uri="{FF2B5EF4-FFF2-40B4-BE49-F238E27FC236}">
              <a16:creationId xmlns:a16="http://schemas.microsoft.com/office/drawing/2014/main" id="{350112F6-AE15-44B1-AC2F-81A0DAA7877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80" name="テキスト ボックス 279">
          <a:extLst>
            <a:ext uri="{FF2B5EF4-FFF2-40B4-BE49-F238E27FC236}">
              <a16:creationId xmlns:a16="http://schemas.microsoft.com/office/drawing/2014/main" id="{5205F357-2F78-43D4-9DFC-09B54D37BECC}"/>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1" name="直線コネクタ 280">
          <a:extLst>
            <a:ext uri="{FF2B5EF4-FFF2-40B4-BE49-F238E27FC236}">
              <a16:creationId xmlns:a16="http://schemas.microsoft.com/office/drawing/2014/main" id="{F4825D65-CD83-4E90-84AA-7FE58739659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2" name="テキスト ボックス 281">
          <a:extLst>
            <a:ext uri="{FF2B5EF4-FFF2-40B4-BE49-F238E27FC236}">
              <a16:creationId xmlns:a16="http://schemas.microsoft.com/office/drawing/2014/main" id="{20C6DDAD-3227-4C45-965E-285398104A37}"/>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3" name="直線コネクタ 282">
          <a:extLst>
            <a:ext uri="{FF2B5EF4-FFF2-40B4-BE49-F238E27FC236}">
              <a16:creationId xmlns:a16="http://schemas.microsoft.com/office/drawing/2014/main" id="{0996F87D-2A59-4773-B728-8D0A252B826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4" name="テキスト ボックス 283">
          <a:extLst>
            <a:ext uri="{FF2B5EF4-FFF2-40B4-BE49-F238E27FC236}">
              <a16:creationId xmlns:a16="http://schemas.microsoft.com/office/drawing/2014/main" id="{667134FE-1C9F-4B81-B320-6E998E9696B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5" name="直線コネクタ 284">
          <a:extLst>
            <a:ext uri="{FF2B5EF4-FFF2-40B4-BE49-F238E27FC236}">
              <a16:creationId xmlns:a16="http://schemas.microsoft.com/office/drawing/2014/main" id="{1E982380-61FC-4FD2-B1A1-8AB462E448E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6" name="テキスト ボックス 285">
          <a:extLst>
            <a:ext uri="{FF2B5EF4-FFF2-40B4-BE49-F238E27FC236}">
              <a16:creationId xmlns:a16="http://schemas.microsoft.com/office/drawing/2014/main" id="{5B04B425-95E6-4985-8F91-59F141B3F41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7" name="直線コネクタ 286">
          <a:extLst>
            <a:ext uri="{FF2B5EF4-FFF2-40B4-BE49-F238E27FC236}">
              <a16:creationId xmlns:a16="http://schemas.microsoft.com/office/drawing/2014/main" id="{27DD0525-3007-41C1-8FB7-A18420CF970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8" name="テキスト ボックス 287">
          <a:extLst>
            <a:ext uri="{FF2B5EF4-FFF2-40B4-BE49-F238E27FC236}">
              <a16:creationId xmlns:a16="http://schemas.microsoft.com/office/drawing/2014/main" id="{FB8A890B-4DB9-4689-8ACE-D79915DEF66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C9480B24-DB80-4615-BE45-C425DBB5103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a16="http://schemas.microsoft.com/office/drawing/2014/main" id="{3BEE08B9-4BB2-4DD4-94F6-4252572F4CD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7EFD1A16-225F-4641-823A-6CCCE27A51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83</xdr:row>
      <xdr:rowOff>122682</xdr:rowOff>
    </xdr:from>
    <xdr:to>
      <xdr:col>24</xdr:col>
      <xdr:colOff>62865</xdr:colOff>
      <xdr:row>86</xdr:row>
      <xdr:rowOff>28956</xdr:rowOff>
    </xdr:to>
    <xdr:cxnSp macro="">
      <xdr:nvCxnSpPr>
        <xdr:cNvPr id="292" name="直線コネクタ 291">
          <a:extLst>
            <a:ext uri="{FF2B5EF4-FFF2-40B4-BE49-F238E27FC236}">
              <a16:creationId xmlns:a16="http://schemas.microsoft.com/office/drawing/2014/main" id="{13AF10FE-0E3D-4B91-8DE8-87416F3DEEB7}"/>
            </a:ext>
          </a:extLst>
        </xdr:cNvPr>
        <xdr:cNvCxnSpPr/>
      </xdr:nvCxnSpPr>
      <xdr:spPr>
        <a:xfrm flipV="1">
          <a:off x="4634865" y="14353032"/>
          <a:ext cx="0" cy="420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56151</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4CE3B0A5-C9B9-4E9F-BB71-D3F12EF03977}"/>
            </a:ext>
          </a:extLst>
        </xdr:cNvPr>
        <xdr:cNvSpPr txBox="1"/>
      </xdr:nvSpPr>
      <xdr:spPr>
        <a:xfrm>
          <a:off x="4673600" y="1480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94" name="直線コネクタ 293">
          <a:extLst>
            <a:ext uri="{FF2B5EF4-FFF2-40B4-BE49-F238E27FC236}">
              <a16:creationId xmlns:a16="http://schemas.microsoft.com/office/drawing/2014/main" id="{FD6D244D-0EC4-443A-89FE-819D4CA1DB7D}"/>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69359</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F69BFC34-027D-4B11-9E3A-741A8E8118AE}"/>
            </a:ext>
          </a:extLst>
        </xdr:cNvPr>
        <xdr:cNvSpPr txBox="1"/>
      </xdr:nvSpPr>
      <xdr:spPr>
        <a:xfrm>
          <a:off x="4673600" y="1412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122682</xdr:rowOff>
    </xdr:from>
    <xdr:to>
      <xdr:col>24</xdr:col>
      <xdr:colOff>152400</xdr:colOff>
      <xdr:row>83</xdr:row>
      <xdr:rowOff>122682</xdr:rowOff>
    </xdr:to>
    <xdr:cxnSp macro="">
      <xdr:nvCxnSpPr>
        <xdr:cNvPr id="296" name="直線コネクタ 295">
          <a:extLst>
            <a:ext uri="{FF2B5EF4-FFF2-40B4-BE49-F238E27FC236}">
              <a16:creationId xmlns:a16="http://schemas.microsoft.com/office/drawing/2014/main" id="{409E4D59-B254-42C3-A682-BBCECC6E38E3}"/>
            </a:ext>
          </a:extLst>
        </xdr:cNvPr>
        <xdr:cNvCxnSpPr/>
      </xdr:nvCxnSpPr>
      <xdr:spPr>
        <a:xfrm>
          <a:off x="4546600" y="1435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145051</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A36CE78F-2035-4EBD-A773-52689BF02771}"/>
            </a:ext>
          </a:extLst>
        </xdr:cNvPr>
        <xdr:cNvSpPr txBox="1"/>
      </xdr:nvSpPr>
      <xdr:spPr>
        <a:xfrm>
          <a:off x="4673600" y="1454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122174</xdr:rowOff>
    </xdr:from>
    <xdr:to>
      <xdr:col>24</xdr:col>
      <xdr:colOff>114300</xdr:colOff>
      <xdr:row>86</xdr:row>
      <xdr:rowOff>52324</xdr:rowOff>
    </xdr:to>
    <xdr:sp macro="" textlink="">
      <xdr:nvSpPr>
        <xdr:cNvPr id="298" name="フローチャート: 判断 297">
          <a:extLst>
            <a:ext uri="{FF2B5EF4-FFF2-40B4-BE49-F238E27FC236}">
              <a16:creationId xmlns:a16="http://schemas.microsoft.com/office/drawing/2014/main" id="{D960D5DF-4A44-403B-A1FB-FC2D3613BD72}"/>
            </a:ext>
          </a:extLst>
        </xdr:cNvPr>
        <xdr:cNvSpPr/>
      </xdr:nvSpPr>
      <xdr:spPr>
        <a:xfrm>
          <a:off x="4584700" y="1469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53594</xdr:rowOff>
    </xdr:from>
    <xdr:to>
      <xdr:col>20</xdr:col>
      <xdr:colOff>38100</xdr:colOff>
      <xdr:row>81</xdr:row>
      <xdr:rowOff>155194</xdr:rowOff>
    </xdr:to>
    <xdr:sp macro="" textlink="">
      <xdr:nvSpPr>
        <xdr:cNvPr id="299" name="フローチャート: 判断 298">
          <a:extLst>
            <a:ext uri="{FF2B5EF4-FFF2-40B4-BE49-F238E27FC236}">
              <a16:creationId xmlns:a16="http://schemas.microsoft.com/office/drawing/2014/main" id="{D17CD76D-4EA3-4894-A407-724B212F4022}"/>
            </a:ext>
          </a:extLst>
        </xdr:cNvPr>
        <xdr:cNvSpPr/>
      </xdr:nvSpPr>
      <xdr:spPr>
        <a:xfrm>
          <a:off x="3746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271</xdr:rowOff>
    </xdr:from>
    <xdr:ext cx="405111" cy="259045"/>
    <xdr:sp macro="" textlink="">
      <xdr:nvSpPr>
        <xdr:cNvPr id="300" name="n_1aveValue【福祉施設】&#10;有形固定資産減価償却率">
          <a:extLst>
            <a:ext uri="{FF2B5EF4-FFF2-40B4-BE49-F238E27FC236}">
              <a16:creationId xmlns:a16="http://schemas.microsoft.com/office/drawing/2014/main" id="{83A8B8B9-4655-40C3-9FCF-B2BC7C222EAB}"/>
            </a:ext>
          </a:extLst>
        </xdr:cNvPr>
        <xdr:cNvSpPr txBox="1"/>
      </xdr:nvSpPr>
      <xdr:spPr>
        <a:xfrm>
          <a:off x="3582044"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147320</xdr:rowOff>
    </xdr:from>
    <xdr:to>
      <xdr:col>15</xdr:col>
      <xdr:colOff>101600</xdr:colOff>
      <xdr:row>81</xdr:row>
      <xdr:rowOff>77470</xdr:rowOff>
    </xdr:to>
    <xdr:sp macro="" textlink="">
      <xdr:nvSpPr>
        <xdr:cNvPr id="301" name="フローチャート: 判断 300">
          <a:extLst>
            <a:ext uri="{FF2B5EF4-FFF2-40B4-BE49-F238E27FC236}">
              <a16:creationId xmlns:a16="http://schemas.microsoft.com/office/drawing/2014/main" id="{2163DC5C-7DDA-492F-A740-9CE2AFDB0B93}"/>
            </a:ext>
          </a:extLst>
        </xdr:cNvPr>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93997</xdr:rowOff>
    </xdr:from>
    <xdr:ext cx="405111" cy="259045"/>
    <xdr:sp macro="" textlink="">
      <xdr:nvSpPr>
        <xdr:cNvPr id="302" name="n_2aveValue【福祉施設】&#10;有形固定資産減価償却率">
          <a:extLst>
            <a:ext uri="{FF2B5EF4-FFF2-40B4-BE49-F238E27FC236}">
              <a16:creationId xmlns:a16="http://schemas.microsoft.com/office/drawing/2014/main" id="{DB319A14-67C9-49F7-A8D6-48F2F17AEA5B}"/>
            </a:ext>
          </a:extLst>
        </xdr:cNvPr>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51308</xdr:rowOff>
    </xdr:from>
    <xdr:to>
      <xdr:col>10</xdr:col>
      <xdr:colOff>165100</xdr:colOff>
      <xdr:row>80</xdr:row>
      <xdr:rowOff>152908</xdr:rowOff>
    </xdr:to>
    <xdr:sp macro="" textlink="">
      <xdr:nvSpPr>
        <xdr:cNvPr id="303" name="フローチャート: 判断 302">
          <a:extLst>
            <a:ext uri="{FF2B5EF4-FFF2-40B4-BE49-F238E27FC236}">
              <a16:creationId xmlns:a16="http://schemas.microsoft.com/office/drawing/2014/main" id="{488DD8BA-6F0E-4212-9450-7E493317CE66}"/>
            </a:ext>
          </a:extLst>
        </xdr:cNvPr>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169435</xdr:rowOff>
    </xdr:from>
    <xdr:ext cx="405111" cy="259045"/>
    <xdr:sp macro="" textlink="">
      <xdr:nvSpPr>
        <xdr:cNvPr id="304" name="n_3aveValue【福祉施設】&#10;有形固定資産減価償却率">
          <a:extLst>
            <a:ext uri="{FF2B5EF4-FFF2-40B4-BE49-F238E27FC236}">
              <a16:creationId xmlns:a16="http://schemas.microsoft.com/office/drawing/2014/main" id="{DF6D64E5-E78B-4D6A-A28E-1151C3B0FC23}"/>
            </a:ext>
          </a:extLst>
        </xdr:cNvPr>
        <xdr:cNvSpPr txBox="1"/>
      </xdr:nvSpPr>
      <xdr:spPr>
        <a:xfrm>
          <a:off x="1816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122174</xdr:rowOff>
    </xdr:from>
    <xdr:to>
      <xdr:col>6</xdr:col>
      <xdr:colOff>38100</xdr:colOff>
      <xdr:row>80</xdr:row>
      <xdr:rowOff>52324</xdr:rowOff>
    </xdr:to>
    <xdr:sp macro="" textlink="">
      <xdr:nvSpPr>
        <xdr:cNvPr id="305" name="フローチャート: 判断 304">
          <a:extLst>
            <a:ext uri="{FF2B5EF4-FFF2-40B4-BE49-F238E27FC236}">
              <a16:creationId xmlns:a16="http://schemas.microsoft.com/office/drawing/2014/main" id="{F1C5E779-E806-4D63-81F9-E3E6753F74D7}"/>
            </a:ext>
          </a:extLst>
        </xdr:cNvPr>
        <xdr:cNvSpPr/>
      </xdr:nvSpPr>
      <xdr:spPr>
        <a:xfrm>
          <a:off x="1079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78</xdr:row>
      <xdr:rowOff>68851</xdr:rowOff>
    </xdr:from>
    <xdr:ext cx="405111" cy="259045"/>
    <xdr:sp macro="" textlink="">
      <xdr:nvSpPr>
        <xdr:cNvPr id="306" name="n_4aveValue【福祉施設】&#10;有形固定資産減価償却率">
          <a:extLst>
            <a:ext uri="{FF2B5EF4-FFF2-40B4-BE49-F238E27FC236}">
              <a16:creationId xmlns:a16="http://schemas.microsoft.com/office/drawing/2014/main" id="{3A20FECF-39D6-4DCD-9DB6-90CBBBF34254}"/>
            </a:ext>
          </a:extLst>
        </xdr:cNvPr>
        <xdr:cNvSpPr txBox="1"/>
      </xdr:nvSpPr>
      <xdr:spPr>
        <a:xfrm>
          <a:off x="927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2054C1B4-0F34-47DB-844D-E4A4C5C50D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366C0E19-D52E-4AD0-8B3A-D8FC703083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1647DFE5-C8D4-43B8-9645-84C15481DFF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CC1A7F7B-372A-4ACD-84BC-F5C78AD29A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6EE77086-A488-483B-BA35-374F1953EA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131318</xdr:rowOff>
    </xdr:from>
    <xdr:to>
      <xdr:col>24</xdr:col>
      <xdr:colOff>114300</xdr:colOff>
      <xdr:row>86</xdr:row>
      <xdr:rowOff>61468</xdr:rowOff>
    </xdr:to>
    <xdr:sp macro="" textlink="">
      <xdr:nvSpPr>
        <xdr:cNvPr id="312" name="楕円 311">
          <a:extLst>
            <a:ext uri="{FF2B5EF4-FFF2-40B4-BE49-F238E27FC236}">
              <a16:creationId xmlns:a16="http://schemas.microsoft.com/office/drawing/2014/main" id="{B7B099E5-7AED-437D-8BF1-9B6449D8E23B}"/>
            </a:ext>
          </a:extLst>
        </xdr:cNvPr>
        <xdr:cNvSpPr/>
      </xdr:nvSpPr>
      <xdr:spPr>
        <a:xfrm>
          <a:off x="4584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100601</xdr:rowOff>
    </xdr:from>
    <xdr:ext cx="405111" cy="259045"/>
    <xdr:sp macro="" textlink="">
      <xdr:nvSpPr>
        <xdr:cNvPr id="313" name="【福祉施設】&#10;有形固定資産減価償却率該当値テキスト">
          <a:extLst>
            <a:ext uri="{FF2B5EF4-FFF2-40B4-BE49-F238E27FC236}">
              <a16:creationId xmlns:a16="http://schemas.microsoft.com/office/drawing/2014/main" id="{D84297D5-B8A6-4178-A535-41FCE9EA45AD}"/>
            </a:ext>
          </a:extLst>
        </xdr:cNvPr>
        <xdr:cNvSpPr txBox="1"/>
      </xdr:nvSpPr>
      <xdr:spPr>
        <a:xfrm>
          <a:off x="4673600" y="1467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53594</xdr:rowOff>
    </xdr:from>
    <xdr:to>
      <xdr:col>20</xdr:col>
      <xdr:colOff>38100</xdr:colOff>
      <xdr:row>83</xdr:row>
      <xdr:rowOff>155194</xdr:rowOff>
    </xdr:to>
    <xdr:sp macro="" textlink="">
      <xdr:nvSpPr>
        <xdr:cNvPr id="314" name="楕円 313">
          <a:extLst>
            <a:ext uri="{FF2B5EF4-FFF2-40B4-BE49-F238E27FC236}">
              <a16:creationId xmlns:a16="http://schemas.microsoft.com/office/drawing/2014/main" id="{F0AA6452-BD91-4F6D-8D01-D49997B9EFF0}"/>
            </a:ext>
          </a:extLst>
        </xdr:cNvPr>
        <xdr:cNvSpPr/>
      </xdr:nvSpPr>
      <xdr:spPr>
        <a:xfrm>
          <a:off x="3746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104394</xdr:rowOff>
    </xdr:from>
    <xdr:to>
      <xdr:col>24</xdr:col>
      <xdr:colOff>63500</xdr:colOff>
      <xdr:row>86</xdr:row>
      <xdr:rowOff>10668</xdr:rowOff>
    </xdr:to>
    <xdr:cxnSp macro="">
      <xdr:nvCxnSpPr>
        <xdr:cNvPr id="315" name="直線コネクタ 314">
          <a:extLst>
            <a:ext uri="{FF2B5EF4-FFF2-40B4-BE49-F238E27FC236}">
              <a16:creationId xmlns:a16="http://schemas.microsoft.com/office/drawing/2014/main" id="{D2D3BDDB-BC69-49D0-9C15-E96955C8DFA6}"/>
            </a:ext>
          </a:extLst>
        </xdr:cNvPr>
        <xdr:cNvCxnSpPr/>
      </xdr:nvCxnSpPr>
      <xdr:spPr>
        <a:xfrm>
          <a:off x="3797300" y="14334744"/>
          <a:ext cx="8382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142748</xdr:rowOff>
    </xdr:from>
    <xdr:to>
      <xdr:col>15</xdr:col>
      <xdr:colOff>101600</xdr:colOff>
      <xdr:row>83</xdr:row>
      <xdr:rowOff>72898</xdr:rowOff>
    </xdr:to>
    <xdr:sp macro="" textlink="">
      <xdr:nvSpPr>
        <xdr:cNvPr id="316" name="楕円 315">
          <a:extLst>
            <a:ext uri="{FF2B5EF4-FFF2-40B4-BE49-F238E27FC236}">
              <a16:creationId xmlns:a16="http://schemas.microsoft.com/office/drawing/2014/main" id="{2EBF1F78-E6F3-43EE-8786-52858D35A39B}"/>
            </a:ext>
          </a:extLst>
        </xdr:cNvPr>
        <xdr:cNvSpPr/>
      </xdr:nvSpPr>
      <xdr:spPr>
        <a:xfrm>
          <a:off x="2857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22098</xdr:rowOff>
    </xdr:from>
    <xdr:to>
      <xdr:col>19</xdr:col>
      <xdr:colOff>177800</xdr:colOff>
      <xdr:row>83</xdr:row>
      <xdr:rowOff>104394</xdr:rowOff>
    </xdr:to>
    <xdr:cxnSp macro="">
      <xdr:nvCxnSpPr>
        <xdr:cNvPr id="317" name="直線コネクタ 316">
          <a:extLst>
            <a:ext uri="{FF2B5EF4-FFF2-40B4-BE49-F238E27FC236}">
              <a16:creationId xmlns:a16="http://schemas.microsoft.com/office/drawing/2014/main" id="{37B08F70-1647-4D6B-888E-A4E04C196491}"/>
            </a:ext>
          </a:extLst>
        </xdr:cNvPr>
        <xdr:cNvCxnSpPr/>
      </xdr:nvCxnSpPr>
      <xdr:spPr>
        <a:xfrm>
          <a:off x="2908300" y="142524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55880</xdr:rowOff>
    </xdr:from>
    <xdr:to>
      <xdr:col>10</xdr:col>
      <xdr:colOff>165100</xdr:colOff>
      <xdr:row>82</xdr:row>
      <xdr:rowOff>157480</xdr:rowOff>
    </xdr:to>
    <xdr:sp macro="" textlink="">
      <xdr:nvSpPr>
        <xdr:cNvPr id="318" name="楕円 317">
          <a:extLst>
            <a:ext uri="{FF2B5EF4-FFF2-40B4-BE49-F238E27FC236}">
              <a16:creationId xmlns:a16="http://schemas.microsoft.com/office/drawing/2014/main" id="{945C912E-EAD1-495C-938A-884F57379F2E}"/>
            </a:ext>
          </a:extLst>
        </xdr:cNvPr>
        <xdr:cNvSpPr/>
      </xdr:nvSpPr>
      <xdr:spPr>
        <a:xfrm>
          <a:off x="196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83</xdr:row>
      <xdr:rowOff>22098</xdr:rowOff>
    </xdr:to>
    <xdr:cxnSp macro="">
      <xdr:nvCxnSpPr>
        <xdr:cNvPr id="319" name="直線コネクタ 318">
          <a:extLst>
            <a:ext uri="{FF2B5EF4-FFF2-40B4-BE49-F238E27FC236}">
              <a16:creationId xmlns:a16="http://schemas.microsoft.com/office/drawing/2014/main" id="{18B11CC3-AEE2-4ECB-BC39-E31F5CAB09EC}"/>
            </a:ext>
          </a:extLst>
        </xdr:cNvPr>
        <xdr:cNvCxnSpPr/>
      </xdr:nvCxnSpPr>
      <xdr:spPr>
        <a:xfrm>
          <a:off x="2019300" y="141655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145035</xdr:rowOff>
    </xdr:from>
    <xdr:to>
      <xdr:col>6</xdr:col>
      <xdr:colOff>38100</xdr:colOff>
      <xdr:row>82</xdr:row>
      <xdr:rowOff>75185</xdr:rowOff>
    </xdr:to>
    <xdr:sp macro="" textlink="">
      <xdr:nvSpPr>
        <xdr:cNvPr id="320" name="楕円 319">
          <a:extLst>
            <a:ext uri="{FF2B5EF4-FFF2-40B4-BE49-F238E27FC236}">
              <a16:creationId xmlns:a16="http://schemas.microsoft.com/office/drawing/2014/main" id="{A7BAE7C3-C7F3-4BBA-93A1-F24DD90B9586}"/>
            </a:ext>
          </a:extLst>
        </xdr:cNvPr>
        <xdr:cNvSpPr/>
      </xdr:nvSpPr>
      <xdr:spPr>
        <a:xfrm>
          <a:off x="1079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24385</xdr:rowOff>
    </xdr:from>
    <xdr:to>
      <xdr:col>10</xdr:col>
      <xdr:colOff>114300</xdr:colOff>
      <xdr:row>82</xdr:row>
      <xdr:rowOff>106680</xdr:rowOff>
    </xdr:to>
    <xdr:cxnSp macro="">
      <xdr:nvCxnSpPr>
        <xdr:cNvPr id="321" name="直線コネクタ 320">
          <a:extLst>
            <a:ext uri="{FF2B5EF4-FFF2-40B4-BE49-F238E27FC236}">
              <a16:creationId xmlns:a16="http://schemas.microsoft.com/office/drawing/2014/main" id="{55A26F51-FD04-4314-8CFA-48B11C05A834}"/>
            </a:ext>
          </a:extLst>
        </xdr:cNvPr>
        <xdr:cNvCxnSpPr/>
      </xdr:nvCxnSpPr>
      <xdr:spPr>
        <a:xfrm>
          <a:off x="1130300" y="140832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146321</xdr:rowOff>
    </xdr:from>
    <xdr:ext cx="405111" cy="259045"/>
    <xdr:sp macro="" textlink="">
      <xdr:nvSpPr>
        <xdr:cNvPr id="322" name="n_1mainValue【福祉施設】&#10;有形固定資産減価償却率">
          <a:extLst>
            <a:ext uri="{FF2B5EF4-FFF2-40B4-BE49-F238E27FC236}">
              <a16:creationId xmlns:a16="http://schemas.microsoft.com/office/drawing/2014/main" id="{680B2ECD-DC14-4D02-9E52-56C4B75C217D}"/>
            </a:ext>
          </a:extLst>
        </xdr:cNvPr>
        <xdr:cNvSpPr txBox="1"/>
      </xdr:nvSpPr>
      <xdr:spPr>
        <a:xfrm>
          <a:off x="35820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64025</xdr:rowOff>
    </xdr:from>
    <xdr:ext cx="405111" cy="259045"/>
    <xdr:sp macro="" textlink="">
      <xdr:nvSpPr>
        <xdr:cNvPr id="323" name="n_2mainValue【福祉施設】&#10;有形固定資産減価償却率">
          <a:extLst>
            <a:ext uri="{FF2B5EF4-FFF2-40B4-BE49-F238E27FC236}">
              <a16:creationId xmlns:a16="http://schemas.microsoft.com/office/drawing/2014/main" id="{DFE1B76B-FFDC-499C-88DE-A031F323B6D7}"/>
            </a:ext>
          </a:extLst>
        </xdr:cNvPr>
        <xdr:cNvSpPr txBox="1"/>
      </xdr:nvSpPr>
      <xdr:spPr>
        <a:xfrm>
          <a:off x="2705744"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24" name="n_3mainValue【福祉施設】&#10;有形固定資産減価償却率">
          <a:extLst>
            <a:ext uri="{FF2B5EF4-FFF2-40B4-BE49-F238E27FC236}">
              <a16:creationId xmlns:a16="http://schemas.microsoft.com/office/drawing/2014/main" id="{C83029B0-89EC-4A61-A2A5-2D6BB1D5353F}"/>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66312</xdr:rowOff>
    </xdr:from>
    <xdr:ext cx="405111" cy="259045"/>
    <xdr:sp macro="" textlink="">
      <xdr:nvSpPr>
        <xdr:cNvPr id="325" name="n_4mainValue【福祉施設】&#10;有形固定資産減価償却率">
          <a:extLst>
            <a:ext uri="{FF2B5EF4-FFF2-40B4-BE49-F238E27FC236}">
              <a16:creationId xmlns:a16="http://schemas.microsoft.com/office/drawing/2014/main" id="{DCA9F044-ACE1-4849-82A8-6A08B563E743}"/>
            </a:ext>
          </a:extLst>
        </xdr:cNvPr>
        <xdr:cNvSpPr txBox="1"/>
      </xdr:nvSpPr>
      <xdr:spPr>
        <a:xfrm>
          <a:off x="927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C539C2D0-A630-4716-8C92-5F7B96C48B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9BF1F047-B6D3-4773-9850-B4497527202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B2AEAC22-1D3D-4FBE-B0BD-9254E6886C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E9281DBD-E499-4089-9D03-681109025F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85F0B466-F36F-4829-99ED-D64C23941F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4372AB32-268E-4489-940B-5ECCD459A0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40775AA2-002C-4E2C-8973-C54435825E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4F044209-3E59-49A2-9A3D-4B734845DF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C44FE0D9-A18A-41E7-A9AC-B2D8BB9B9FE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F2E49486-17D6-444B-8113-52108F8FD30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F44BC37E-B29D-40E0-9C26-F5DB8806ECE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4C299C2D-1CA4-4261-8C1B-EEAA7E5F043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B8EB2F31-5502-44CD-B43B-12598255C68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5D16273F-FB9B-47F2-B734-FAE48BC3F14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5F902E64-0C61-41BB-A15D-7D21F7AD827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DD8C83EC-D14F-4549-9446-67CBFFA5A79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F9AF49FA-78B2-452A-80F0-3CFC5B0A549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CB46A6B9-6D17-4247-A284-29056AECFCD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745B5917-335F-4B15-9985-FF31FA7DA1D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15C0E428-AC6F-4CE9-BB42-E990BA2C4C2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3D8DBC98-F490-47CD-9C27-C18A4F473D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385D1812-164E-480C-B02A-21204127261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89322999-C99F-4A84-A815-69303DAB04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19050</xdr:rowOff>
    </xdr:from>
    <xdr:to>
      <xdr:col>54</xdr:col>
      <xdr:colOff>189865</xdr:colOff>
      <xdr:row>86</xdr:row>
      <xdr:rowOff>25400</xdr:rowOff>
    </xdr:to>
    <xdr:cxnSp macro="">
      <xdr:nvCxnSpPr>
        <xdr:cNvPr id="349" name="直線コネクタ 348">
          <a:extLst>
            <a:ext uri="{FF2B5EF4-FFF2-40B4-BE49-F238E27FC236}">
              <a16:creationId xmlns:a16="http://schemas.microsoft.com/office/drawing/2014/main" id="{E5FD507E-6988-49C4-8A4C-67682030E14E}"/>
            </a:ext>
          </a:extLst>
        </xdr:cNvPr>
        <xdr:cNvCxnSpPr/>
      </xdr:nvCxnSpPr>
      <xdr:spPr>
        <a:xfrm flipV="1">
          <a:off x="10476865" y="135636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50" name="【福祉施設】&#10;一人当たり面積最小値テキスト">
          <a:extLst>
            <a:ext uri="{FF2B5EF4-FFF2-40B4-BE49-F238E27FC236}">
              <a16:creationId xmlns:a16="http://schemas.microsoft.com/office/drawing/2014/main" id="{68221ACD-E0F2-4424-B252-96ED5D4C3BD7}"/>
            </a:ext>
          </a:extLst>
        </xdr:cNvPr>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51" name="直線コネクタ 350">
          <a:extLst>
            <a:ext uri="{FF2B5EF4-FFF2-40B4-BE49-F238E27FC236}">
              <a16:creationId xmlns:a16="http://schemas.microsoft.com/office/drawing/2014/main" id="{6173C1B5-435B-4393-80D1-4743680FC47F}"/>
            </a:ext>
          </a:extLst>
        </xdr:cNvPr>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137177</xdr:rowOff>
    </xdr:from>
    <xdr:ext cx="469744" cy="259045"/>
    <xdr:sp macro="" textlink="">
      <xdr:nvSpPr>
        <xdr:cNvPr id="352" name="【福祉施設】&#10;一人当たり面積最大値テキスト">
          <a:extLst>
            <a:ext uri="{FF2B5EF4-FFF2-40B4-BE49-F238E27FC236}">
              <a16:creationId xmlns:a16="http://schemas.microsoft.com/office/drawing/2014/main" id="{B93A4FD0-C457-47B5-AFFA-E82F9C1AE3FA}"/>
            </a:ext>
          </a:extLst>
        </xdr:cNvPr>
        <xdr:cNvSpPr txBox="1"/>
      </xdr:nvSpPr>
      <xdr:spPr>
        <a:xfrm>
          <a:off x="10515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19050</xdr:rowOff>
    </xdr:from>
    <xdr:to>
      <xdr:col>55</xdr:col>
      <xdr:colOff>88900</xdr:colOff>
      <xdr:row>79</xdr:row>
      <xdr:rowOff>19050</xdr:rowOff>
    </xdr:to>
    <xdr:cxnSp macro="">
      <xdr:nvCxnSpPr>
        <xdr:cNvPr id="353" name="直線コネクタ 352">
          <a:extLst>
            <a:ext uri="{FF2B5EF4-FFF2-40B4-BE49-F238E27FC236}">
              <a16:creationId xmlns:a16="http://schemas.microsoft.com/office/drawing/2014/main" id="{7812DD26-2929-472C-A7CA-BD9496C6251D}"/>
            </a:ext>
          </a:extLst>
        </xdr:cNvPr>
        <xdr:cNvCxnSpPr/>
      </xdr:nvCxnSpPr>
      <xdr:spPr>
        <a:xfrm>
          <a:off x="10388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354" name="【福祉施設】&#10;一人当たり面積平均値テキスト">
          <a:extLst>
            <a:ext uri="{FF2B5EF4-FFF2-40B4-BE49-F238E27FC236}">
              <a16:creationId xmlns:a16="http://schemas.microsoft.com/office/drawing/2014/main" id="{E015DEB9-AA6C-4133-A272-7E2EE61EE759}"/>
            </a:ext>
          </a:extLst>
        </xdr:cNvPr>
        <xdr:cNvSpPr txBox="1"/>
      </xdr:nvSpPr>
      <xdr:spPr>
        <a:xfrm>
          <a:off x="105156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355" name="フローチャート: 判断 354">
          <a:extLst>
            <a:ext uri="{FF2B5EF4-FFF2-40B4-BE49-F238E27FC236}">
              <a16:creationId xmlns:a16="http://schemas.microsoft.com/office/drawing/2014/main" id="{B51A58D2-6DD8-4A2F-9C8F-F4EAB665FE63}"/>
            </a:ext>
          </a:extLst>
        </xdr:cNvPr>
        <xdr:cNvSpPr/>
      </xdr:nvSpPr>
      <xdr:spPr>
        <a:xfrm>
          <a:off x="10426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6350</xdr:rowOff>
    </xdr:from>
    <xdr:to>
      <xdr:col>50</xdr:col>
      <xdr:colOff>165100</xdr:colOff>
      <xdr:row>81</xdr:row>
      <xdr:rowOff>107950</xdr:rowOff>
    </xdr:to>
    <xdr:sp macro="" textlink="">
      <xdr:nvSpPr>
        <xdr:cNvPr id="356" name="フローチャート: 判断 355">
          <a:extLst>
            <a:ext uri="{FF2B5EF4-FFF2-40B4-BE49-F238E27FC236}">
              <a16:creationId xmlns:a16="http://schemas.microsoft.com/office/drawing/2014/main" id="{9DDEC5A8-8B78-49AE-BA82-9F5D08FC5960}"/>
            </a:ext>
          </a:extLst>
        </xdr:cNvPr>
        <xdr:cNvSpPr/>
      </xdr:nvSpPr>
      <xdr:spPr>
        <a:xfrm>
          <a:off x="9588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99077</xdr:rowOff>
    </xdr:from>
    <xdr:ext cx="469744" cy="259045"/>
    <xdr:sp macro="" textlink="">
      <xdr:nvSpPr>
        <xdr:cNvPr id="357" name="n_1aveValue【福祉施設】&#10;一人当たり面積">
          <a:extLst>
            <a:ext uri="{FF2B5EF4-FFF2-40B4-BE49-F238E27FC236}">
              <a16:creationId xmlns:a16="http://schemas.microsoft.com/office/drawing/2014/main" id="{E74AF320-F376-43A6-9FEB-425550FE2E37}"/>
            </a:ext>
          </a:extLst>
        </xdr:cNvPr>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6350</xdr:rowOff>
    </xdr:from>
    <xdr:to>
      <xdr:col>46</xdr:col>
      <xdr:colOff>38100</xdr:colOff>
      <xdr:row>81</xdr:row>
      <xdr:rowOff>107950</xdr:rowOff>
    </xdr:to>
    <xdr:sp macro="" textlink="">
      <xdr:nvSpPr>
        <xdr:cNvPr id="358" name="フローチャート: 判断 357">
          <a:extLst>
            <a:ext uri="{FF2B5EF4-FFF2-40B4-BE49-F238E27FC236}">
              <a16:creationId xmlns:a16="http://schemas.microsoft.com/office/drawing/2014/main" id="{3E51F671-0935-46EE-B86D-C4166CA4DF7C}"/>
            </a:ext>
          </a:extLst>
        </xdr:cNvPr>
        <xdr:cNvSpPr/>
      </xdr:nvSpPr>
      <xdr:spPr>
        <a:xfrm>
          <a:off x="8699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99077</xdr:rowOff>
    </xdr:from>
    <xdr:ext cx="469744" cy="259045"/>
    <xdr:sp macro="" textlink="">
      <xdr:nvSpPr>
        <xdr:cNvPr id="359" name="n_2aveValue【福祉施設】&#10;一人当たり面積">
          <a:extLst>
            <a:ext uri="{FF2B5EF4-FFF2-40B4-BE49-F238E27FC236}">
              <a16:creationId xmlns:a16="http://schemas.microsoft.com/office/drawing/2014/main" id="{3007BA08-CE64-4BF7-8610-B592788EEEA5}"/>
            </a:ext>
          </a:extLst>
        </xdr:cNvPr>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6350</xdr:rowOff>
    </xdr:from>
    <xdr:to>
      <xdr:col>41</xdr:col>
      <xdr:colOff>101600</xdr:colOff>
      <xdr:row>81</xdr:row>
      <xdr:rowOff>107950</xdr:rowOff>
    </xdr:to>
    <xdr:sp macro="" textlink="">
      <xdr:nvSpPr>
        <xdr:cNvPr id="360" name="フローチャート: 判断 359">
          <a:extLst>
            <a:ext uri="{FF2B5EF4-FFF2-40B4-BE49-F238E27FC236}">
              <a16:creationId xmlns:a16="http://schemas.microsoft.com/office/drawing/2014/main" id="{45771B8F-B7D3-4F85-B57C-9459CDDB2ECF}"/>
            </a:ext>
          </a:extLst>
        </xdr:cNvPr>
        <xdr:cNvSpPr/>
      </xdr:nvSpPr>
      <xdr:spPr>
        <a:xfrm>
          <a:off x="781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99077</xdr:rowOff>
    </xdr:from>
    <xdr:ext cx="469744" cy="259045"/>
    <xdr:sp macro="" textlink="">
      <xdr:nvSpPr>
        <xdr:cNvPr id="361" name="n_3aveValue【福祉施設】&#10;一人当たり面積">
          <a:extLst>
            <a:ext uri="{FF2B5EF4-FFF2-40B4-BE49-F238E27FC236}">
              <a16:creationId xmlns:a16="http://schemas.microsoft.com/office/drawing/2014/main" id="{1F5B80D8-B61B-479F-837B-1C6A8190193D}"/>
            </a:ext>
          </a:extLst>
        </xdr:cNvPr>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81</xdr:row>
      <xdr:rowOff>6350</xdr:rowOff>
    </xdr:from>
    <xdr:to>
      <xdr:col>36</xdr:col>
      <xdr:colOff>165100</xdr:colOff>
      <xdr:row>81</xdr:row>
      <xdr:rowOff>107950</xdr:rowOff>
    </xdr:to>
    <xdr:sp macro="" textlink="">
      <xdr:nvSpPr>
        <xdr:cNvPr id="362" name="フローチャート: 判断 361">
          <a:extLst>
            <a:ext uri="{FF2B5EF4-FFF2-40B4-BE49-F238E27FC236}">
              <a16:creationId xmlns:a16="http://schemas.microsoft.com/office/drawing/2014/main" id="{50C04E4D-FCF8-438C-96C6-1A601AD9DFB3}"/>
            </a:ext>
          </a:extLst>
        </xdr:cNvPr>
        <xdr:cNvSpPr/>
      </xdr:nvSpPr>
      <xdr:spPr>
        <a:xfrm>
          <a:off x="692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81</xdr:row>
      <xdr:rowOff>99077</xdr:rowOff>
    </xdr:from>
    <xdr:ext cx="469744" cy="259045"/>
    <xdr:sp macro="" textlink="">
      <xdr:nvSpPr>
        <xdr:cNvPr id="363" name="n_4aveValue【福祉施設】&#10;一人当たり面積">
          <a:extLst>
            <a:ext uri="{FF2B5EF4-FFF2-40B4-BE49-F238E27FC236}">
              <a16:creationId xmlns:a16="http://schemas.microsoft.com/office/drawing/2014/main" id="{236960F8-7520-4203-AD2E-BD0D443B499B}"/>
            </a:ext>
          </a:extLst>
        </xdr:cNvPr>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4470ABC-82DF-47BE-B36A-0520EA1C54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ADD34779-0827-4102-ADC6-AFDE98AFD1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CDEBC67F-723C-4D64-B0C3-E964A9F047C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8C11F91C-1E96-4347-91E0-43010BD9C95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4C4F5A60-166C-4DB8-A3E8-8CFD1FE7521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139700</xdr:rowOff>
    </xdr:from>
    <xdr:to>
      <xdr:col>55</xdr:col>
      <xdr:colOff>50800</xdr:colOff>
      <xdr:row>79</xdr:row>
      <xdr:rowOff>69850</xdr:rowOff>
    </xdr:to>
    <xdr:sp macro="" textlink="">
      <xdr:nvSpPr>
        <xdr:cNvPr id="369" name="楕円 368">
          <a:extLst>
            <a:ext uri="{FF2B5EF4-FFF2-40B4-BE49-F238E27FC236}">
              <a16:creationId xmlns:a16="http://schemas.microsoft.com/office/drawing/2014/main" id="{F88BD7F5-2EA5-4522-BBCE-10F6909496E1}"/>
            </a:ext>
          </a:extLst>
        </xdr:cNvPr>
        <xdr:cNvSpPr/>
      </xdr:nvSpPr>
      <xdr:spPr>
        <a:xfrm>
          <a:off x="10426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92727</xdr:rowOff>
    </xdr:from>
    <xdr:ext cx="469744" cy="259045"/>
    <xdr:sp macro="" textlink="">
      <xdr:nvSpPr>
        <xdr:cNvPr id="370" name="【福祉施設】&#10;一人当たり面積該当値テキスト">
          <a:extLst>
            <a:ext uri="{FF2B5EF4-FFF2-40B4-BE49-F238E27FC236}">
              <a16:creationId xmlns:a16="http://schemas.microsoft.com/office/drawing/2014/main" id="{A1F71A6D-4684-46D2-AB77-8D4AC8199CDB}"/>
            </a:ext>
          </a:extLst>
        </xdr:cNvPr>
        <xdr:cNvSpPr txBox="1"/>
      </xdr:nvSpPr>
      <xdr:spPr>
        <a:xfrm>
          <a:off x="105156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107950</xdr:rowOff>
    </xdr:from>
    <xdr:to>
      <xdr:col>50</xdr:col>
      <xdr:colOff>165100</xdr:colOff>
      <xdr:row>78</xdr:row>
      <xdr:rowOff>38100</xdr:rowOff>
    </xdr:to>
    <xdr:sp macro="" textlink="">
      <xdr:nvSpPr>
        <xdr:cNvPr id="371" name="楕円 370">
          <a:extLst>
            <a:ext uri="{FF2B5EF4-FFF2-40B4-BE49-F238E27FC236}">
              <a16:creationId xmlns:a16="http://schemas.microsoft.com/office/drawing/2014/main" id="{18A08311-8279-4E1C-86BD-D81E04A04787}"/>
            </a:ext>
          </a:extLst>
        </xdr:cNvPr>
        <xdr:cNvSpPr/>
      </xdr:nvSpPr>
      <xdr:spPr>
        <a:xfrm>
          <a:off x="9588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158750</xdr:rowOff>
    </xdr:from>
    <xdr:to>
      <xdr:col>55</xdr:col>
      <xdr:colOff>0</xdr:colOff>
      <xdr:row>79</xdr:row>
      <xdr:rowOff>19050</xdr:rowOff>
    </xdr:to>
    <xdr:cxnSp macro="">
      <xdr:nvCxnSpPr>
        <xdr:cNvPr id="372" name="直線コネクタ 371">
          <a:extLst>
            <a:ext uri="{FF2B5EF4-FFF2-40B4-BE49-F238E27FC236}">
              <a16:creationId xmlns:a16="http://schemas.microsoft.com/office/drawing/2014/main" id="{F7250175-D48D-4F11-BE59-CCC2E3C942AE}"/>
            </a:ext>
          </a:extLst>
        </xdr:cNvPr>
        <xdr:cNvCxnSpPr/>
      </xdr:nvCxnSpPr>
      <xdr:spPr>
        <a:xfrm>
          <a:off x="9639300" y="13360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120650</xdr:rowOff>
    </xdr:from>
    <xdr:to>
      <xdr:col>46</xdr:col>
      <xdr:colOff>38100</xdr:colOff>
      <xdr:row>78</xdr:row>
      <xdr:rowOff>50800</xdr:rowOff>
    </xdr:to>
    <xdr:sp macro="" textlink="">
      <xdr:nvSpPr>
        <xdr:cNvPr id="373" name="楕円 372">
          <a:extLst>
            <a:ext uri="{FF2B5EF4-FFF2-40B4-BE49-F238E27FC236}">
              <a16:creationId xmlns:a16="http://schemas.microsoft.com/office/drawing/2014/main" id="{B137EAC4-F6F4-44D9-97ED-0FCF1B678270}"/>
            </a:ext>
          </a:extLst>
        </xdr:cNvPr>
        <xdr:cNvSpPr/>
      </xdr:nvSpPr>
      <xdr:spPr>
        <a:xfrm>
          <a:off x="8699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158750</xdr:rowOff>
    </xdr:from>
    <xdr:to>
      <xdr:col>50</xdr:col>
      <xdr:colOff>114300</xdr:colOff>
      <xdr:row>78</xdr:row>
      <xdr:rowOff>0</xdr:rowOff>
    </xdr:to>
    <xdr:cxnSp macro="">
      <xdr:nvCxnSpPr>
        <xdr:cNvPr id="374" name="直線コネクタ 373">
          <a:extLst>
            <a:ext uri="{FF2B5EF4-FFF2-40B4-BE49-F238E27FC236}">
              <a16:creationId xmlns:a16="http://schemas.microsoft.com/office/drawing/2014/main" id="{D6D849A9-036C-4094-A9A5-29252D649BEC}"/>
            </a:ext>
          </a:extLst>
        </xdr:cNvPr>
        <xdr:cNvCxnSpPr/>
      </xdr:nvCxnSpPr>
      <xdr:spPr>
        <a:xfrm flipV="1">
          <a:off x="8750300" y="1336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120650</xdr:rowOff>
    </xdr:from>
    <xdr:to>
      <xdr:col>41</xdr:col>
      <xdr:colOff>101600</xdr:colOff>
      <xdr:row>78</xdr:row>
      <xdr:rowOff>50800</xdr:rowOff>
    </xdr:to>
    <xdr:sp macro="" textlink="">
      <xdr:nvSpPr>
        <xdr:cNvPr id="375" name="楕円 374">
          <a:extLst>
            <a:ext uri="{FF2B5EF4-FFF2-40B4-BE49-F238E27FC236}">
              <a16:creationId xmlns:a16="http://schemas.microsoft.com/office/drawing/2014/main" id="{CCE89064-908B-41C7-A4EF-BF041833DF52}"/>
            </a:ext>
          </a:extLst>
        </xdr:cNvPr>
        <xdr:cNvSpPr/>
      </xdr:nvSpPr>
      <xdr:spPr>
        <a:xfrm>
          <a:off x="7810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0</xdr:rowOff>
    </xdr:from>
    <xdr:to>
      <xdr:col>45</xdr:col>
      <xdr:colOff>177800</xdr:colOff>
      <xdr:row>78</xdr:row>
      <xdr:rowOff>0</xdr:rowOff>
    </xdr:to>
    <xdr:cxnSp macro="">
      <xdr:nvCxnSpPr>
        <xdr:cNvPr id="376" name="直線コネクタ 375">
          <a:extLst>
            <a:ext uri="{FF2B5EF4-FFF2-40B4-BE49-F238E27FC236}">
              <a16:creationId xmlns:a16="http://schemas.microsoft.com/office/drawing/2014/main" id="{EFFDE8E6-62B7-4B82-BCF1-003F392BFB35}"/>
            </a:ext>
          </a:extLst>
        </xdr:cNvPr>
        <xdr:cNvCxnSpPr/>
      </xdr:nvCxnSpPr>
      <xdr:spPr>
        <a:xfrm>
          <a:off x="7861300" y="1337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133350</xdr:rowOff>
    </xdr:from>
    <xdr:to>
      <xdr:col>36</xdr:col>
      <xdr:colOff>165100</xdr:colOff>
      <xdr:row>78</xdr:row>
      <xdr:rowOff>63500</xdr:rowOff>
    </xdr:to>
    <xdr:sp macro="" textlink="">
      <xdr:nvSpPr>
        <xdr:cNvPr id="377" name="楕円 376">
          <a:extLst>
            <a:ext uri="{FF2B5EF4-FFF2-40B4-BE49-F238E27FC236}">
              <a16:creationId xmlns:a16="http://schemas.microsoft.com/office/drawing/2014/main" id="{F65C1F1A-D49D-41F0-A199-AD832B3F012B}"/>
            </a:ext>
          </a:extLst>
        </xdr:cNvPr>
        <xdr:cNvSpPr/>
      </xdr:nvSpPr>
      <xdr:spPr>
        <a:xfrm>
          <a:off x="6921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0</xdr:rowOff>
    </xdr:from>
    <xdr:to>
      <xdr:col>41</xdr:col>
      <xdr:colOff>50800</xdr:colOff>
      <xdr:row>78</xdr:row>
      <xdr:rowOff>12700</xdr:rowOff>
    </xdr:to>
    <xdr:cxnSp macro="">
      <xdr:nvCxnSpPr>
        <xdr:cNvPr id="378" name="直線コネクタ 377">
          <a:extLst>
            <a:ext uri="{FF2B5EF4-FFF2-40B4-BE49-F238E27FC236}">
              <a16:creationId xmlns:a16="http://schemas.microsoft.com/office/drawing/2014/main" id="{DBEA1C7B-9346-4F62-99B4-9AFC9EAAEC77}"/>
            </a:ext>
          </a:extLst>
        </xdr:cNvPr>
        <xdr:cNvCxnSpPr/>
      </xdr:nvCxnSpPr>
      <xdr:spPr>
        <a:xfrm flipV="1">
          <a:off x="6972300" y="1337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54627</xdr:rowOff>
    </xdr:from>
    <xdr:ext cx="469744" cy="259045"/>
    <xdr:sp macro="" textlink="">
      <xdr:nvSpPr>
        <xdr:cNvPr id="379" name="n_1mainValue【福祉施設】&#10;一人当たり面積">
          <a:extLst>
            <a:ext uri="{FF2B5EF4-FFF2-40B4-BE49-F238E27FC236}">
              <a16:creationId xmlns:a16="http://schemas.microsoft.com/office/drawing/2014/main" id="{9044F3C0-1431-4D4D-8180-F026226364F2}"/>
            </a:ext>
          </a:extLst>
        </xdr:cNvPr>
        <xdr:cNvSpPr txBox="1"/>
      </xdr:nvSpPr>
      <xdr:spPr>
        <a:xfrm>
          <a:off x="9391727"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67327</xdr:rowOff>
    </xdr:from>
    <xdr:ext cx="469744" cy="259045"/>
    <xdr:sp macro="" textlink="">
      <xdr:nvSpPr>
        <xdr:cNvPr id="380" name="n_2mainValue【福祉施設】&#10;一人当たり面積">
          <a:extLst>
            <a:ext uri="{FF2B5EF4-FFF2-40B4-BE49-F238E27FC236}">
              <a16:creationId xmlns:a16="http://schemas.microsoft.com/office/drawing/2014/main" id="{CDA86842-2F6E-488A-8E25-40E838D63D6D}"/>
            </a:ext>
          </a:extLst>
        </xdr:cNvPr>
        <xdr:cNvSpPr txBox="1"/>
      </xdr:nvSpPr>
      <xdr:spPr>
        <a:xfrm>
          <a:off x="8515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67327</xdr:rowOff>
    </xdr:from>
    <xdr:ext cx="469744" cy="259045"/>
    <xdr:sp macro="" textlink="">
      <xdr:nvSpPr>
        <xdr:cNvPr id="381" name="n_3mainValue【福祉施設】&#10;一人当たり面積">
          <a:extLst>
            <a:ext uri="{FF2B5EF4-FFF2-40B4-BE49-F238E27FC236}">
              <a16:creationId xmlns:a16="http://schemas.microsoft.com/office/drawing/2014/main" id="{7A7F1243-F4A1-44DB-AB88-42C2BCF698EF}"/>
            </a:ext>
          </a:extLst>
        </xdr:cNvPr>
        <xdr:cNvSpPr txBox="1"/>
      </xdr:nvSpPr>
      <xdr:spPr>
        <a:xfrm>
          <a:off x="7626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80027</xdr:rowOff>
    </xdr:from>
    <xdr:ext cx="469744" cy="259045"/>
    <xdr:sp macro="" textlink="">
      <xdr:nvSpPr>
        <xdr:cNvPr id="382" name="n_4mainValue【福祉施設】&#10;一人当たり面積">
          <a:extLst>
            <a:ext uri="{FF2B5EF4-FFF2-40B4-BE49-F238E27FC236}">
              <a16:creationId xmlns:a16="http://schemas.microsoft.com/office/drawing/2014/main" id="{E971DA85-2281-4939-B0B9-9763CD0AD259}"/>
            </a:ext>
          </a:extLst>
        </xdr:cNvPr>
        <xdr:cNvSpPr txBox="1"/>
      </xdr:nvSpPr>
      <xdr:spPr>
        <a:xfrm>
          <a:off x="6737427"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584DE84C-2A26-4D4E-812D-D2AA5342780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6F8EF34E-A3BA-42DF-9BB2-981772CBD5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A18B9B4F-EFED-494C-915A-B78D03D202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DB8A85E9-ECC7-4340-B42B-91A5E861C1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F870091B-2F0D-4465-9E27-68457CCDFC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31853BD4-D46C-48E9-B15C-E7D1FBBE93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27C4F35D-5B38-4503-BDB0-168A1E4E7D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872B4206-4B18-46A7-9D2C-AB3BB8C7BAD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A0DF3B0F-583D-4208-87DD-A21E4086D7E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DFD19D58-613F-4798-8EBE-1E1AADE0C94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93" name="テキスト ボックス 392">
          <a:extLst>
            <a:ext uri="{FF2B5EF4-FFF2-40B4-BE49-F238E27FC236}">
              <a16:creationId xmlns:a16="http://schemas.microsoft.com/office/drawing/2014/main" id="{9FEA2BC5-E82E-40DB-AAAA-A0FF01E5F8B6}"/>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4" name="直線コネクタ 393">
          <a:extLst>
            <a:ext uri="{FF2B5EF4-FFF2-40B4-BE49-F238E27FC236}">
              <a16:creationId xmlns:a16="http://schemas.microsoft.com/office/drawing/2014/main" id="{308C0F60-DA17-4541-BACC-352E931F064E}"/>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5" name="テキスト ボックス 394">
          <a:extLst>
            <a:ext uri="{FF2B5EF4-FFF2-40B4-BE49-F238E27FC236}">
              <a16:creationId xmlns:a16="http://schemas.microsoft.com/office/drawing/2014/main" id="{940ECB07-BF98-441F-8859-24DA9E0B2B04}"/>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6" name="直線コネクタ 395">
          <a:extLst>
            <a:ext uri="{FF2B5EF4-FFF2-40B4-BE49-F238E27FC236}">
              <a16:creationId xmlns:a16="http://schemas.microsoft.com/office/drawing/2014/main" id="{34F84B19-F5C7-4808-9406-E473808DB4CD}"/>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7" name="テキスト ボックス 396">
          <a:extLst>
            <a:ext uri="{FF2B5EF4-FFF2-40B4-BE49-F238E27FC236}">
              <a16:creationId xmlns:a16="http://schemas.microsoft.com/office/drawing/2014/main" id="{E476EACD-8BC2-4862-8E03-FB2453B8B6E3}"/>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8" name="直線コネクタ 397">
          <a:extLst>
            <a:ext uri="{FF2B5EF4-FFF2-40B4-BE49-F238E27FC236}">
              <a16:creationId xmlns:a16="http://schemas.microsoft.com/office/drawing/2014/main" id="{8B5B4FBF-3494-474D-995B-E09CB5601454}"/>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9" name="テキスト ボックス 398">
          <a:extLst>
            <a:ext uri="{FF2B5EF4-FFF2-40B4-BE49-F238E27FC236}">
              <a16:creationId xmlns:a16="http://schemas.microsoft.com/office/drawing/2014/main" id="{5936091E-EC06-45DA-8E1E-F2DB657A562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0" name="直線コネクタ 399">
          <a:extLst>
            <a:ext uri="{FF2B5EF4-FFF2-40B4-BE49-F238E27FC236}">
              <a16:creationId xmlns:a16="http://schemas.microsoft.com/office/drawing/2014/main" id="{7230DC43-F6B7-4437-B75B-220BD8748EDF}"/>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1" name="テキスト ボックス 400">
          <a:extLst>
            <a:ext uri="{FF2B5EF4-FFF2-40B4-BE49-F238E27FC236}">
              <a16:creationId xmlns:a16="http://schemas.microsoft.com/office/drawing/2014/main" id="{C3EEDD38-EA71-4C54-A051-C1146C4A6EF8}"/>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1FB7FF43-C36A-4C94-ABA4-73666B34570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3" name="テキスト ボックス 402">
          <a:extLst>
            <a:ext uri="{FF2B5EF4-FFF2-40B4-BE49-F238E27FC236}">
              <a16:creationId xmlns:a16="http://schemas.microsoft.com/office/drawing/2014/main" id="{E1F26A9B-471A-4CBF-8430-A43BECFD062B}"/>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886A00C5-7F3A-4A8C-B7BA-C100B1B5AAC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103</xdr:row>
      <xdr:rowOff>110489</xdr:rowOff>
    </xdr:from>
    <xdr:to>
      <xdr:col>24</xdr:col>
      <xdr:colOff>62865</xdr:colOff>
      <xdr:row>108</xdr:row>
      <xdr:rowOff>57913</xdr:rowOff>
    </xdr:to>
    <xdr:cxnSp macro="">
      <xdr:nvCxnSpPr>
        <xdr:cNvPr id="405" name="直線コネクタ 404">
          <a:extLst>
            <a:ext uri="{FF2B5EF4-FFF2-40B4-BE49-F238E27FC236}">
              <a16:creationId xmlns:a16="http://schemas.microsoft.com/office/drawing/2014/main" id="{0047C5FD-28F7-49A9-A67E-888633EBB01F}"/>
            </a:ext>
          </a:extLst>
        </xdr:cNvPr>
        <xdr:cNvCxnSpPr/>
      </xdr:nvCxnSpPr>
      <xdr:spPr>
        <a:xfrm flipV="1">
          <a:off x="4634865" y="17769839"/>
          <a:ext cx="0" cy="80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61740</xdr:rowOff>
    </xdr:from>
    <xdr:ext cx="405111" cy="259045"/>
    <xdr:sp macro="" textlink="">
      <xdr:nvSpPr>
        <xdr:cNvPr id="406" name="【市民会館】&#10;有形固定資産減価償却率最小値テキスト">
          <a:extLst>
            <a:ext uri="{FF2B5EF4-FFF2-40B4-BE49-F238E27FC236}">
              <a16:creationId xmlns:a16="http://schemas.microsoft.com/office/drawing/2014/main" id="{F3B6EF08-C686-41BD-BD66-C9AA2E85F0C4}"/>
            </a:ext>
          </a:extLst>
        </xdr:cNvPr>
        <xdr:cNvSpPr txBox="1"/>
      </xdr:nvSpPr>
      <xdr:spPr>
        <a:xfrm>
          <a:off x="4673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57913</xdr:rowOff>
    </xdr:from>
    <xdr:to>
      <xdr:col>24</xdr:col>
      <xdr:colOff>152400</xdr:colOff>
      <xdr:row>108</xdr:row>
      <xdr:rowOff>57913</xdr:rowOff>
    </xdr:to>
    <xdr:cxnSp macro="">
      <xdr:nvCxnSpPr>
        <xdr:cNvPr id="407" name="直線コネクタ 406">
          <a:extLst>
            <a:ext uri="{FF2B5EF4-FFF2-40B4-BE49-F238E27FC236}">
              <a16:creationId xmlns:a16="http://schemas.microsoft.com/office/drawing/2014/main" id="{907B1471-293D-4D4B-84CE-ED81FC0863DA}"/>
            </a:ext>
          </a:extLst>
        </xdr:cNvPr>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57166</xdr:rowOff>
    </xdr:from>
    <xdr:ext cx="405111" cy="259045"/>
    <xdr:sp macro="" textlink="">
      <xdr:nvSpPr>
        <xdr:cNvPr id="408" name="【市民会館】&#10;有形固定資産減価償却率最大値テキスト">
          <a:extLst>
            <a:ext uri="{FF2B5EF4-FFF2-40B4-BE49-F238E27FC236}">
              <a16:creationId xmlns:a16="http://schemas.microsoft.com/office/drawing/2014/main" id="{E2682640-D277-44EB-A10B-0D25B3EA9C44}"/>
            </a:ext>
          </a:extLst>
        </xdr:cNvPr>
        <xdr:cNvSpPr txBox="1"/>
      </xdr:nvSpPr>
      <xdr:spPr>
        <a:xfrm>
          <a:off x="4673600"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110489</xdr:rowOff>
    </xdr:from>
    <xdr:to>
      <xdr:col>24</xdr:col>
      <xdr:colOff>152400</xdr:colOff>
      <xdr:row>103</xdr:row>
      <xdr:rowOff>110489</xdr:rowOff>
    </xdr:to>
    <xdr:cxnSp macro="">
      <xdr:nvCxnSpPr>
        <xdr:cNvPr id="409" name="直線コネクタ 408">
          <a:extLst>
            <a:ext uri="{FF2B5EF4-FFF2-40B4-BE49-F238E27FC236}">
              <a16:creationId xmlns:a16="http://schemas.microsoft.com/office/drawing/2014/main" id="{BE5B7F06-DD38-4EA3-9BDE-8FC2925CCB54}"/>
            </a:ext>
          </a:extLst>
        </xdr:cNvPr>
        <xdr:cNvCxnSpPr/>
      </xdr:nvCxnSpPr>
      <xdr:spPr>
        <a:xfrm>
          <a:off x="4546600" y="1776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129557</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9295E97F-185E-4143-B627-77C3674BAA28}"/>
            </a:ext>
          </a:extLst>
        </xdr:cNvPr>
        <xdr:cNvSpPr txBox="1"/>
      </xdr:nvSpPr>
      <xdr:spPr>
        <a:xfrm>
          <a:off x="4673600" y="1813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11" name="フローチャート: 判断 410">
          <a:extLst>
            <a:ext uri="{FF2B5EF4-FFF2-40B4-BE49-F238E27FC236}">
              <a16:creationId xmlns:a16="http://schemas.microsoft.com/office/drawing/2014/main" id="{8CC35095-EB5C-4211-8EFA-97C7DFEA8573}"/>
            </a:ext>
          </a:extLst>
        </xdr:cNvPr>
        <xdr:cNvSpPr/>
      </xdr:nvSpPr>
      <xdr:spPr>
        <a:xfrm>
          <a:off x="45847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105411</xdr:rowOff>
    </xdr:from>
    <xdr:to>
      <xdr:col>20</xdr:col>
      <xdr:colOff>38100</xdr:colOff>
      <xdr:row>108</xdr:row>
      <xdr:rowOff>35561</xdr:rowOff>
    </xdr:to>
    <xdr:sp macro="" textlink="">
      <xdr:nvSpPr>
        <xdr:cNvPr id="412" name="フローチャート: 判断 411">
          <a:extLst>
            <a:ext uri="{FF2B5EF4-FFF2-40B4-BE49-F238E27FC236}">
              <a16:creationId xmlns:a16="http://schemas.microsoft.com/office/drawing/2014/main" id="{70CCCE52-A01E-451D-A5FF-B85117AD98AA}"/>
            </a:ext>
          </a:extLst>
        </xdr:cNvPr>
        <xdr:cNvSpPr/>
      </xdr:nvSpPr>
      <xdr:spPr>
        <a:xfrm>
          <a:off x="3746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108</xdr:row>
      <xdr:rowOff>26688</xdr:rowOff>
    </xdr:from>
    <xdr:ext cx="405111" cy="259045"/>
    <xdr:sp macro="" textlink="">
      <xdr:nvSpPr>
        <xdr:cNvPr id="413" name="n_1aveValue【市民会館】&#10;有形固定資産減価償却率">
          <a:extLst>
            <a:ext uri="{FF2B5EF4-FFF2-40B4-BE49-F238E27FC236}">
              <a16:creationId xmlns:a16="http://schemas.microsoft.com/office/drawing/2014/main" id="{86C9EF43-4330-4D4B-8D24-7B3D07A5B481}"/>
            </a:ext>
          </a:extLst>
        </xdr:cNvPr>
        <xdr:cNvSpPr txBox="1"/>
      </xdr:nvSpPr>
      <xdr:spPr>
        <a:xfrm>
          <a:off x="3582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13970</xdr:rowOff>
    </xdr:from>
    <xdr:to>
      <xdr:col>15</xdr:col>
      <xdr:colOff>101600</xdr:colOff>
      <xdr:row>107</xdr:row>
      <xdr:rowOff>115570</xdr:rowOff>
    </xdr:to>
    <xdr:sp macro="" textlink="">
      <xdr:nvSpPr>
        <xdr:cNvPr id="414" name="フローチャート: 判断 413">
          <a:extLst>
            <a:ext uri="{FF2B5EF4-FFF2-40B4-BE49-F238E27FC236}">
              <a16:creationId xmlns:a16="http://schemas.microsoft.com/office/drawing/2014/main" id="{149A6B3B-EF1D-4BFA-9813-5DCCAC701BED}"/>
            </a:ext>
          </a:extLst>
        </xdr:cNvPr>
        <xdr:cNvSpPr/>
      </xdr:nvSpPr>
      <xdr:spPr>
        <a:xfrm>
          <a:off x="2857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106697</xdr:rowOff>
    </xdr:from>
    <xdr:ext cx="405111" cy="259045"/>
    <xdr:sp macro="" textlink="">
      <xdr:nvSpPr>
        <xdr:cNvPr id="415" name="n_2aveValue【市民会館】&#10;有形固定資産減価償却率">
          <a:extLst>
            <a:ext uri="{FF2B5EF4-FFF2-40B4-BE49-F238E27FC236}">
              <a16:creationId xmlns:a16="http://schemas.microsoft.com/office/drawing/2014/main" id="{EC1332D6-82A5-42D5-A3FC-2453C3A5EECB}"/>
            </a:ext>
          </a:extLst>
        </xdr:cNvPr>
        <xdr:cNvSpPr txBox="1"/>
      </xdr:nvSpPr>
      <xdr:spPr>
        <a:xfrm>
          <a:off x="2705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103124</xdr:rowOff>
    </xdr:from>
    <xdr:to>
      <xdr:col>10</xdr:col>
      <xdr:colOff>165100</xdr:colOff>
      <xdr:row>107</xdr:row>
      <xdr:rowOff>33274</xdr:rowOff>
    </xdr:to>
    <xdr:sp macro="" textlink="">
      <xdr:nvSpPr>
        <xdr:cNvPr id="416" name="フローチャート: 判断 415">
          <a:extLst>
            <a:ext uri="{FF2B5EF4-FFF2-40B4-BE49-F238E27FC236}">
              <a16:creationId xmlns:a16="http://schemas.microsoft.com/office/drawing/2014/main" id="{7B724261-31DB-4E62-B389-7ACEBD9D603A}"/>
            </a:ext>
          </a:extLst>
        </xdr:cNvPr>
        <xdr:cNvSpPr/>
      </xdr:nvSpPr>
      <xdr:spPr>
        <a:xfrm>
          <a:off x="1968500" y="1827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24401</xdr:rowOff>
    </xdr:from>
    <xdr:ext cx="405111" cy="259045"/>
    <xdr:sp macro="" textlink="">
      <xdr:nvSpPr>
        <xdr:cNvPr id="417" name="n_3aveValue【市民会館】&#10;有形固定資産減価償却率">
          <a:extLst>
            <a:ext uri="{FF2B5EF4-FFF2-40B4-BE49-F238E27FC236}">
              <a16:creationId xmlns:a16="http://schemas.microsoft.com/office/drawing/2014/main" id="{1F001AB2-C05F-4A19-9792-2FEE712D938F}"/>
            </a:ext>
          </a:extLst>
        </xdr:cNvPr>
        <xdr:cNvSpPr txBox="1"/>
      </xdr:nvSpPr>
      <xdr:spPr>
        <a:xfrm>
          <a:off x="1816744" y="1836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106</xdr:row>
      <xdr:rowOff>16256</xdr:rowOff>
    </xdr:from>
    <xdr:to>
      <xdr:col>6</xdr:col>
      <xdr:colOff>38100</xdr:colOff>
      <xdr:row>106</xdr:row>
      <xdr:rowOff>117856</xdr:rowOff>
    </xdr:to>
    <xdr:sp macro="" textlink="">
      <xdr:nvSpPr>
        <xdr:cNvPr id="418" name="フローチャート: 判断 417">
          <a:extLst>
            <a:ext uri="{FF2B5EF4-FFF2-40B4-BE49-F238E27FC236}">
              <a16:creationId xmlns:a16="http://schemas.microsoft.com/office/drawing/2014/main" id="{B0D4A9D2-984A-4AE8-9180-02A745D0831C}"/>
            </a:ext>
          </a:extLst>
        </xdr:cNvPr>
        <xdr:cNvSpPr/>
      </xdr:nvSpPr>
      <xdr:spPr>
        <a:xfrm>
          <a:off x="107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106</xdr:row>
      <xdr:rowOff>108983</xdr:rowOff>
    </xdr:from>
    <xdr:ext cx="405111" cy="259045"/>
    <xdr:sp macro="" textlink="">
      <xdr:nvSpPr>
        <xdr:cNvPr id="419" name="n_4aveValue【市民会館】&#10;有形固定資産減価償却率">
          <a:extLst>
            <a:ext uri="{FF2B5EF4-FFF2-40B4-BE49-F238E27FC236}">
              <a16:creationId xmlns:a16="http://schemas.microsoft.com/office/drawing/2014/main" id="{D9B55DCD-92CB-4FE6-AC70-FF733B9ECD14}"/>
            </a:ext>
          </a:extLst>
        </xdr:cNvPr>
        <xdr:cNvSpPr txBox="1"/>
      </xdr:nvSpPr>
      <xdr:spPr>
        <a:xfrm>
          <a:off x="927744"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723C1DB8-DFED-41F0-B3DC-40AD8B63AA6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031B990-04EE-4001-8F8D-C1C2643F771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28E7663F-F097-47E9-8D80-0AFCE69C53E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8807C89-DE95-4D50-B703-A96415E78C2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EB26636D-6DA9-442E-96CF-C2753A092D9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425" name="楕円 424">
          <a:extLst>
            <a:ext uri="{FF2B5EF4-FFF2-40B4-BE49-F238E27FC236}">
              <a16:creationId xmlns:a16="http://schemas.microsoft.com/office/drawing/2014/main" id="{1F56C3C4-5B1A-4C0D-A600-E1E51EA189A3}"/>
            </a:ext>
          </a:extLst>
        </xdr:cNvPr>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12716</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68FDE08B-5AFF-4158-8B80-F3BDDEACB1D1}"/>
            </a:ext>
          </a:extLst>
        </xdr:cNvPr>
        <xdr:cNvSpPr txBox="1"/>
      </xdr:nvSpPr>
      <xdr:spPr>
        <a:xfrm>
          <a:off x="4673600" y="1767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427" name="楕円 426">
          <a:extLst>
            <a:ext uri="{FF2B5EF4-FFF2-40B4-BE49-F238E27FC236}">
              <a16:creationId xmlns:a16="http://schemas.microsoft.com/office/drawing/2014/main" id="{13ED42FB-5BBE-46E8-8F34-D62896E7D3C9}"/>
            </a:ext>
          </a:extLst>
        </xdr:cNvPr>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19050</xdr:rowOff>
    </xdr:from>
    <xdr:to>
      <xdr:col>24</xdr:col>
      <xdr:colOff>63500</xdr:colOff>
      <xdr:row>103</xdr:row>
      <xdr:rowOff>110489</xdr:rowOff>
    </xdr:to>
    <xdr:cxnSp macro="">
      <xdr:nvCxnSpPr>
        <xdr:cNvPr id="428" name="直線コネクタ 427">
          <a:extLst>
            <a:ext uri="{FF2B5EF4-FFF2-40B4-BE49-F238E27FC236}">
              <a16:creationId xmlns:a16="http://schemas.microsoft.com/office/drawing/2014/main" id="{D7CFDA82-5B41-41F1-89EA-566CF90E874E}"/>
            </a:ext>
          </a:extLst>
        </xdr:cNvPr>
        <xdr:cNvCxnSpPr/>
      </xdr:nvCxnSpPr>
      <xdr:spPr>
        <a:xfrm>
          <a:off x="3797300" y="176784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48261</xdr:rowOff>
    </xdr:from>
    <xdr:to>
      <xdr:col>15</xdr:col>
      <xdr:colOff>101600</xdr:colOff>
      <xdr:row>102</xdr:row>
      <xdr:rowOff>149861</xdr:rowOff>
    </xdr:to>
    <xdr:sp macro="" textlink="">
      <xdr:nvSpPr>
        <xdr:cNvPr id="429" name="楕円 428">
          <a:extLst>
            <a:ext uri="{FF2B5EF4-FFF2-40B4-BE49-F238E27FC236}">
              <a16:creationId xmlns:a16="http://schemas.microsoft.com/office/drawing/2014/main" id="{5ABE5A8F-FD68-4EEC-BF9E-AA0C939F246C}"/>
            </a:ext>
          </a:extLst>
        </xdr:cNvPr>
        <xdr:cNvSpPr/>
      </xdr:nvSpPr>
      <xdr:spPr>
        <a:xfrm>
          <a:off x="2857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99061</xdr:rowOff>
    </xdr:from>
    <xdr:to>
      <xdr:col>19</xdr:col>
      <xdr:colOff>177800</xdr:colOff>
      <xdr:row>103</xdr:row>
      <xdr:rowOff>19050</xdr:rowOff>
    </xdr:to>
    <xdr:cxnSp macro="">
      <xdr:nvCxnSpPr>
        <xdr:cNvPr id="430" name="直線コネクタ 429">
          <a:extLst>
            <a:ext uri="{FF2B5EF4-FFF2-40B4-BE49-F238E27FC236}">
              <a16:creationId xmlns:a16="http://schemas.microsoft.com/office/drawing/2014/main" id="{7503A0FE-1989-40C2-88DA-BB1F6FE00A6D}"/>
            </a:ext>
          </a:extLst>
        </xdr:cNvPr>
        <xdr:cNvCxnSpPr/>
      </xdr:nvCxnSpPr>
      <xdr:spPr>
        <a:xfrm>
          <a:off x="2908300" y="17586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128270</xdr:rowOff>
    </xdr:from>
    <xdr:to>
      <xdr:col>10</xdr:col>
      <xdr:colOff>165100</xdr:colOff>
      <xdr:row>102</xdr:row>
      <xdr:rowOff>58420</xdr:rowOff>
    </xdr:to>
    <xdr:sp macro="" textlink="">
      <xdr:nvSpPr>
        <xdr:cNvPr id="431" name="楕円 430">
          <a:extLst>
            <a:ext uri="{FF2B5EF4-FFF2-40B4-BE49-F238E27FC236}">
              <a16:creationId xmlns:a16="http://schemas.microsoft.com/office/drawing/2014/main" id="{75F76B21-32A7-46CC-BDD2-7F55DDB66273}"/>
            </a:ext>
          </a:extLst>
        </xdr:cNvPr>
        <xdr:cNvSpPr/>
      </xdr:nvSpPr>
      <xdr:spPr>
        <a:xfrm>
          <a:off x="1968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xdr:rowOff>
    </xdr:from>
    <xdr:to>
      <xdr:col>15</xdr:col>
      <xdr:colOff>50800</xdr:colOff>
      <xdr:row>102</xdr:row>
      <xdr:rowOff>99061</xdr:rowOff>
    </xdr:to>
    <xdr:cxnSp macro="">
      <xdr:nvCxnSpPr>
        <xdr:cNvPr id="432" name="直線コネクタ 431">
          <a:extLst>
            <a:ext uri="{FF2B5EF4-FFF2-40B4-BE49-F238E27FC236}">
              <a16:creationId xmlns:a16="http://schemas.microsoft.com/office/drawing/2014/main" id="{1BCC43AC-36ED-4CB1-8993-16B2B89A8578}"/>
            </a:ext>
          </a:extLst>
        </xdr:cNvPr>
        <xdr:cNvCxnSpPr/>
      </xdr:nvCxnSpPr>
      <xdr:spPr>
        <a:xfrm>
          <a:off x="2019300" y="17495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36830</xdr:rowOff>
    </xdr:from>
    <xdr:to>
      <xdr:col>6</xdr:col>
      <xdr:colOff>38100</xdr:colOff>
      <xdr:row>101</xdr:row>
      <xdr:rowOff>138430</xdr:rowOff>
    </xdr:to>
    <xdr:sp macro="" textlink="">
      <xdr:nvSpPr>
        <xdr:cNvPr id="433" name="楕円 432">
          <a:extLst>
            <a:ext uri="{FF2B5EF4-FFF2-40B4-BE49-F238E27FC236}">
              <a16:creationId xmlns:a16="http://schemas.microsoft.com/office/drawing/2014/main" id="{21F039DD-E486-4AD6-BB87-04B6318FDC1E}"/>
            </a:ext>
          </a:extLst>
        </xdr:cNvPr>
        <xdr:cNvSpPr/>
      </xdr:nvSpPr>
      <xdr:spPr>
        <a:xfrm>
          <a:off x="1079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87630</xdr:rowOff>
    </xdr:from>
    <xdr:to>
      <xdr:col>10</xdr:col>
      <xdr:colOff>114300</xdr:colOff>
      <xdr:row>102</xdr:row>
      <xdr:rowOff>7620</xdr:rowOff>
    </xdr:to>
    <xdr:cxnSp macro="">
      <xdr:nvCxnSpPr>
        <xdr:cNvPr id="434" name="直線コネクタ 433">
          <a:extLst>
            <a:ext uri="{FF2B5EF4-FFF2-40B4-BE49-F238E27FC236}">
              <a16:creationId xmlns:a16="http://schemas.microsoft.com/office/drawing/2014/main" id="{1C874984-377B-4996-8107-18E570BE309E}"/>
            </a:ext>
          </a:extLst>
        </xdr:cNvPr>
        <xdr:cNvCxnSpPr/>
      </xdr:nvCxnSpPr>
      <xdr:spPr>
        <a:xfrm>
          <a:off x="1130300" y="17404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86377</xdr:rowOff>
    </xdr:from>
    <xdr:ext cx="405111" cy="259045"/>
    <xdr:sp macro="" textlink="">
      <xdr:nvSpPr>
        <xdr:cNvPr id="435" name="n_1mainValue【市民会館】&#10;有形固定資産減価償却率">
          <a:extLst>
            <a:ext uri="{FF2B5EF4-FFF2-40B4-BE49-F238E27FC236}">
              <a16:creationId xmlns:a16="http://schemas.microsoft.com/office/drawing/2014/main" id="{282D75F5-95D1-4DDB-8667-4AA3D959F878}"/>
            </a:ext>
          </a:extLst>
        </xdr:cNvPr>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166388</xdr:rowOff>
    </xdr:from>
    <xdr:ext cx="405111" cy="259045"/>
    <xdr:sp macro="" textlink="">
      <xdr:nvSpPr>
        <xdr:cNvPr id="436" name="n_2mainValue【市民会館】&#10;有形固定資産減価償却率">
          <a:extLst>
            <a:ext uri="{FF2B5EF4-FFF2-40B4-BE49-F238E27FC236}">
              <a16:creationId xmlns:a16="http://schemas.microsoft.com/office/drawing/2014/main" id="{6580E42B-5100-4EF6-A667-60D3F3D6FC9A}"/>
            </a:ext>
          </a:extLst>
        </xdr:cNvPr>
        <xdr:cNvSpPr txBox="1"/>
      </xdr:nvSpPr>
      <xdr:spPr>
        <a:xfrm>
          <a:off x="2705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74947</xdr:rowOff>
    </xdr:from>
    <xdr:ext cx="405111" cy="259045"/>
    <xdr:sp macro="" textlink="">
      <xdr:nvSpPr>
        <xdr:cNvPr id="437" name="n_3mainValue【市民会館】&#10;有形固定資産減価償却率">
          <a:extLst>
            <a:ext uri="{FF2B5EF4-FFF2-40B4-BE49-F238E27FC236}">
              <a16:creationId xmlns:a16="http://schemas.microsoft.com/office/drawing/2014/main" id="{F6BA19E8-8BB2-467A-8AB7-D1DA10ADF2B0}"/>
            </a:ext>
          </a:extLst>
        </xdr:cNvPr>
        <xdr:cNvSpPr txBox="1"/>
      </xdr:nvSpPr>
      <xdr:spPr>
        <a:xfrm>
          <a:off x="1816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154957</xdr:rowOff>
    </xdr:from>
    <xdr:ext cx="405111" cy="259045"/>
    <xdr:sp macro="" textlink="">
      <xdr:nvSpPr>
        <xdr:cNvPr id="438" name="n_4mainValue【市民会館】&#10;有形固定資産減価償却率">
          <a:extLst>
            <a:ext uri="{FF2B5EF4-FFF2-40B4-BE49-F238E27FC236}">
              <a16:creationId xmlns:a16="http://schemas.microsoft.com/office/drawing/2014/main" id="{0D3F39DD-8627-4331-9074-E8E2D4476F7C}"/>
            </a:ext>
          </a:extLst>
        </xdr:cNvPr>
        <xdr:cNvSpPr txBox="1"/>
      </xdr:nvSpPr>
      <xdr:spPr>
        <a:xfrm>
          <a:off x="927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E5FEBE8B-273C-4805-A2FA-CCB84607187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5BCE47C0-CE38-4620-A4D7-2F09F5BD5A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5E28C607-AFCB-41D1-9C9A-03BD9CE267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C1F47DDC-498D-4CB1-A9F7-21A1627CDBB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1D60042C-C488-432F-ACEF-04F033F66B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1313618-E7E6-4F32-A069-D42A9903FA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C0A8F9FB-B86B-4E4D-A887-13CDAEB848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7C938EA8-FA4B-4454-8696-05E7E575F8F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5CA510EC-9817-4425-946E-9A06E249559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484BFC06-E20C-456E-8621-C283360A1A0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9" name="テキスト ボックス 448">
          <a:extLst>
            <a:ext uri="{FF2B5EF4-FFF2-40B4-BE49-F238E27FC236}">
              <a16:creationId xmlns:a16="http://schemas.microsoft.com/office/drawing/2014/main" id="{150B8760-B155-4E77-849E-A2E9C0B0F6E8}"/>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B4387B72-59EC-45CF-855D-18BC631BD4D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9A1BFD84-CA83-4C9D-8DA8-3BFA8C7635A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3418D021-F370-414A-A8DA-BA244298D15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F155F2A7-849A-48A5-89AC-2695ADED0F7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C4ADFA09-026D-4269-92F6-A547F40A8F6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6549E714-BBA9-4EED-BA76-26EC51B191D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62A5554E-2045-4C4A-9DFC-5606107290B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CF66AD56-F0BE-498A-94DA-4D22376303C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DCEE3F6-A965-4189-A466-100106A1675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83FF8C6B-CC52-445A-B160-019E8E10D53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0B2A31E-CFAF-4B92-86B3-9DF600B59AB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53339</xdr:rowOff>
    </xdr:from>
    <xdr:to>
      <xdr:col>54</xdr:col>
      <xdr:colOff>189865</xdr:colOff>
      <xdr:row>108</xdr:row>
      <xdr:rowOff>167639</xdr:rowOff>
    </xdr:to>
    <xdr:cxnSp macro="">
      <xdr:nvCxnSpPr>
        <xdr:cNvPr id="461" name="直線コネクタ 460">
          <a:extLst>
            <a:ext uri="{FF2B5EF4-FFF2-40B4-BE49-F238E27FC236}">
              <a16:creationId xmlns:a16="http://schemas.microsoft.com/office/drawing/2014/main" id="{9275A5B4-7F9D-466E-889B-5FDE37347963}"/>
            </a:ext>
          </a:extLst>
        </xdr:cNvPr>
        <xdr:cNvCxnSpPr/>
      </xdr:nvCxnSpPr>
      <xdr:spPr>
        <a:xfrm flipV="1">
          <a:off x="10476865" y="17541239"/>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16</xdr:rowOff>
    </xdr:from>
    <xdr:ext cx="469744" cy="259045"/>
    <xdr:sp macro="" textlink="">
      <xdr:nvSpPr>
        <xdr:cNvPr id="462" name="【市民会館】&#10;一人当たり面積最小値テキスト">
          <a:extLst>
            <a:ext uri="{FF2B5EF4-FFF2-40B4-BE49-F238E27FC236}">
              <a16:creationId xmlns:a16="http://schemas.microsoft.com/office/drawing/2014/main" id="{1AB5AEAC-5ACD-4CFF-9615-63766DF5DAA7}"/>
            </a:ext>
          </a:extLst>
        </xdr:cNvPr>
        <xdr:cNvSpPr txBox="1"/>
      </xdr:nvSpPr>
      <xdr:spPr>
        <a:xfrm>
          <a:off x="10515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63" name="直線コネクタ 462">
          <a:extLst>
            <a:ext uri="{FF2B5EF4-FFF2-40B4-BE49-F238E27FC236}">
              <a16:creationId xmlns:a16="http://schemas.microsoft.com/office/drawing/2014/main" id="{CAFBAC64-1DF5-44CD-8086-EEE5CA9FB2DF}"/>
            </a:ext>
          </a:extLst>
        </xdr:cNvPr>
        <xdr:cNvCxnSpPr/>
      </xdr:nvCxnSpPr>
      <xdr:spPr>
        <a:xfrm>
          <a:off x="10388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16</xdr:rowOff>
    </xdr:from>
    <xdr:ext cx="469744" cy="259045"/>
    <xdr:sp macro="" textlink="">
      <xdr:nvSpPr>
        <xdr:cNvPr id="464" name="【市民会館】&#10;一人当たり面積最大値テキスト">
          <a:extLst>
            <a:ext uri="{FF2B5EF4-FFF2-40B4-BE49-F238E27FC236}">
              <a16:creationId xmlns:a16="http://schemas.microsoft.com/office/drawing/2014/main" id="{74413978-3EC8-4F97-9226-FFA687740E4E}"/>
            </a:ext>
          </a:extLst>
        </xdr:cNvPr>
        <xdr:cNvSpPr txBox="1"/>
      </xdr:nvSpPr>
      <xdr:spPr>
        <a:xfrm>
          <a:off x="10515600" y="1731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53339</xdr:rowOff>
    </xdr:from>
    <xdr:to>
      <xdr:col>55</xdr:col>
      <xdr:colOff>88900</xdr:colOff>
      <xdr:row>102</xdr:row>
      <xdr:rowOff>53339</xdr:rowOff>
    </xdr:to>
    <xdr:cxnSp macro="">
      <xdr:nvCxnSpPr>
        <xdr:cNvPr id="465" name="直線コネクタ 464">
          <a:extLst>
            <a:ext uri="{FF2B5EF4-FFF2-40B4-BE49-F238E27FC236}">
              <a16:creationId xmlns:a16="http://schemas.microsoft.com/office/drawing/2014/main" id="{2712C5AE-00C1-472A-927D-394666DC4179}"/>
            </a:ext>
          </a:extLst>
        </xdr:cNvPr>
        <xdr:cNvCxnSpPr/>
      </xdr:nvCxnSpPr>
      <xdr:spPr>
        <a:xfrm>
          <a:off x="10388600" y="1754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66" name="【市民会館】&#10;一人当たり面積平均値テキスト">
          <a:extLst>
            <a:ext uri="{FF2B5EF4-FFF2-40B4-BE49-F238E27FC236}">
              <a16:creationId xmlns:a16="http://schemas.microsoft.com/office/drawing/2014/main" id="{8E660533-1076-4082-A62D-7C3FF3119629}"/>
            </a:ext>
          </a:extLst>
        </xdr:cNvPr>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67" name="フローチャート: 判断 466">
          <a:extLst>
            <a:ext uri="{FF2B5EF4-FFF2-40B4-BE49-F238E27FC236}">
              <a16:creationId xmlns:a16="http://schemas.microsoft.com/office/drawing/2014/main" id="{016A78EA-4E5C-4B8A-8401-4906C1FF3F33}"/>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71120</xdr:rowOff>
    </xdr:from>
    <xdr:to>
      <xdr:col>50</xdr:col>
      <xdr:colOff>165100</xdr:colOff>
      <xdr:row>101</xdr:row>
      <xdr:rowOff>1270</xdr:rowOff>
    </xdr:to>
    <xdr:sp macro="" textlink="">
      <xdr:nvSpPr>
        <xdr:cNvPr id="468" name="フローチャート: 判断 467">
          <a:extLst>
            <a:ext uri="{FF2B5EF4-FFF2-40B4-BE49-F238E27FC236}">
              <a16:creationId xmlns:a16="http://schemas.microsoft.com/office/drawing/2014/main" id="{32B51D3A-17B0-4D2A-8298-F4058123065A}"/>
            </a:ext>
          </a:extLst>
        </xdr:cNvPr>
        <xdr:cNvSpPr/>
      </xdr:nvSpPr>
      <xdr:spPr>
        <a:xfrm>
          <a:off x="9588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99</xdr:row>
      <xdr:rowOff>17797</xdr:rowOff>
    </xdr:from>
    <xdr:ext cx="469744" cy="259045"/>
    <xdr:sp macro="" textlink="">
      <xdr:nvSpPr>
        <xdr:cNvPr id="469" name="n_1aveValue【市民会館】&#10;一人当たり面積">
          <a:extLst>
            <a:ext uri="{FF2B5EF4-FFF2-40B4-BE49-F238E27FC236}">
              <a16:creationId xmlns:a16="http://schemas.microsoft.com/office/drawing/2014/main" id="{523C5B36-D90E-4A0C-AFC8-F9D5E6FA5AE9}"/>
            </a:ext>
          </a:extLst>
        </xdr:cNvPr>
        <xdr:cNvSpPr txBox="1"/>
      </xdr:nvSpPr>
      <xdr:spPr>
        <a:xfrm>
          <a:off x="93917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100</xdr:row>
      <xdr:rowOff>71120</xdr:rowOff>
    </xdr:from>
    <xdr:to>
      <xdr:col>46</xdr:col>
      <xdr:colOff>38100</xdr:colOff>
      <xdr:row>101</xdr:row>
      <xdr:rowOff>1270</xdr:rowOff>
    </xdr:to>
    <xdr:sp macro="" textlink="">
      <xdr:nvSpPr>
        <xdr:cNvPr id="470" name="フローチャート: 判断 469">
          <a:extLst>
            <a:ext uri="{FF2B5EF4-FFF2-40B4-BE49-F238E27FC236}">
              <a16:creationId xmlns:a16="http://schemas.microsoft.com/office/drawing/2014/main" id="{B14E6EB5-EC57-4C0C-91D5-AF48BEB94C9B}"/>
            </a:ext>
          </a:extLst>
        </xdr:cNvPr>
        <xdr:cNvSpPr/>
      </xdr:nvSpPr>
      <xdr:spPr>
        <a:xfrm>
          <a:off x="8699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99</xdr:row>
      <xdr:rowOff>17797</xdr:rowOff>
    </xdr:from>
    <xdr:ext cx="469744" cy="259045"/>
    <xdr:sp macro="" textlink="">
      <xdr:nvSpPr>
        <xdr:cNvPr id="471" name="n_2aveValue【市民会館】&#10;一人当たり面積">
          <a:extLst>
            <a:ext uri="{FF2B5EF4-FFF2-40B4-BE49-F238E27FC236}">
              <a16:creationId xmlns:a16="http://schemas.microsoft.com/office/drawing/2014/main" id="{2A11076A-235A-41FB-8FD2-C4D787D8FB38}"/>
            </a:ext>
          </a:extLst>
        </xdr:cNvPr>
        <xdr:cNvSpPr txBox="1"/>
      </xdr:nvSpPr>
      <xdr:spPr>
        <a:xfrm>
          <a:off x="8515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100</xdr:row>
      <xdr:rowOff>116839</xdr:rowOff>
    </xdr:from>
    <xdr:to>
      <xdr:col>41</xdr:col>
      <xdr:colOff>101600</xdr:colOff>
      <xdr:row>101</xdr:row>
      <xdr:rowOff>46989</xdr:rowOff>
    </xdr:to>
    <xdr:sp macro="" textlink="">
      <xdr:nvSpPr>
        <xdr:cNvPr id="472" name="フローチャート: 判断 471">
          <a:extLst>
            <a:ext uri="{FF2B5EF4-FFF2-40B4-BE49-F238E27FC236}">
              <a16:creationId xmlns:a16="http://schemas.microsoft.com/office/drawing/2014/main" id="{5DBD7DE0-907C-40B3-9411-D0DD9154C5ED}"/>
            </a:ext>
          </a:extLst>
        </xdr:cNvPr>
        <xdr:cNvSpPr/>
      </xdr:nvSpPr>
      <xdr:spPr>
        <a:xfrm>
          <a:off x="7810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99</xdr:row>
      <xdr:rowOff>63516</xdr:rowOff>
    </xdr:from>
    <xdr:ext cx="469744" cy="259045"/>
    <xdr:sp macro="" textlink="">
      <xdr:nvSpPr>
        <xdr:cNvPr id="473" name="n_3aveValue【市民会館】&#10;一人当たり面積">
          <a:extLst>
            <a:ext uri="{FF2B5EF4-FFF2-40B4-BE49-F238E27FC236}">
              <a16:creationId xmlns:a16="http://schemas.microsoft.com/office/drawing/2014/main" id="{70C339B8-4955-4124-B41C-42864B55E45C}"/>
            </a:ext>
          </a:extLst>
        </xdr:cNvPr>
        <xdr:cNvSpPr txBox="1"/>
      </xdr:nvSpPr>
      <xdr:spPr>
        <a:xfrm>
          <a:off x="7626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100</xdr:row>
      <xdr:rowOff>116839</xdr:rowOff>
    </xdr:from>
    <xdr:to>
      <xdr:col>36</xdr:col>
      <xdr:colOff>165100</xdr:colOff>
      <xdr:row>101</xdr:row>
      <xdr:rowOff>46989</xdr:rowOff>
    </xdr:to>
    <xdr:sp macro="" textlink="">
      <xdr:nvSpPr>
        <xdr:cNvPr id="474" name="フローチャート: 判断 473">
          <a:extLst>
            <a:ext uri="{FF2B5EF4-FFF2-40B4-BE49-F238E27FC236}">
              <a16:creationId xmlns:a16="http://schemas.microsoft.com/office/drawing/2014/main" id="{65496CC0-502B-49BF-B104-64CB265ED9A9}"/>
            </a:ext>
          </a:extLst>
        </xdr:cNvPr>
        <xdr:cNvSpPr/>
      </xdr:nvSpPr>
      <xdr:spPr>
        <a:xfrm>
          <a:off x="6921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99</xdr:row>
      <xdr:rowOff>63516</xdr:rowOff>
    </xdr:from>
    <xdr:ext cx="469744" cy="259045"/>
    <xdr:sp macro="" textlink="">
      <xdr:nvSpPr>
        <xdr:cNvPr id="475" name="n_4aveValue【市民会館】&#10;一人当たり面積">
          <a:extLst>
            <a:ext uri="{FF2B5EF4-FFF2-40B4-BE49-F238E27FC236}">
              <a16:creationId xmlns:a16="http://schemas.microsoft.com/office/drawing/2014/main" id="{58D8BAA8-72DC-4159-BF27-F2FEEECBB76E}"/>
            </a:ext>
          </a:extLst>
        </xdr:cNvPr>
        <xdr:cNvSpPr txBox="1"/>
      </xdr:nvSpPr>
      <xdr:spPr>
        <a:xfrm>
          <a:off x="6737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94AC377-4A88-45B9-B1F5-5FD9D1C7532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406B116B-CFB4-44AE-A7D5-7F865A03759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969D0E48-96FF-4C02-ADD5-EE43C59B35F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1BAFCF8-2AB4-4418-9CFF-2630F7E7E5D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8814F5CF-0D36-4690-8340-F6D74EE1183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2539</xdr:rowOff>
    </xdr:from>
    <xdr:to>
      <xdr:col>55</xdr:col>
      <xdr:colOff>50800</xdr:colOff>
      <xdr:row>102</xdr:row>
      <xdr:rowOff>104139</xdr:rowOff>
    </xdr:to>
    <xdr:sp macro="" textlink="">
      <xdr:nvSpPr>
        <xdr:cNvPr id="481" name="楕円 480">
          <a:extLst>
            <a:ext uri="{FF2B5EF4-FFF2-40B4-BE49-F238E27FC236}">
              <a16:creationId xmlns:a16="http://schemas.microsoft.com/office/drawing/2014/main" id="{BDEC9F7F-6840-45E5-A902-5703EDC6281A}"/>
            </a:ext>
          </a:extLst>
        </xdr:cNvPr>
        <xdr:cNvSpPr/>
      </xdr:nvSpPr>
      <xdr:spPr>
        <a:xfrm>
          <a:off x="10426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127016</xdr:rowOff>
    </xdr:from>
    <xdr:ext cx="469744" cy="259045"/>
    <xdr:sp macro="" textlink="">
      <xdr:nvSpPr>
        <xdr:cNvPr id="482" name="【市民会館】&#10;一人当たり面積該当値テキスト">
          <a:extLst>
            <a:ext uri="{FF2B5EF4-FFF2-40B4-BE49-F238E27FC236}">
              <a16:creationId xmlns:a16="http://schemas.microsoft.com/office/drawing/2014/main" id="{C69FCD4E-AD6E-4D4B-9945-8018E325AF74}"/>
            </a:ext>
          </a:extLst>
        </xdr:cNvPr>
        <xdr:cNvSpPr txBox="1"/>
      </xdr:nvSpPr>
      <xdr:spPr>
        <a:xfrm>
          <a:off x="10515600" y="1744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48261</xdr:rowOff>
    </xdr:from>
    <xdr:to>
      <xdr:col>50</xdr:col>
      <xdr:colOff>165100</xdr:colOff>
      <xdr:row>102</xdr:row>
      <xdr:rowOff>149861</xdr:rowOff>
    </xdr:to>
    <xdr:sp macro="" textlink="">
      <xdr:nvSpPr>
        <xdr:cNvPr id="483" name="楕円 482">
          <a:extLst>
            <a:ext uri="{FF2B5EF4-FFF2-40B4-BE49-F238E27FC236}">
              <a16:creationId xmlns:a16="http://schemas.microsoft.com/office/drawing/2014/main" id="{DC5AA81E-B12B-479A-83FC-A33D294EF3EA}"/>
            </a:ext>
          </a:extLst>
        </xdr:cNvPr>
        <xdr:cNvSpPr/>
      </xdr:nvSpPr>
      <xdr:spPr>
        <a:xfrm>
          <a:off x="958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53339</xdr:rowOff>
    </xdr:from>
    <xdr:to>
      <xdr:col>55</xdr:col>
      <xdr:colOff>0</xdr:colOff>
      <xdr:row>102</xdr:row>
      <xdr:rowOff>99061</xdr:rowOff>
    </xdr:to>
    <xdr:cxnSp macro="">
      <xdr:nvCxnSpPr>
        <xdr:cNvPr id="484" name="直線コネクタ 483">
          <a:extLst>
            <a:ext uri="{FF2B5EF4-FFF2-40B4-BE49-F238E27FC236}">
              <a16:creationId xmlns:a16="http://schemas.microsoft.com/office/drawing/2014/main" id="{1115E068-31AA-4B7E-A636-10663CAD9097}"/>
            </a:ext>
          </a:extLst>
        </xdr:cNvPr>
        <xdr:cNvCxnSpPr/>
      </xdr:nvCxnSpPr>
      <xdr:spPr>
        <a:xfrm flipV="1">
          <a:off x="9639300" y="17541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93980</xdr:rowOff>
    </xdr:from>
    <xdr:to>
      <xdr:col>46</xdr:col>
      <xdr:colOff>38100</xdr:colOff>
      <xdr:row>103</xdr:row>
      <xdr:rowOff>24130</xdr:rowOff>
    </xdr:to>
    <xdr:sp macro="" textlink="">
      <xdr:nvSpPr>
        <xdr:cNvPr id="485" name="楕円 484">
          <a:extLst>
            <a:ext uri="{FF2B5EF4-FFF2-40B4-BE49-F238E27FC236}">
              <a16:creationId xmlns:a16="http://schemas.microsoft.com/office/drawing/2014/main" id="{4FF6A40E-BEA6-408E-A099-2C4DA60657B6}"/>
            </a:ext>
          </a:extLst>
        </xdr:cNvPr>
        <xdr:cNvSpPr/>
      </xdr:nvSpPr>
      <xdr:spPr>
        <a:xfrm>
          <a:off x="8699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99061</xdr:rowOff>
    </xdr:from>
    <xdr:to>
      <xdr:col>50</xdr:col>
      <xdr:colOff>114300</xdr:colOff>
      <xdr:row>102</xdr:row>
      <xdr:rowOff>144780</xdr:rowOff>
    </xdr:to>
    <xdr:cxnSp macro="">
      <xdr:nvCxnSpPr>
        <xdr:cNvPr id="486" name="直線コネクタ 485">
          <a:extLst>
            <a:ext uri="{FF2B5EF4-FFF2-40B4-BE49-F238E27FC236}">
              <a16:creationId xmlns:a16="http://schemas.microsoft.com/office/drawing/2014/main" id="{678FA79E-568D-48F6-A275-842805016F84}"/>
            </a:ext>
          </a:extLst>
        </xdr:cNvPr>
        <xdr:cNvCxnSpPr/>
      </xdr:nvCxnSpPr>
      <xdr:spPr>
        <a:xfrm flipV="1">
          <a:off x="8750300" y="17586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93980</xdr:rowOff>
    </xdr:from>
    <xdr:to>
      <xdr:col>41</xdr:col>
      <xdr:colOff>101600</xdr:colOff>
      <xdr:row>103</xdr:row>
      <xdr:rowOff>24130</xdr:rowOff>
    </xdr:to>
    <xdr:sp macro="" textlink="">
      <xdr:nvSpPr>
        <xdr:cNvPr id="487" name="楕円 486">
          <a:extLst>
            <a:ext uri="{FF2B5EF4-FFF2-40B4-BE49-F238E27FC236}">
              <a16:creationId xmlns:a16="http://schemas.microsoft.com/office/drawing/2014/main" id="{D9EE96EC-A788-4D2F-8E48-1422435C81C2}"/>
            </a:ext>
          </a:extLst>
        </xdr:cNvPr>
        <xdr:cNvSpPr/>
      </xdr:nvSpPr>
      <xdr:spPr>
        <a:xfrm>
          <a:off x="781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144780</xdr:rowOff>
    </xdr:from>
    <xdr:to>
      <xdr:col>45</xdr:col>
      <xdr:colOff>177800</xdr:colOff>
      <xdr:row>102</xdr:row>
      <xdr:rowOff>144780</xdr:rowOff>
    </xdr:to>
    <xdr:cxnSp macro="">
      <xdr:nvCxnSpPr>
        <xdr:cNvPr id="488" name="直線コネクタ 487">
          <a:extLst>
            <a:ext uri="{FF2B5EF4-FFF2-40B4-BE49-F238E27FC236}">
              <a16:creationId xmlns:a16="http://schemas.microsoft.com/office/drawing/2014/main" id="{6145A52B-4503-4370-A9CF-0366F2094411}"/>
            </a:ext>
          </a:extLst>
        </xdr:cNvPr>
        <xdr:cNvCxnSpPr/>
      </xdr:nvCxnSpPr>
      <xdr:spPr>
        <a:xfrm>
          <a:off x="7861300" y="1763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139700</xdr:rowOff>
    </xdr:from>
    <xdr:to>
      <xdr:col>36</xdr:col>
      <xdr:colOff>165100</xdr:colOff>
      <xdr:row>103</xdr:row>
      <xdr:rowOff>69850</xdr:rowOff>
    </xdr:to>
    <xdr:sp macro="" textlink="">
      <xdr:nvSpPr>
        <xdr:cNvPr id="489" name="楕円 488">
          <a:extLst>
            <a:ext uri="{FF2B5EF4-FFF2-40B4-BE49-F238E27FC236}">
              <a16:creationId xmlns:a16="http://schemas.microsoft.com/office/drawing/2014/main" id="{8FDD3955-659B-4DE4-AB52-452750382601}"/>
            </a:ext>
          </a:extLst>
        </xdr:cNvPr>
        <xdr:cNvSpPr/>
      </xdr:nvSpPr>
      <xdr:spPr>
        <a:xfrm>
          <a:off x="692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144780</xdr:rowOff>
    </xdr:from>
    <xdr:to>
      <xdr:col>41</xdr:col>
      <xdr:colOff>50800</xdr:colOff>
      <xdr:row>103</xdr:row>
      <xdr:rowOff>19050</xdr:rowOff>
    </xdr:to>
    <xdr:cxnSp macro="">
      <xdr:nvCxnSpPr>
        <xdr:cNvPr id="490" name="直線コネクタ 489">
          <a:extLst>
            <a:ext uri="{FF2B5EF4-FFF2-40B4-BE49-F238E27FC236}">
              <a16:creationId xmlns:a16="http://schemas.microsoft.com/office/drawing/2014/main" id="{1411461B-EEF8-4A75-8C29-0AEEDC4484BF}"/>
            </a:ext>
          </a:extLst>
        </xdr:cNvPr>
        <xdr:cNvCxnSpPr/>
      </xdr:nvCxnSpPr>
      <xdr:spPr>
        <a:xfrm flipV="1">
          <a:off x="6972300" y="1763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140988</xdr:rowOff>
    </xdr:from>
    <xdr:ext cx="469744" cy="259045"/>
    <xdr:sp macro="" textlink="">
      <xdr:nvSpPr>
        <xdr:cNvPr id="491" name="n_1mainValue【市民会館】&#10;一人当たり面積">
          <a:extLst>
            <a:ext uri="{FF2B5EF4-FFF2-40B4-BE49-F238E27FC236}">
              <a16:creationId xmlns:a16="http://schemas.microsoft.com/office/drawing/2014/main" id="{7BCF9D0B-80F8-4B18-84DC-15553F059895}"/>
            </a:ext>
          </a:extLst>
        </xdr:cNvPr>
        <xdr:cNvSpPr txBox="1"/>
      </xdr:nvSpPr>
      <xdr:spPr>
        <a:xfrm>
          <a:off x="93917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15257</xdr:rowOff>
    </xdr:from>
    <xdr:ext cx="469744" cy="259045"/>
    <xdr:sp macro="" textlink="">
      <xdr:nvSpPr>
        <xdr:cNvPr id="492" name="n_2mainValue【市民会館】&#10;一人当たり面積">
          <a:extLst>
            <a:ext uri="{FF2B5EF4-FFF2-40B4-BE49-F238E27FC236}">
              <a16:creationId xmlns:a16="http://schemas.microsoft.com/office/drawing/2014/main" id="{E0E9BF37-DD45-4740-A074-099DC1FAA6A4}"/>
            </a:ext>
          </a:extLst>
        </xdr:cNvPr>
        <xdr:cNvSpPr txBox="1"/>
      </xdr:nvSpPr>
      <xdr:spPr>
        <a:xfrm>
          <a:off x="85154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15257</xdr:rowOff>
    </xdr:from>
    <xdr:ext cx="469744" cy="259045"/>
    <xdr:sp macro="" textlink="">
      <xdr:nvSpPr>
        <xdr:cNvPr id="493" name="n_3mainValue【市民会館】&#10;一人当たり面積">
          <a:extLst>
            <a:ext uri="{FF2B5EF4-FFF2-40B4-BE49-F238E27FC236}">
              <a16:creationId xmlns:a16="http://schemas.microsoft.com/office/drawing/2014/main" id="{ECE64AD7-C8B8-4714-AB6A-C01D71996BB1}"/>
            </a:ext>
          </a:extLst>
        </xdr:cNvPr>
        <xdr:cNvSpPr txBox="1"/>
      </xdr:nvSpPr>
      <xdr:spPr>
        <a:xfrm>
          <a:off x="76264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60977</xdr:rowOff>
    </xdr:from>
    <xdr:ext cx="469744" cy="259045"/>
    <xdr:sp macro="" textlink="">
      <xdr:nvSpPr>
        <xdr:cNvPr id="494" name="n_4mainValue【市民会館】&#10;一人当たり面積">
          <a:extLst>
            <a:ext uri="{FF2B5EF4-FFF2-40B4-BE49-F238E27FC236}">
              <a16:creationId xmlns:a16="http://schemas.microsoft.com/office/drawing/2014/main" id="{2761D105-0675-430A-9E66-A79367E3BC14}"/>
            </a:ext>
          </a:extLst>
        </xdr:cNvPr>
        <xdr:cNvSpPr txBox="1"/>
      </xdr:nvSpPr>
      <xdr:spPr>
        <a:xfrm>
          <a:off x="6737427"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E7D5140-7061-47F4-B84A-4A6A347A19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E973F583-D3BA-4492-8BA7-9214F30C07A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F9C1AB9-ED89-4C79-96D8-B1A4417EEA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A84B7D16-BBFE-40B2-BD40-32BBD067E3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E6E36616-DC25-412E-9DA4-02BA870ECD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EDC4F9F0-570A-42C9-93BF-F0C25E4A9D6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C8583160-53F2-48E8-8221-1D583C2AED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EB267E6B-8D3B-463B-8914-E8E64F8DDB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AEE5B9A-9717-4AB9-AA7E-7F5124A7043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4E39BB2E-B896-4EBC-AC68-5FDDB372C4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44559021-5FC2-49CE-8536-9AA08A7F408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F2C4F5ED-FB6C-40F1-9B90-9CCD9F481CDC}"/>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3C20E503-EF52-4A32-84CB-10C5752D58C3}"/>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399FF4AF-0A3C-4C32-A09D-3D5A4D8C5B28}"/>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45446687-8C81-4A51-ADC7-511C1DC56C81}"/>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0D81941D-7791-4366-89F3-957007835DE2}"/>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F5E1A263-2F98-4D18-BCE5-F333FDA37459}"/>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B8EB2667-49B6-445F-B83A-DB293A631093}"/>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6F0BA3F9-4138-414B-AEB5-AB7C4277CC58}"/>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ABCB1DE4-D94F-4CE7-AA74-B4BE4AA472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6EF41795-D020-4A4F-8FAB-340E749A144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2B6F53C1-0448-4CDF-8FE2-7F464607D7E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9906</xdr:rowOff>
    </xdr:from>
    <xdr:to>
      <xdr:col>85</xdr:col>
      <xdr:colOff>126364</xdr:colOff>
      <xdr:row>41</xdr:row>
      <xdr:rowOff>137922</xdr:rowOff>
    </xdr:to>
    <xdr:cxnSp macro="">
      <xdr:nvCxnSpPr>
        <xdr:cNvPr id="517" name="直線コネクタ 516">
          <a:extLst>
            <a:ext uri="{FF2B5EF4-FFF2-40B4-BE49-F238E27FC236}">
              <a16:creationId xmlns:a16="http://schemas.microsoft.com/office/drawing/2014/main" id="{85511B9C-F2BF-40C8-81D0-69F6FCDF275D}"/>
            </a:ext>
          </a:extLst>
        </xdr:cNvPr>
        <xdr:cNvCxnSpPr/>
      </xdr:nvCxnSpPr>
      <xdr:spPr>
        <a:xfrm flipV="1">
          <a:off x="16318864" y="6182106"/>
          <a:ext cx="0" cy="98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141749</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8965D890-45E5-42BB-B49E-19800B49A7E9}"/>
            </a:ext>
          </a:extLst>
        </xdr:cNvPr>
        <xdr:cNvSpPr txBox="1"/>
      </xdr:nvSpPr>
      <xdr:spPr>
        <a:xfrm>
          <a:off x="16357600" y="717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137922</xdr:rowOff>
    </xdr:from>
    <xdr:to>
      <xdr:col>86</xdr:col>
      <xdr:colOff>25400</xdr:colOff>
      <xdr:row>41</xdr:row>
      <xdr:rowOff>137922</xdr:rowOff>
    </xdr:to>
    <xdr:cxnSp macro="">
      <xdr:nvCxnSpPr>
        <xdr:cNvPr id="519" name="直線コネクタ 518">
          <a:extLst>
            <a:ext uri="{FF2B5EF4-FFF2-40B4-BE49-F238E27FC236}">
              <a16:creationId xmlns:a16="http://schemas.microsoft.com/office/drawing/2014/main" id="{9438C010-1F5C-4B42-B4AE-A63746DC9E91}"/>
            </a:ext>
          </a:extLst>
        </xdr:cNvPr>
        <xdr:cNvCxnSpPr/>
      </xdr:nvCxnSpPr>
      <xdr:spPr>
        <a:xfrm>
          <a:off x="16230600" y="716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128033</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EE9BF829-D74C-41E4-B187-03F50A44DE7C}"/>
            </a:ext>
          </a:extLst>
        </xdr:cNvPr>
        <xdr:cNvSpPr txBox="1"/>
      </xdr:nvSpPr>
      <xdr:spPr>
        <a:xfrm>
          <a:off x="16357600" y="5957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9906</xdr:rowOff>
    </xdr:from>
    <xdr:to>
      <xdr:col>86</xdr:col>
      <xdr:colOff>25400</xdr:colOff>
      <xdr:row>36</xdr:row>
      <xdr:rowOff>9906</xdr:rowOff>
    </xdr:to>
    <xdr:cxnSp macro="">
      <xdr:nvCxnSpPr>
        <xdr:cNvPr id="521" name="直線コネクタ 520">
          <a:extLst>
            <a:ext uri="{FF2B5EF4-FFF2-40B4-BE49-F238E27FC236}">
              <a16:creationId xmlns:a16="http://schemas.microsoft.com/office/drawing/2014/main" id="{76854742-92F6-45CB-A791-925CBD556630}"/>
            </a:ext>
          </a:extLst>
        </xdr:cNvPr>
        <xdr:cNvCxnSpPr/>
      </xdr:nvCxnSpPr>
      <xdr:spPr>
        <a:xfrm>
          <a:off x="16230600" y="618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115841</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48362F29-0103-46D8-9BC5-910BFFD8F6D8}"/>
            </a:ext>
          </a:extLst>
        </xdr:cNvPr>
        <xdr:cNvSpPr txBox="1"/>
      </xdr:nvSpPr>
      <xdr:spPr>
        <a:xfrm>
          <a:off x="16357600" y="680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137414</xdr:rowOff>
    </xdr:from>
    <xdr:to>
      <xdr:col>85</xdr:col>
      <xdr:colOff>177800</xdr:colOff>
      <xdr:row>40</xdr:row>
      <xdr:rowOff>67564</xdr:rowOff>
    </xdr:to>
    <xdr:sp macro="" textlink="">
      <xdr:nvSpPr>
        <xdr:cNvPr id="523" name="フローチャート: 判断 522">
          <a:extLst>
            <a:ext uri="{FF2B5EF4-FFF2-40B4-BE49-F238E27FC236}">
              <a16:creationId xmlns:a16="http://schemas.microsoft.com/office/drawing/2014/main" id="{4063C625-25D7-4604-A50F-4FA5BA4DD54F}"/>
            </a:ext>
          </a:extLst>
        </xdr:cNvPr>
        <xdr:cNvSpPr/>
      </xdr:nvSpPr>
      <xdr:spPr>
        <a:xfrm>
          <a:off x="162687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24" name="フローチャート: 判断 523">
          <a:extLst>
            <a:ext uri="{FF2B5EF4-FFF2-40B4-BE49-F238E27FC236}">
              <a16:creationId xmlns:a16="http://schemas.microsoft.com/office/drawing/2014/main" id="{E94C97D3-B5DA-4089-9C1F-604A19A94560}"/>
            </a:ext>
          </a:extLst>
        </xdr:cNvPr>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60977</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4DFA4EDF-B45F-4325-A3DF-A61385467DF4}"/>
            </a:ext>
          </a:extLst>
        </xdr:cNvPr>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57404</xdr:rowOff>
    </xdr:from>
    <xdr:to>
      <xdr:col>76</xdr:col>
      <xdr:colOff>165100</xdr:colOff>
      <xdr:row>38</xdr:row>
      <xdr:rowOff>159004</xdr:rowOff>
    </xdr:to>
    <xdr:sp macro="" textlink="">
      <xdr:nvSpPr>
        <xdr:cNvPr id="526" name="フローチャート: 判断 525">
          <a:extLst>
            <a:ext uri="{FF2B5EF4-FFF2-40B4-BE49-F238E27FC236}">
              <a16:creationId xmlns:a16="http://schemas.microsoft.com/office/drawing/2014/main" id="{D55B316C-E3B2-490F-8D8B-ADF04ED79331}"/>
            </a:ext>
          </a:extLst>
        </xdr:cNvPr>
        <xdr:cNvSpPr/>
      </xdr:nvSpPr>
      <xdr:spPr>
        <a:xfrm>
          <a:off x="14541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150131</xdr:rowOff>
    </xdr:from>
    <xdr:ext cx="405111" cy="259045"/>
    <xdr:sp macro="" textlink="">
      <xdr:nvSpPr>
        <xdr:cNvPr id="527" name="n_2aveValue【一般廃棄物処理施設】&#10;有形固定資産減価償却率">
          <a:extLst>
            <a:ext uri="{FF2B5EF4-FFF2-40B4-BE49-F238E27FC236}">
              <a16:creationId xmlns:a16="http://schemas.microsoft.com/office/drawing/2014/main" id="{D957E340-124C-4DA0-84A7-7C6AA5E88F25}"/>
            </a:ext>
          </a:extLst>
        </xdr:cNvPr>
        <xdr:cNvSpPr txBox="1"/>
      </xdr:nvSpPr>
      <xdr:spPr>
        <a:xfrm>
          <a:off x="14389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11684</xdr:rowOff>
    </xdr:from>
    <xdr:to>
      <xdr:col>72</xdr:col>
      <xdr:colOff>38100</xdr:colOff>
      <xdr:row>38</xdr:row>
      <xdr:rowOff>113284</xdr:rowOff>
    </xdr:to>
    <xdr:sp macro="" textlink="">
      <xdr:nvSpPr>
        <xdr:cNvPr id="528" name="フローチャート: 判断 527">
          <a:extLst>
            <a:ext uri="{FF2B5EF4-FFF2-40B4-BE49-F238E27FC236}">
              <a16:creationId xmlns:a16="http://schemas.microsoft.com/office/drawing/2014/main" id="{13AE564F-A010-44EF-ABFB-2B7ED0EFB9E8}"/>
            </a:ext>
          </a:extLst>
        </xdr:cNvPr>
        <xdr:cNvSpPr/>
      </xdr:nvSpPr>
      <xdr:spPr>
        <a:xfrm>
          <a:off x="1365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104411</xdr:rowOff>
    </xdr:from>
    <xdr:ext cx="405111" cy="259045"/>
    <xdr:sp macro="" textlink="">
      <xdr:nvSpPr>
        <xdr:cNvPr id="529" name="n_3aveValue【一般廃棄物処理施設】&#10;有形固定資産減価償却率">
          <a:extLst>
            <a:ext uri="{FF2B5EF4-FFF2-40B4-BE49-F238E27FC236}">
              <a16:creationId xmlns:a16="http://schemas.microsoft.com/office/drawing/2014/main" id="{775F3EF5-8AD6-4768-9A22-04D4840CDF35}"/>
            </a:ext>
          </a:extLst>
        </xdr:cNvPr>
        <xdr:cNvSpPr txBox="1"/>
      </xdr:nvSpPr>
      <xdr:spPr>
        <a:xfrm>
          <a:off x="13500744"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100838</xdr:rowOff>
    </xdr:from>
    <xdr:to>
      <xdr:col>67</xdr:col>
      <xdr:colOff>101600</xdr:colOff>
      <xdr:row>38</xdr:row>
      <xdr:rowOff>30988</xdr:rowOff>
    </xdr:to>
    <xdr:sp macro="" textlink="">
      <xdr:nvSpPr>
        <xdr:cNvPr id="530" name="フローチャート: 判断 529">
          <a:extLst>
            <a:ext uri="{FF2B5EF4-FFF2-40B4-BE49-F238E27FC236}">
              <a16:creationId xmlns:a16="http://schemas.microsoft.com/office/drawing/2014/main" id="{33D34C7D-4897-4ED9-8F7C-47E58E39AFDA}"/>
            </a:ext>
          </a:extLst>
        </xdr:cNvPr>
        <xdr:cNvSpPr/>
      </xdr:nvSpPr>
      <xdr:spPr>
        <a:xfrm>
          <a:off x="12763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38</xdr:row>
      <xdr:rowOff>22115</xdr:rowOff>
    </xdr:from>
    <xdr:ext cx="405111" cy="259045"/>
    <xdr:sp macro="" textlink="">
      <xdr:nvSpPr>
        <xdr:cNvPr id="531" name="n_4aveValue【一般廃棄物処理施設】&#10;有形固定資産減価償却率">
          <a:extLst>
            <a:ext uri="{FF2B5EF4-FFF2-40B4-BE49-F238E27FC236}">
              <a16:creationId xmlns:a16="http://schemas.microsoft.com/office/drawing/2014/main" id="{166EB400-69CB-4538-AB2D-320E818E9B34}"/>
            </a:ext>
          </a:extLst>
        </xdr:cNvPr>
        <xdr:cNvSpPr txBox="1"/>
      </xdr:nvSpPr>
      <xdr:spPr>
        <a:xfrm>
          <a:off x="126117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4C4AB4A-96FC-4FC9-8AD9-0CB2F19C3F6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8C14817-FBCB-480F-8787-9C2B01F79FC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20AB1DA-CE7E-4396-9000-E2D62DFC1F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58CF8DD-7126-4256-9E0E-FB147765FB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E42ED1B6-B7C3-4339-9E6D-322D5C68E0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130556</xdr:rowOff>
    </xdr:from>
    <xdr:to>
      <xdr:col>85</xdr:col>
      <xdr:colOff>177800</xdr:colOff>
      <xdr:row>36</xdr:row>
      <xdr:rowOff>60706</xdr:rowOff>
    </xdr:to>
    <xdr:sp macro="" textlink="">
      <xdr:nvSpPr>
        <xdr:cNvPr id="537" name="楕円 536">
          <a:extLst>
            <a:ext uri="{FF2B5EF4-FFF2-40B4-BE49-F238E27FC236}">
              <a16:creationId xmlns:a16="http://schemas.microsoft.com/office/drawing/2014/main" id="{29014730-7A76-4951-B8FE-E6F3BC5D399A}"/>
            </a:ext>
          </a:extLst>
        </xdr:cNvPr>
        <xdr:cNvSpPr/>
      </xdr:nvSpPr>
      <xdr:spPr>
        <a:xfrm>
          <a:off x="162687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83583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67F0B943-EC5E-4599-A01A-15DC8285CE74}"/>
            </a:ext>
          </a:extLst>
        </xdr:cNvPr>
        <xdr:cNvSpPr txBox="1"/>
      </xdr:nvSpPr>
      <xdr:spPr>
        <a:xfrm>
          <a:off x="16357600" y="608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66548</xdr:rowOff>
    </xdr:from>
    <xdr:to>
      <xdr:col>81</xdr:col>
      <xdr:colOff>101600</xdr:colOff>
      <xdr:row>35</xdr:row>
      <xdr:rowOff>168148</xdr:rowOff>
    </xdr:to>
    <xdr:sp macro="" textlink="">
      <xdr:nvSpPr>
        <xdr:cNvPr id="539" name="楕円 538">
          <a:extLst>
            <a:ext uri="{FF2B5EF4-FFF2-40B4-BE49-F238E27FC236}">
              <a16:creationId xmlns:a16="http://schemas.microsoft.com/office/drawing/2014/main" id="{0320E19E-B731-4B2A-9F74-3CC0FBEDCB7B}"/>
            </a:ext>
          </a:extLst>
        </xdr:cNvPr>
        <xdr:cNvSpPr/>
      </xdr:nvSpPr>
      <xdr:spPr>
        <a:xfrm>
          <a:off x="15430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117348</xdr:rowOff>
    </xdr:from>
    <xdr:to>
      <xdr:col>85</xdr:col>
      <xdr:colOff>127000</xdr:colOff>
      <xdr:row>36</xdr:row>
      <xdr:rowOff>9906</xdr:rowOff>
    </xdr:to>
    <xdr:cxnSp macro="">
      <xdr:nvCxnSpPr>
        <xdr:cNvPr id="540" name="直線コネクタ 539">
          <a:extLst>
            <a:ext uri="{FF2B5EF4-FFF2-40B4-BE49-F238E27FC236}">
              <a16:creationId xmlns:a16="http://schemas.microsoft.com/office/drawing/2014/main" id="{C3FD6D39-B48E-4746-AFD6-8F1570A79EFB}"/>
            </a:ext>
          </a:extLst>
        </xdr:cNvPr>
        <xdr:cNvCxnSpPr/>
      </xdr:nvCxnSpPr>
      <xdr:spPr>
        <a:xfrm>
          <a:off x="15481300" y="611809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xdr:rowOff>
    </xdr:from>
    <xdr:to>
      <xdr:col>76</xdr:col>
      <xdr:colOff>165100</xdr:colOff>
      <xdr:row>35</xdr:row>
      <xdr:rowOff>106426</xdr:rowOff>
    </xdr:to>
    <xdr:sp macro="" textlink="">
      <xdr:nvSpPr>
        <xdr:cNvPr id="541" name="楕円 540">
          <a:extLst>
            <a:ext uri="{FF2B5EF4-FFF2-40B4-BE49-F238E27FC236}">
              <a16:creationId xmlns:a16="http://schemas.microsoft.com/office/drawing/2014/main" id="{72C5ABA6-2647-42F3-A2A5-392FF2B72DFD}"/>
            </a:ext>
          </a:extLst>
        </xdr:cNvPr>
        <xdr:cNvSpPr/>
      </xdr:nvSpPr>
      <xdr:spPr>
        <a:xfrm>
          <a:off x="14541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55626</xdr:rowOff>
    </xdr:from>
    <xdr:to>
      <xdr:col>81</xdr:col>
      <xdr:colOff>50800</xdr:colOff>
      <xdr:row>35</xdr:row>
      <xdr:rowOff>117348</xdr:rowOff>
    </xdr:to>
    <xdr:cxnSp macro="">
      <xdr:nvCxnSpPr>
        <xdr:cNvPr id="542" name="直線コネクタ 541">
          <a:extLst>
            <a:ext uri="{FF2B5EF4-FFF2-40B4-BE49-F238E27FC236}">
              <a16:creationId xmlns:a16="http://schemas.microsoft.com/office/drawing/2014/main" id="{E499FD8C-1D1C-4F48-AE59-3F420C073001}"/>
            </a:ext>
          </a:extLst>
        </xdr:cNvPr>
        <xdr:cNvCxnSpPr/>
      </xdr:nvCxnSpPr>
      <xdr:spPr>
        <a:xfrm>
          <a:off x="14592300" y="605637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114554</xdr:rowOff>
    </xdr:from>
    <xdr:to>
      <xdr:col>72</xdr:col>
      <xdr:colOff>38100</xdr:colOff>
      <xdr:row>35</xdr:row>
      <xdr:rowOff>44704</xdr:rowOff>
    </xdr:to>
    <xdr:sp macro="" textlink="">
      <xdr:nvSpPr>
        <xdr:cNvPr id="543" name="楕円 542">
          <a:extLst>
            <a:ext uri="{FF2B5EF4-FFF2-40B4-BE49-F238E27FC236}">
              <a16:creationId xmlns:a16="http://schemas.microsoft.com/office/drawing/2014/main" id="{A43CA433-E211-4F3A-86D8-A39617C4C19A}"/>
            </a:ext>
          </a:extLst>
        </xdr:cNvPr>
        <xdr:cNvSpPr/>
      </xdr:nvSpPr>
      <xdr:spPr>
        <a:xfrm>
          <a:off x="136525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165354</xdr:rowOff>
    </xdr:from>
    <xdr:to>
      <xdr:col>76</xdr:col>
      <xdr:colOff>114300</xdr:colOff>
      <xdr:row>35</xdr:row>
      <xdr:rowOff>55626</xdr:rowOff>
    </xdr:to>
    <xdr:cxnSp macro="">
      <xdr:nvCxnSpPr>
        <xdr:cNvPr id="544" name="直線コネクタ 543">
          <a:extLst>
            <a:ext uri="{FF2B5EF4-FFF2-40B4-BE49-F238E27FC236}">
              <a16:creationId xmlns:a16="http://schemas.microsoft.com/office/drawing/2014/main" id="{1C95C5A3-2416-4316-9C66-E84B680B195B}"/>
            </a:ext>
          </a:extLst>
        </xdr:cNvPr>
        <xdr:cNvCxnSpPr/>
      </xdr:nvCxnSpPr>
      <xdr:spPr>
        <a:xfrm>
          <a:off x="13703300" y="599465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50546</xdr:rowOff>
    </xdr:from>
    <xdr:to>
      <xdr:col>67</xdr:col>
      <xdr:colOff>101600</xdr:colOff>
      <xdr:row>34</xdr:row>
      <xdr:rowOff>152146</xdr:rowOff>
    </xdr:to>
    <xdr:sp macro="" textlink="">
      <xdr:nvSpPr>
        <xdr:cNvPr id="545" name="楕円 544">
          <a:extLst>
            <a:ext uri="{FF2B5EF4-FFF2-40B4-BE49-F238E27FC236}">
              <a16:creationId xmlns:a16="http://schemas.microsoft.com/office/drawing/2014/main" id="{2DC71712-7087-47C4-B95B-1C3C89ED7F01}"/>
            </a:ext>
          </a:extLst>
        </xdr:cNvPr>
        <xdr:cNvSpPr/>
      </xdr:nvSpPr>
      <xdr:spPr>
        <a:xfrm>
          <a:off x="12763500" y="58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101346</xdr:rowOff>
    </xdr:from>
    <xdr:to>
      <xdr:col>71</xdr:col>
      <xdr:colOff>177800</xdr:colOff>
      <xdr:row>34</xdr:row>
      <xdr:rowOff>165354</xdr:rowOff>
    </xdr:to>
    <xdr:cxnSp macro="">
      <xdr:nvCxnSpPr>
        <xdr:cNvPr id="546" name="直線コネクタ 545">
          <a:extLst>
            <a:ext uri="{FF2B5EF4-FFF2-40B4-BE49-F238E27FC236}">
              <a16:creationId xmlns:a16="http://schemas.microsoft.com/office/drawing/2014/main" id="{31C03FE4-1F1C-4896-9E16-8158D128A771}"/>
            </a:ext>
          </a:extLst>
        </xdr:cNvPr>
        <xdr:cNvCxnSpPr/>
      </xdr:nvCxnSpPr>
      <xdr:spPr>
        <a:xfrm>
          <a:off x="12814300" y="593064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13225</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ADE7702D-DD9A-48F7-869D-093AA66DE0C1}"/>
            </a:ext>
          </a:extLst>
        </xdr:cNvPr>
        <xdr:cNvSpPr txBox="1"/>
      </xdr:nvSpPr>
      <xdr:spPr>
        <a:xfrm>
          <a:off x="15266044" y="584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122953</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73731320-25E4-4B4E-BA1D-673F57E92FDC}"/>
            </a:ext>
          </a:extLst>
        </xdr:cNvPr>
        <xdr:cNvSpPr txBox="1"/>
      </xdr:nvSpPr>
      <xdr:spPr>
        <a:xfrm>
          <a:off x="143897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61231</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6E0D35E-C1B8-45F8-9430-8291556819B9}"/>
            </a:ext>
          </a:extLst>
        </xdr:cNvPr>
        <xdr:cNvSpPr txBox="1"/>
      </xdr:nvSpPr>
      <xdr:spPr>
        <a:xfrm>
          <a:off x="13500744" y="57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168673</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CB9B629F-3251-4E98-B458-6BC265048346}"/>
            </a:ext>
          </a:extLst>
        </xdr:cNvPr>
        <xdr:cNvSpPr txBox="1"/>
      </xdr:nvSpPr>
      <xdr:spPr>
        <a:xfrm>
          <a:off x="12611744" y="565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8B6A8801-F4E3-4327-9464-CF299CE931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4DADE109-F13F-4B20-926A-8FB27A34C0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EDCC33F7-6BC9-48A3-98B1-269357F9DF7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7E4AEE34-0BC6-40E9-8A14-B2BFF83601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A4D605F8-39C2-4C08-9C5B-0991AD83E39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6820F801-93FA-4FCB-846A-458DAF0769C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60287084-CAC3-4EC3-A58C-C49FF88634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3626DE4C-3254-4DB9-949D-1BC3EE0DE6E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5A08276D-8409-4535-A847-77D85D3AD0F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7977CB0E-A163-4D31-99BC-51B9F1E093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7FFCD02E-5CA0-4BD5-AAE9-221F276A840C}"/>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3007AB2E-4297-480A-8AD8-4A833F9037F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563" name="テキスト ボックス 562">
          <a:extLst>
            <a:ext uri="{FF2B5EF4-FFF2-40B4-BE49-F238E27FC236}">
              <a16:creationId xmlns:a16="http://schemas.microsoft.com/office/drawing/2014/main" id="{36186E57-9690-4775-BE49-461A250C91F6}"/>
            </a:ext>
          </a:extLst>
        </xdr:cNvPr>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7759C3B4-772B-465F-A07A-C12006B51FE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5" name="テキスト ボックス 564">
          <a:extLst>
            <a:ext uri="{FF2B5EF4-FFF2-40B4-BE49-F238E27FC236}">
              <a16:creationId xmlns:a16="http://schemas.microsoft.com/office/drawing/2014/main" id="{C48A38CB-E00A-47DC-89FD-79B406D674EB}"/>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77CCD5A2-15D6-48D4-B08D-9C35BD30605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567" name="テキスト ボックス 566">
          <a:extLst>
            <a:ext uri="{FF2B5EF4-FFF2-40B4-BE49-F238E27FC236}">
              <a16:creationId xmlns:a16="http://schemas.microsoft.com/office/drawing/2014/main" id="{A9BC121B-F755-4615-859E-A00BC5FA5534}"/>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F707E0F7-41FB-424D-9C08-48C694F2CB3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569" name="テキスト ボックス 568">
          <a:extLst>
            <a:ext uri="{FF2B5EF4-FFF2-40B4-BE49-F238E27FC236}">
              <a16:creationId xmlns:a16="http://schemas.microsoft.com/office/drawing/2014/main" id="{D0C0786E-7C5A-45E4-A043-26E778AA7AAC}"/>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3E294628-3A0F-4420-A3B4-EBF8228737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5DABE710-C35B-4848-A581-E46CE2EC73C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890363AE-6DF9-4318-8ADF-5D326CC5BC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94923</xdr:rowOff>
    </xdr:from>
    <xdr:to>
      <xdr:col>116</xdr:col>
      <xdr:colOff>62864</xdr:colOff>
      <xdr:row>41</xdr:row>
      <xdr:rowOff>95014</xdr:rowOff>
    </xdr:to>
    <xdr:cxnSp macro="">
      <xdr:nvCxnSpPr>
        <xdr:cNvPr id="573" name="直線コネクタ 572">
          <a:extLst>
            <a:ext uri="{FF2B5EF4-FFF2-40B4-BE49-F238E27FC236}">
              <a16:creationId xmlns:a16="http://schemas.microsoft.com/office/drawing/2014/main" id="{DC377EAD-1B00-457A-9EE6-8540CD2C0F8A}"/>
            </a:ext>
          </a:extLst>
        </xdr:cNvPr>
        <xdr:cNvCxnSpPr/>
      </xdr:nvCxnSpPr>
      <xdr:spPr>
        <a:xfrm flipV="1">
          <a:off x="22160864" y="5752773"/>
          <a:ext cx="0" cy="1371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98841</xdr:rowOff>
    </xdr:from>
    <xdr:ext cx="534377" cy="259045"/>
    <xdr:sp macro="" textlink="">
      <xdr:nvSpPr>
        <xdr:cNvPr id="574" name="【一般廃棄物処理施設】&#10;一人当たり有形固定資産（償却資産）額最小値テキスト">
          <a:extLst>
            <a:ext uri="{FF2B5EF4-FFF2-40B4-BE49-F238E27FC236}">
              <a16:creationId xmlns:a16="http://schemas.microsoft.com/office/drawing/2014/main" id="{D8843F3C-54A4-49D9-8973-3D56C3992370}"/>
            </a:ext>
          </a:extLst>
        </xdr:cNvPr>
        <xdr:cNvSpPr txBox="1"/>
      </xdr:nvSpPr>
      <xdr:spPr>
        <a:xfrm>
          <a:off x="22199600" y="71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95014</xdr:rowOff>
    </xdr:from>
    <xdr:to>
      <xdr:col>116</xdr:col>
      <xdr:colOff>152400</xdr:colOff>
      <xdr:row>41</xdr:row>
      <xdr:rowOff>95014</xdr:rowOff>
    </xdr:to>
    <xdr:cxnSp macro="">
      <xdr:nvCxnSpPr>
        <xdr:cNvPr id="575" name="直線コネクタ 574">
          <a:extLst>
            <a:ext uri="{FF2B5EF4-FFF2-40B4-BE49-F238E27FC236}">
              <a16:creationId xmlns:a16="http://schemas.microsoft.com/office/drawing/2014/main" id="{D5455695-AF35-451D-BA80-7B4B8047BCEA}"/>
            </a:ext>
          </a:extLst>
        </xdr:cNvPr>
        <xdr:cNvCxnSpPr/>
      </xdr:nvCxnSpPr>
      <xdr:spPr>
        <a:xfrm>
          <a:off x="22072600" y="712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41600</xdr:rowOff>
    </xdr:from>
    <xdr:ext cx="534377" cy="259045"/>
    <xdr:sp macro="" textlink="">
      <xdr:nvSpPr>
        <xdr:cNvPr id="576" name="【一般廃棄物処理施設】&#10;一人当たり有形固定資産（償却資産）額最大値テキスト">
          <a:extLst>
            <a:ext uri="{FF2B5EF4-FFF2-40B4-BE49-F238E27FC236}">
              <a16:creationId xmlns:a16="http://schemas.microsoft.com/office/drawing/2014/main" id="{C7E2CE9C-89BC-49CC-AFB3-EDFB3496C346}"/>
            </a:ext>
          </a:extLst>
        </xdr:cNvPr>
        <xdr:cNvSpPr txBox="1"/>
      </xdr:nvSpPr>
      <xdr:spPr>
        <a:xfrm>
          <a:off x="22199600" y="55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94923</xdr:rowOff>
    </xdr:from>
    <xdr:to>
      <xdr:col>116</xdr:col>
      <xdr:colOff>152400</xdr:colOff>
      <xdr:row>33</xdr:row>
      <xdr:rowOff>94923</xdr:rowOff>
    </xdr:to>
    <xdr:cxnSp macro="">
      <xdr:nvCxnSpPr>
        <xdr:cNvPr id="577" name="直線コネクタ 576">
          <a:extLst>
            <a:ext uri="{FF2B5EF4-FFF2-40B4-BE49-F238E27FC236}">
              <a16:creationId xmlns:a16="http://schemas.microsoft.com/office/drawing/2014/main" id="{CA577759-8B81-431D-AB8C-D56E27FBB64F}"/>
            </a:ext>
          </a:extLst>
        </xdr:cNvPr>
        <xdr:cNvCxnSpPr/>
      </xdr:nvCxnSpPr>
      <xdr:spPr>
        <a:xfrm>
          <a:off x="22072600" y="575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119006</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A646B2-C4F6-4E57-A7FB-2B9203C908F0}"/>
            </a:ext>
          </a:extLst>
        </xdr:cNvPr>
        <xdr:cNvSpPr txBox="1"/>
      </xdr:nvSpPr>
      <xdr:spPr>
        <a:xfrm>
          <a:off x="22199600" y="6462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96129</xdr:rowOff>
    </xdr:from>
    <xdr:to>
      <xdr:col>116</xdr:col>
      <xdr:colOff>114300</xdr:colOff>
      <xdr:row>39</xdr:row>
      <xdr:rowOff>26279</xdr:rowOff>
    </xdr:to>
    <xdr:sp macro="" textlink="">
      <xdr:nvSpPr>
        <xdr:cNvPr id="579" name="フローチャート: 判断 578">
          <a:extLst>
            <a:ext uri="{FF2B5EF4-FFF2-40B4-BE49-F238E27FC236}">
              <a16:creationId xmlns:a16="http://schemas.microsoft.com/office/drawing/2014/main" id="{0375000D-5A30-4D6B-A885-59D9617718B9}"/>
            </a:ext>
          </a:extLst>
        </xdr:cNvPr>
        <xdr:cNvSpPr/>
      </xdr:nvSpPr>
      <xdr:spPr>
        <a:xfrm>
          <a:off x="22110700" y="66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18725</xdr:rowOff>
    </xdr:from>
    <xdr:to>
      <xdr:col>112</xdr:col>
      <xdr:colOff>38100</xdr:colOff>
      <xdr:row>40</xdr:row>
      <xdr:rowOff>120325</xdr:rowOff>
    </xdr:to>
    <xdr:sp macro="" textlink="">
      <xdr:nvSpPr>
        <xdr:cNvPr id="580" name="フローチャート: 判断 579">
          <a:extLst>
            <a:ext uri="{FF2B5EF4-FFF2-40B4-BE49-F238E27FC236}">
              <a16:creationId xmlns:a16="http://schemas.microsoft.com/office/drawing/2014/main" id="{1F16CA0C-E404-494E-B976-0B21986FD120}"/>
            </a:ext>
          </a:extLst>
        </xdr:cNvPr>
        <xdr:cNvSpPr/>
      </xdr:nvSpPr>
      <xdr:spPr>
        <a:xfrm>
          <a:off x="21272500" y="68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136852</xdr:rowOff>
    </xdr:from>
    <xdr:ext cx="534377" cy="259045"/>
    <xdr:sp macro="" textlink="">
      <xdr:nvSpPr>
        <xdr:cNvPr id="581" name="n_1aveValue【一般廃棄物処理施設】&#10;一人当たり有形固定資産（償却資産）額">
          <a:extLst>
            <a:ext uri="{FF2B5EF4-FFF2-40B4-BE49-F238E27FC236}">
              <a16:creationId xmlns:a16="http://schemas.microsoft.com/office/drawing/2014/main" id="{C01BE746-DA21-46C2-BA53-65336A3F84AB}"/>
            </a:ext>
          </a:extLst>
        </xdr:cNvPr>
        <xdr:cNvSpPr txBox="1"/>
      </xdr:nvSpPr>
      <xdr:spPr>
        <a:xfrm>
          <a:off x="21043411" y="66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17811</xdr:rowOff>
    </xdr:from>
    <xdr:to>
      <xdr:col>107</xdr:col>
      <xdr:colOff>101600</xdr:colOff>
      <xdr:row>40</xdr:row>
      <xdr:rowOff>119411</xdr:rowOff>
    </xdr:to>
    <xdr:sp macro="" textlink="">
      <xdr:nvSpPr>
        <xdr:cNvPr id="582" name="フローチャート: 判断 581">
          <a:extLst>
            <a:ext uri="{FF2B5EF4-FFF2-40B4-BE49-F238E27FC236}">
              <a16:creationId xmlns:a16="http://schemas.microsoft.com/office/drawing/2014/main" id="{AAA440B5-D3D6-4347-92BE-61F134F4741E}"/>
            </a:ext>
          </a:extLst>
        </xdr:cNvPr>
        <xdr:cNvSpPr/>
      </xdr:nvSpPr>
      <xdr:spPr>
        <a:xfrm>
          <a:off x="20383500" y="687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135938</xdr:rowOff>
    </xdr:from>
    <xdr:ext cx="534377" cy="259045"/>
    <xdr:sp macro="" textlink="">
      <xdr:nvSpPr>
        <xdr:cNvPr id="583" name="n_2aveValue【一般廃棄物処理施設】&#10;一人当たり有形固定資産（償却資産）額">
          <a:extLst>
            <a:ext uri="{FF2B5EF4-FFF2-40B4-BE49-F238E27FC236}">
              <a16:creationId xmlns:a16="http://schemas.microsoft.com/office/drawing/2014/main" id="{F3F82953-E487-4059-A893-FB4356A996A7}"/>
            </a:ext>
          </a:extLst>
        </xdr:cNvPr>
        <xdr:cNvSpPr txBox="1"/>
      </xdr:nvSpPr>
      <xdr:spPr>
        <a:xfrm>
          <a:off x="20167111" y="66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131950</xdr:rowOff>
    </xdr:from>
    <xdr:to>
      <xdr:col>102</xdr:col>
      <xdr:colOff>165100</xdr:colOff>
      <xdr:row>40</xdr:row>
      <xdr:rowOff>62100</xdr:rowOff>
    </xdr:to>
    <xdr:sp macro="" textlink="">
      <xdr:nvSpPr>
        <xdr:cNvPr id="584" name="フローチャート: 判断 583">
          <a:extLst>
            <a:ext uri="{FF2B5EF4-FFF2-40B4-BE49-F238E27FC236}">
              <a16:creationId xmlns:a16="http://schemas.microsoft.com/office/drawing/2014/main" id="{9FF630F0-F1C8-40BF-9A6D-C14F6038877A}"/>
            </a:ext>
          </a:extLst>
        </xdr:cNvPr>
        <xdr:cNvSpPr/>
      </xdr:nvSpPr>
      <xdr:spPr>
        <a:xfrm>
          <a:off x="19494500" y="681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78627</xdr:rowOff>
    </xdr:from>
    <xdr:ext cx="534377" cy="259045"/>
    <xdr:sp macro="" textlink="">
      <xdr:nvSpPr>
        <xdr:cNvPr id="585" name="n_3aveValue【一般廃棄物処理施設】&#10;一人当たり有形固定資産（償却資産）額">
          <a:extLst>
            <a:ext uri="{FF2B5EF4-FFF2-40B4-BE49-F238E27FC236}">
              <a16:creationId xmlns:a16="http://schemas.microsoft.com/office/drawing/2014/main" id="{E5D222C0-F2A7-42AE-A89D-1BA09D3F64F5}"/>
            </a:ext>
          </a:extLst>
        </xdr:cNvPr>
        <xdr:cNvSpPr txBox="1"/>
      </xdr:nvSpPr>
      <xdr:spPr>
        <a:xfrm>
          <a:off x="19278111" y="659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146215</xdr:rowOff>
    </xdr:from>
    <xdr:to>
      <xdr:col>98</xdr:col>
      <xdr:colOff>38100</xdr:colOff>
      <xdr:row>40</xdr:row>
      <xdr:rowOff>76365</xdr:rowOff>
    </xdr:to>
    <xdr:sp macro="" textlink="">
      <xdr:nvSpPr>
        <xdr:cNvPr id="586" name="フローチャート: 判断 585">
          <a:extLst>
            <a:ext uri="{FF2B5EF4-FFF2-40B4-BE49-F238E27FC236}">
              <a16:creationId xmlns:a16="http://schemas.microsoft.com/office/drawing/2014/main" id="{0F482F47-C9EF-4196-BBFB-6FE92583DEB5}"/>
            </a:ext>
          </a:extLst>
        </xdr:cNvPr>
        <xdr:cNvSpPr/>
      </xdr:nvSpPr>
      <xdr:spPr>
        <a:xfrm>
          <a:off x="18605500" y="68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92892</xdr:rowOff>
    </xdr:from>
    <xdr:ext cx="534377" cy="259045"/>
    <xdr:sp macro="" textlink="">
      <xdr:nvSpPr>
        <xdr:cNvPr id="587" name="n_4aveValue【一般廃棄物処理施設】&#10;一人当たり有形固定資産（償却資産）額">
          <a:extLst>
            <a:ext uri="{FF2B5EF4-FFF2-40B4-BE49-F238E27FC236}">
              <a16:creationId xmlns:a16="http://schemas.microsoft.com/office/drawing/2014/main" id="{A697EC7F-E287-43E9-BB16-06E570FD2FB2}"/>
            </a:ext>
          </a:extLst>
        </xdr:cNvPr>
        <xdr:cNvSpPr txBox="1"/>
      </xdr:nvSpPr>
      <xdr:spPr>
        <a:xfrm>
          <a:off x="18389111" y="66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CB03FE3-9AC8-4453-821F-56212B709C0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7C54DF8-A31A-4009-96C7-BD76097B9E2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A359DD1-B664-4B7B-AA21-83FC34138C0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EE65766-55F6-4918-B3C8-7E91B0BCFC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51805A6-8002-4BFB-8452-018B94A246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44214</xdr:rowOff>
    </xdr:from>
    <xdr:to>
      <xdr:col>116</xdr:col>
      <xdr:colOff>114300</xdr:colOff>
      <xdr:row>41</xdr:row>
      <xdr:rowOff>145814</xdr:rowOff>
    </xdr:to>
    <xdr:sp macro="" textlink="">
      <xdr:nvSpPr>
        <xdr:cNvPr id="593" name="楕円 592">
          <a:extLst>
            <a:ext uri="{FF2B5EF4-FFF2-40B4-BE49-F238E27FC236}">
              <a16:creationId xmlns:a16="http://schemas.microsoft.com/office/drawing/2014/main" id="{EF42E318-7DB6-4DD7-8E3C-78EBD338DBB9}"/>
            </a:ext>
          </a:extLst>
        </xdr:cNvPr>
        <xdr:cNvSpPr/>
      </xdr:nvSpPr>
      <xdr:spPr>
        <a:xfrm>
          <a:off x="22110700" y="70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130591</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5EFB207C-2D68-4F85-B30E-DA76673C7029}"/>
            </a:ext>
          </a:extLst>
        </xdr:cNvPr>
        <xdr:cNvSpPr txBox="1"/>
      </xdr:nvSpPr>
      <xdr:spPr>
        <a:xfrm>
          <a:off x="22199600" y="69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47231</xdr:rowOff>
    </xdr:from>
    <xdr:to>
      <xdr:col>112</xdr:col>
      <xdr:colOff>38100</xdr:colOff>
      <xdr:row>41</xdr:row>
      <xdr:rowOff>148831</xdr:rowOff>
    </xdr:to>
    <xdr:sp macro="" textlink="">
      <xdr:nvSpPr>
        <xdr:cNvPr id="595" name="楕円 594">
          <a:extLst>
            <a:ext uri="{FF2B5EF4-FFF2-40B4-BE49-F238E27FC236}">
              <a16:creationId xmlns:a16="http://schemas.microsoft.com/office/drawing/2014/main" id="{10E80CF0-FEFA-4035-86F5-204384518C6A}"/>
            </a:ext>
          </a:extLst>
        </xdr:cNvPr>
        <xdr:cNvSpPr/>
      </xdr:nvSpPr>
      <xdr:spPr>
        <a:xfrm>
          <a:off x="21272500" y="70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95014</xdr:rowOff>
    </xdr:from>
    <xdr:to>
      <xdr:col>116</xdr:col>
      <xdr:colOff>63500</xdr:colOff>
      <xdr:row>41</xdr:row>
      <xdr:rowOff>98031</xdr:rowOff>
    </xdr:to>
    <xdr:cxnSp macro="">
      <xdr:nvCxnSpPr>
        <xdr:cNvPr id="596" name="直線コネクタ 595">
          <a:extLst>
            <a:ext uri="{FF2B5EF4-FFF2-40B4-BE49-F238E27FC236}">
              <a16:creationId xmlns:a16="http://schemas.microsoft.com/office/drawing/2014/main" id="{DD72F1BB-1097-4EED-BC14-4CF101E4560C}"/>
            </a:ext>
          </a:extLst>
        </xdr:cNvPr>
        <xdr:cNvCxnSpPr/>
      </xdr:nvCxnSpPr>
      <xdr:spPr>
        <a:xfrm flipV="1">
          <a:off x="21323300" y="7124464"/>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50043</xdr:rowOff>
    </xdr:from>
    <xdr:to>
      <xdr:col>107</xdr:col>
      <xdr:colOff>101600</xdr:colOff>
      <xdr:row>41</xdr:row>
      <xdr:rowOff>151643</xdr:rowOff>
    </xdr:to>
    <xdr:sp macro="" textlink="">
      <xdr:nvSpPr>
        <xdr:cNvPr id="597" name="楕円 596">
          <a:extLst>
            <a:ext uri="{FF2B5EF4-FFF2-40B4-BE49-F238E27FC236}">
              <a16:creationId xmlns:a16="http://schemas.microsoft.com/office/drawing/2014/main" id="{CCC07259-0488-45D4-BD95-B9827DFAB460}"/>
            </a:ext>
          </a:extLst>
        </xdr:cNvPr>
        <xdr:cNvSpPr/>
      </xdr:nvSpPr>
      <xdr:spPr>
        <a:xfrm>
          <a:off x="20383500" y="707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98031</xdr:rowOff>
    </xdr:from>
    <xdr:to>
      <xdr:col>111</xdr:col>
      <xdr:colOff>177800</xdr:colOff>
      <xdr:row>41</xdr:row>
      <xdr:rowOff>100843</xdr:rowOff>
    </xdr:to>
    <xdr:cxnSp macro="">
      <xdr:nvCxnSpPr>
        <xdr:cNvPr id="598" name="直線コネクタ 597">
          <a:extLst>
            <a:ext uri="{FF2B5EF4-FFF2-40B4-BE49-F238E27FC236}">
              <a16:creationId xmlns:a16="http://schemas.microsoft.com/office/drawing/2014/main" id="{A54C89D8-484C-493E-8C89-ECA0C9463DDE}"/>
            </a:ext>
          </a:extLst>
        </xdr:cNvPr>
        <xdr:cNvCxnSpPr/>
      </xdr:nvCxnSpPr>
      <xdr:spPr>
        <a:xfrm flipV="1">
          <a:off x="20434300" y="7127481"/>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51003</xdr:rowOff>
    </xdr:from>
    <xdr:to>
      <xdr:col>102</xdr:col>
      <xdr:colOff>165100</xdr:colOff>
      <xdr:row>41</xdr:row>
      <xdr:rowOff>152603</xdr:rowOff>
    </xdr:to>
    <xdr:sp macro="" textlink="">
      <xdr:nvSpPr>
        <xdr:cNvPr id="599" name="楕円 598">
          <a:extLst>
            <a:ext uri="{FF2B5EF4-FFF2-40B4-BE49-F238E27FC236}">
              <a16:creationId xmlns:a16="http://schemas.microsoft.com/office/drawing/2014/main" id="{133AE3F7-8A6B-473E-B9E9-01966D64F807}"/>
            </a:ext>
          </a:extLst>
        </xdr:cNvPr>
        <xdr:cNvSpPr/>
      </xdr:nvSpPr>
      <xdr:spPr>
        <a:xfrm>
          <a:off x="19494500" y="70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100843</xdr:rowOff>
    </xdr:from>
    <xdr:to>
      <xdr:col>107</xdr:col>
      <xdr:colOff>50800</xdr:colOff>
      <xdr:row>41</xdr:row>
      <xdr:rowOff>101803</xdr:rowOff>
    </xdr:to>
    <xdr:cxnSp macro="">
      <xdr:nvCxnSpPr>
        <xdr:cNvPr id="600" name="直線コネクタ 599">
          <a:extLst>
            <a:ext uri="{FF2B5EF4-FFF2-40B4-BE49-F238E27FC236}">
              <a16:creationId xmlns:a16="http://schemas.microsoft.com/office/drawing/2014/main" id="{2829E53C-31E1-43F4-B795-4E5823CB7DAE}"/>
            </a:ext>
          </a:extLst>
        </xdr:cNvPr>
        <xdr:cNvCxnSpPr/>
      </xdr:nvCxnSpPr>
      <xdr:spPr>
        <a:xfrm flipV="1">
          <a:off x="19545300" y="713029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53861</xdr:rowOff>
    </xdr:from>
    <xdr:to>
      <xdr:col>98</xdr:col>
      <xdr:colOff>38100</xdr:colOff>
      <xdr:row>41</xdr:row>
      <xdr:rowOff>155461</xdr:rowOff>
    </xdr:to>
    <xdr:sp macro="" textlink="">
      <xdr:nvSpPr>
        <xdr:cNvPr id="601" name="楕円 600">
          <a:extLst>
            <a:ext uri="{FF2B5EF4-FFF2-40B4-BE49-F238E27FC236}">
              <a16:creationId xmlns:a16="http://schemas.microsoft.com/office/drawing/2014/main" id="{77F62DE6-07F7-41A6-B26C-06D62162A742}"/>
            </a:ext>
          </a:extLst>
        </xdr:cNvPr>
        <xdr:cNvSpPr/>
      </xdr:nvSpPr>
      <xdr:spPr>
        <a:xfrm>
          <a:off x="18605500" y="70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101803</xdr:rowOff>
    </xdr:from>
    <xdr:to>
      <xdr:col>102</xdr:col>
      <xdr:colOff>114300</xdr:colOff>
      <xdr:row>41</xdr:row>
      <xdr:rowOff>104661</xdr:rowOff>
    </xdr:to>
    <xdr:cxnSp macro="">
      <xdr:nvCxnSpPr>
        <xdr:cNvPr id="602" name="直線コネクタ 601">
          <a:extLst>
            <a:ext uri="{FF2B5EF4-FFF2-40B4-BE49-F238E27FC236}">
              <a16:creationId xmlns:a16="http://schemas.microsoft.com/office/drawing/2014/main" id="{2026EEE9-AC2E-4F5D-9A20-5C8295BF4738}"/>
            </a:ext>
          </a:extLst>
        </xdr:cNvPr>
        <xdr:cNvCxnSpPr/>
      </xdr:nvCxnSpPr>
      <xdr:spPr>
        <a:xfrm flipV="1">
          <a:off x="18656300" y="713125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139958</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AB88C592-070F-4797-AEF4-37FDEE776014}"/>
            </a:ext>
          </a:extLst>
        </xdr:cNvPr>
        <xdr:cNvSpPr txBox="1"/>
      </xdr:nvSpPr>
      <xdr:spPr>
        <a:xfrm>
          <a:off x="21043411" y="71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142770</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A893C721-CDCA-48B0-B6D6-E0393CC9F92D}"/>
            </a:ext>
          </a:extLst>
        </xdr:cNvPr>
        <xdr:cNvSpPr txBox="1"/>
      </xdr:nvSpPr>
      <xdr:spPr>
        <a:xfrm>
          <a:off x="20167111" y="717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143730</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338690FD-4124-4C5A-B596-5D27D7E106B3}"/>
            </a:ext>
          </a:extLst>
        </xdr:cNvPr>
        <xdr:cNvSpPr txBox="1"/>
      </xdr:nvSpPr>
      <xdr:spPr>
        <a:xfrm>
          <a:off x="19278111" y="717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146588</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15D76AF9-0919-4AE5-8D9E-745C5611D148}"/>
            </a:ext>
          </a:extLst>
        </xdr:cNvPr>
        <xdr:cNvSpPr txBox="1"/>
      </xdr:nvSpPr>
      <xdr:spPr>
        <a:xfrm>
          <a:off x="18389111" y="71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D4AE44EB-59F7-49B2-A268-82C27B5898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93AC6E98-7797-40B5-A70C-ECA4ED97E5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B464F05D-A7C0-47E5-BF41-4A35A1B13E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9C48CD77-8EA3-49B1-967E-B1DE171D010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1FE22E4F-2091-4F03-8B54-70F9BFE2DF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6400190E-2E1F-4697-93BF-B9638F9F4A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6022E433-AB55-4063-A883-4D94F93E320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1218CC8B-0240-4C97-A790-F8CBEB18F9A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95FF116A-A5FA-4892-B105-002A8B2F08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771DFE15-C120-423C-880A-0DC016733B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a:extLst>
            <a:ext uri="{FF2B5EF4-FFF2-40B4-BE49-F238E27FC236}">
              <a16:creationId xmlns:a16="http://schemas.microsoft.com/office/drawing/2014/main" id="{AC58216E-928D-4713-AEF9-4271BE4372A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a:extLst>
            <a:ext uri="{FF2B5EF4-FFF2-40B4-BE49-F238E27FC236}">
              <a16:creationId xmlns:a16="http://schemas.microsoft.com/office/drawing/2014/main" id="{AA1B53ED-A3DA-4051-B887-E5E281D9C05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a:extLst>
            <a:ext uri="{FF2B5EF4-FFF2-40B4-BE49-F238E27FC236}">
              <a16:creationId xmlns:a16="http://schemas.microsoft.com/office/drawing/2014/main" id="{B234B75A-8638-41E4-B691-8EF04D1593A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a:extLst>
            <a:ext uri="{FF2B5EF4-FFF2-40B4-BE49-F238E27FC236}">
              <a16:creationId xmlns:a16="http://schemas.microsoft.com/office/drawing/2014/main" id="{1BC2D6A5-18F3-4090-93D2-833BDC78B32F}"/>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a:extLst>
            <a:ext uri="{FF2B5EF4-FFF2-40B4-BE49-F238E27FC236}">
              <a16:creationId xmlns:a16="http://schemas.microsoft.com/office/drawing/2014/main" id="{B50F6C47-E8A3-48FB-8B18-D56967F8BEC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a:extLst>
            <a:ext uri="{FF2B5EF4-FFF2-40B4-BE49-F238E27FC236}">
              <a16:creationId xmlns:a16="http://schemas.microsoft.com/office/drawing/2014/main" id="{25509099-E96D-4551-91C5-724BB233247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a:extLst>
            <a:ext uri="{FF2B5EF4-FFF2-40B4-BE49-F238E27FC236}">
              <a16:creationId xmlns:a16="http://schemas.microsoft.com/office/drawing/2014/main" id="{71D49B46-E46C-4334-9A9E-2292E506D87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a:extLst>
            <a:ext uri="{FF2B5EF4-FFF2-40B4-BE49-F238E27FC236}">
              <a16:creationId xmlns:a16="http://schemas.microsoft.com/office/drawing/2014/main" id="{ED4CC8BB-2D2A-4CEF-9DD6-40E3450C6D2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a:extLst>
            <a:ext uri="{FF2B5EF4-FFF2-40B4-BE49-F238E27FC236}">
              <a16:creationId xmlns:a16="http://schemas.microsoft.com/office/drawing/2014/main" id="{95ED7F8D-5319-4D06-AD5F-EBD31BEE7F3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6FDCC426-445E-4B01-9792-6D825F2BBC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8F1BE382-128F-4431-8A74-EF51219D481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B0DB1EE7-677B-4F5A-B4BC-5A3D6AD9A1E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100584</xdr:rowOff>
    </xdr:from>
    <xdr:to>
      <xdr:col>85</xdr:col>
      <xdr:colOff>126364</xdr:colOff>
      <xdr:row>62</xdr:row>
      <xdr:rowOff>123444</xdr:rowOff>
    </xdr:to>
    <xdr:cxnSp macro="">
      <xdr:nvCxnSpPr>
        <xdr:cNvPr id="629" name="直線コネクタ 628">
          <a:extLst>
            <a:ext uri="{FF2B5EF4-FFF2-40B4-BE49-F238E27FC236}">
              <a16:creationId xmlns:a16="http://schemas.microsoft.com/office/drawing/2014/main" id="{93950252-93BA-40CC-83D5-5CD98F5C4FC7}"/>
            </a:ext>
          </a:extLst>
        </xdr:cNvPr>
        <xdr:cNvCxnSpPr/>
      </xdr:nvCxnSpPr>
      <xdr:spPr>
        <a:xfrm flipV="1">
          <a:off x="16318864" y="10044684"/>
          <a:ext cx="0" cy="70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127271</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3A017039-2A4B-431D-BE46-009F1A64559F}"/>
            </a:ext>
          </a:extLst>
        </xdr:cNvPr>
        <xdr:cNvSpPr txBox="1"/>
      </xdr:nvSpPr>
      <xdr:spPr>
        <a:xfrm>
          <a:off x="16357600" y="1075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123444</xdr:rowOff>
    </xdr:from>
    <xdr:to>
      <xdr:col>86</xdr:col>
      <xdr:colOff>25400</xdr:colOff>
      <xdr:row>62</xdr:row>
      <xdr:rowOff>123444</xdr:rowOff>
    </xdr:to>
    <xdr:cxnSp macro="">
      <xdr:nvCxnSpPr>
        <xdr:cNvPr id="631" name="直線コネクタ 630">
          <a:extLst>
            <a:ext uri="{FF2B5EF4-FFF2-40B4-BE49-F238E27FC236}">
              <a16:creationId xmlns:a16="http://schemas.microsoft.com/office/drawing/2014/main" id="{8F6135BE-1E97-414B-AAF2-ECCB333312FE}"/>
            </a:ext>
          </a:extLst>
        </xdr:cNvPr>
        <xdr:cNvCxnSpPr/>
      </xdr:nvCxnSpPr>
      <xdr:spPr>
        <a:xfrm>
          <a:off x="16230600" y="1075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47261</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9B5BB352-818C-4DC0-BB61-A33532AA9D00}"/>
            </a:ext>
          </a:extLst>
        </xdr:cNvPr>
        <xdr:cNvSpPr txBox="1"/>
      </xdr:nvSpPr>
      <xdr:spPr>
        <a:xfrm>
          <a:off x="16357600" y="981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100584</xdr:rowOff>
    </xdr:from>
    <xdr:to>
      <xdr:col>86</xdr:col>
      <xdr:colOff>25400</xdr:colOff>
      <xdr:row>58</xdr:row>
      <xdr:rowOff>100584</xdr:rowOff>
    </xdr:to>
    <xdr:cxnSp macro="">
      <xdr:nvCxnSpPr>
        <xdr:cNvPr id="633" name="直線コネクタ 632">
          <a:extLst>
            <a:ext uri="{FF2B5EF4-FFF2-40B4-BE49-F238E27FC236}">
              <a16:creationId xmlns:a16="http://schemas.microsoft.com/office/drawing/2014/main" id="{90E0CE67-37DC-46EA-BCB1-D3CB1D451654}"/>
            </a:ext>
          </a:extLst>
        </xdr:cNvPr>
        <xdr:cNvCxnSpPr/>
      </xdr:nvCxnSpPr>
      <xdr:spPr>
        <a:xfrm>
          <a:off x="16230600" y="1004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17797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4660F6FB-264F-4464-8A68-9DC072CC4B8A}"/>
            </a:ext>
          </a:extLst>
        </xdr:cNvPr>
        <xdr:cNvSpPr txBox="1"/>
      </xdr:nvSpPr>
      <xdr:spPr>
        <a:xfrm>
          <a:off x="16357600" y="10476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635" name="フローチャート: 判断 634">
          <a:extLst>
            <a:ext uri="{FF2B5EF4-FFF2-40B4-BE49-F238E27FC236}">
              <a16:creationId xmlns:a16="http://schemas.microsoft.com/office/drawing/2014/main" id="{EA72C50A-E477-4626-BB01-78929A661C87}"/>
            </a:ext>
          </a:extLst>
        </xdr:cNvPr>
        <xdr:cNvSpPr/>
      </xdr:nvSpPr>
      <xdr:spPr>
        <a:xfrm>
          <a:off x="16268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157226</xdr:rowOff>
    </xdr:from>
    <xdr:to>
      <xdr:col>81</xdr:col>
      <xdr:colOff>101600</xdr:colOff>
      <xdr:row>58</xdr:row>
      <xdr:rowOff>87376</xdr:rowOff>
    </xdr:to>
    <xdr:sp macro="" textlink="">
      <xdr:nvSpPr>
        <xdr:cNvPr id="636" name="フローチャート: 判断 635">
          <a:extLst>
            <a:ext uri="{FF2B5EF4-FFF2-40B4-BE49-F238E27FC236}">
              <a16:creationId xmlns:a16="http://schemas.microsoft.com/office/drawing/2014/main" id="{DDC32948-D778-4B31-B9FF-72BFFFC26F2E}"/>
            </a:ext>
          </a:extLst>
        </xdr:cNvPr>
        <xdr:cNvSpPr/>
      </xdr:nvSpPr>
      <xdr:spPr>
        <a:xfrm>
          <a:off x="15430500" y="99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103903</xdr:rowOff>
    </xdr:from>
    <xdr:ext cx="405111" cy="259045"/>
    <xdr:sp macro="" textlink="">
      <xdr:nvSpPr>
        <xdr:cNvPr id="637" name="n_1aveValue【保健センター・保健所】&#10;有形固定資産減価償却率">
          <a:extLst>
            <a:ext uri="{FF2B5EF4-FFF2-40B4-BE49-F238E27FC236}">
              <a16:creationId xmlns:a16="http://schemas.microsoft.com/office/drawing/2014/main" id="{8A75A2D6-9DDD-4A7C-AD5D-8A892C2304C0}"/>
            </a:ext>
          </a:extLst>
        </xdr:cNvPr>
        <xdr:cNvSpPr txBox="1"/>
      </xdr:nvSpPr>
      <xdr:spPr>
        <a:xfrm>
          <a:off x="152660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61214</xdr:rowOff>
    </xdr:from>
    <xdr:to>
      <xdr:col>76</xdr:col>
      <xdr:colOff>165100</xdr:colOff>
      <xdr:row>57</xdr:row>
      <xdr:rowOff>162814</xdr:rowOff>
    </xdr:to>
    <xdr:sp macro="" textlink="">
      <xdr:nvSpPr>
        <xdr:cNvPr id="638" name="フローチャート: 判断 637">
          <a:extLst>
            <a:ext uri="{FF2B5EF4-FFF2-40B4-BE49-F238E27FC236}">
              <a16:creationId xmlns:a16="http://schemas.microsoft.com/office/drawing/2014/main" id="{84F35EFE-BAAE-430C-A9A5-23D2EC89AE70}"/>
            </a:ext>
          </a:extLst>
        </xdr:cNvPr>
        <xdr:cNvSpPr/>
      </xdr:nvSpPr>
      <xdr:spPr>
        <a:xfrm>
          <a:off x="14541500" y="983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7891</xdr:rowOff>
    </xdr:from>
    <xdr:ext cx="405111" cy="259045"/>
    <xdr:sp macro="" textlink="">
      <xdr:nvSpPr>
        <xdr:cNvPr id="639" name="n_2aveValue【保健センター・保健所】&#10;有形固定資産減価償却率">
          <a:extLst>
            <a:ext uri="{FF2B5EF4-FFF2-40B4-BE49-F238E27FC236}">
              <a16:creationId xmlns:a16="http://schemas.microsoft.com/office/drawing/2014/main" id="{64E77F30-93BA-4E59-9322-8E4113C6DFE6}"/>
            </a:ext>
          </a:extLst>
        </xdr:cNvPr>
        <xdr:cNvSpPr txBox="1"/>
      </xdr:nvSpPr>
      <xdr:spPr>
        <a:xfrm>
          <a:off x="14389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136652</xdr:rowOff>
    </xdr:from>
    <xdr:to>
      <xdr:col>72</xdr:col>
      <xdr:colOff>38100</xdr:colOff>
      <xdr:row>57</xdr:row>
      <xdr:rowOff>66802</xdr:rowOff>
    </xdr:to>
    <xdr:sp macro="" textlink="">
      <xdr:nvSpPr>
        <xdr:cNvPr id="640" name="フローチャート: 判断 639">
          <a:extLst>
            <a:ext uri="{FF2B5EF4-FFF2-40B4-BE49-F238E27FC236}">
              <a16:creationId xmlns:a16="http://schemas.microsoft.com/office/drawing/2014/main" id="{F843D895-3536-4050-B39A-D0B50D906B1C}"/>
            </a:ext>
          </a:extLst>
        </xdr:cNvPr>
        <xdr:cNvSpPr/>
      </xdr:nvSpPr>
      <xdr:spPr>
        <a:xfrm>
          <a:off x="13652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83329</xdr:rowOff>
    </xdr:from>
    <xdr:ext cx="405111" cy="259045"/>
    <xdr:sp macro="" textlink="">
      <xdr:nvSpPr>
        <xdr:cNvPr id="641" name="n_3aveValue【保健センター・保健所】&#10;有形固定資産減価償却率">
          <a:extLst>
            <a:ext uri="{FF2B5EF4-FFF2-40B4-BE49-F238E27FC236}">
              <a16:creationId xmlns:a16="http://schemas.microsoft.com/office/drawing/2014/main" id="{642EAA3E-1BCA-4657-9256-301EFB226C11}"/>
            </a:ext>
          </a:extLst>
        </xdr:cNvPr>
        <xdr:cNvSpPr txBox="1"/>
      </xdr:nvSpPr>
      <xdr:spPr>
        <a:xfrm>
          <a:off x="135007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36068</xdr:rowOff>
    </xdr:from>
    <xdr:to>
      <xdr:col>67</xdr:col>
      <xdr:colOff>101600</xdr:colOff>
      <xdr:row>56</xdr:row>
      <xdr:rowOff>137668</xdr:rowOff>
    </xdr:to>
    <xdr:sp macro="" textlink="">
      <xdr:nvSpPr>
        <xdr:cNvPr id="642" name="フローチャート: 判断 641">
          <a:extLst>
            <a:ext uri="{FF2B5EF4-FFF2-40B4-BE49-F238E27FC236}">
              <a16:creationId xmlns:a16="http://schemas.microsoft.com/office/drawing/2014/main" id="{6012EDB4-87AD-4424-A910-B2C0C5B355A3}"/>
            </a:ext>
          </a:extLst>
        </xdr:cNvPr>
        <xdr:cNvSpPr/>
      </xdr:nvSpPr>
      <xdr:spPr>
        <a:xfrm>
          <a:off x="12763500" y="96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54</xdr:row>
      <xdr:rowOff>154195</xdr:rowOff>
    </xdr:from>
    <xdr:ext cx="405111" cy="259045"/>
    <xdr:sp macro="" textlink="">
      <xdr:nvSpPr>
        <xdr:cNvPr id="643" name="n_4aveValue【保健センター・保健所】&#10;有形固定資産減価償却率">
          <a:extLst>
            <a:ext uri="{FF2B5EF4-FFF2-40B4-BE49-F238E27FC236}">
              <a16:creationId xmlns:a16="http://schemas.microsoft.com/office/drawing/2014/main" id="{B094C519-D141-4D65-9D26-FE3B0E03808E}"/>
            </a:ext>
          </a:extLst>
        </xdr:cNvPr>
        <xdr:cNvSpPr txBox="1"/>
      </xdr:nvSpPr>
      <xdr:spPr>
        <a:xfrm>
          <a:off x="12611744" y="94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59A47349-791D-4066-AF2B-C560641B9F1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96F88BD-8A8A-45DE-A1C1-F7974620D4D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1F2223F6-CB57-474E-B98E-7E3472FA71F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DACC84D-AE51-49A2-9423-D6535C665C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2A89194-E8F6-439E-BF24-02D9A35FED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72644</xdr:rowOff>
    </xdr:from>
    <xdr:to>
      <xdr:col>85</xdr:col>
      <xdr:colOff>177800</xdr:colOff>
      <xdr:row>63</xdr:row>
      <xdr:rowOff>2794</xdr:rowOff>
    </xdr:to>
    <xdr:sp macro="" textlink="">
      <xdr:nvSpPr>
        <xdr:cNvPr id="649" name="楕円 648">
          <a:extLst>
            <a:ext uri="{FF2B5EF4-FFF2-40B4-BE49-F238E27FC236}">
              <a16:creationId xmlns:a16="http://schemas.microsoft.com/office/drawing/2014/main" id="{E06979F4-C4BA-4EAB-B391-AC44ACF1D1E1}"/>
            </a:ext>
          </a:extLst>
        </xdr:cNvPr>
        <xdr:cNvSpPr/>
      </xdr:nvSpPr>
      <xdr:spPr>
        <a:xfrm>
          <a:off x="16268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159021</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D31AC854-A1F2-486E-8912-4FC9C05B9917}"/>
            </a:ext>
          </a:extLst>
        </xdr:cNvPr>
        <xdr:cNvSpPr txBox="1"/>
      </xdr:nvSpPr>
      <xdr:spPr>
        <a:xfrm>
          <a:off x="16357600" y="10617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36068</xdr:rowOff>
    </xdr:from>
    <xdr:to>
      <xdr:col>81</xdr:col>
      <xdr:colOff>101600</xdr:colOff>
      <xdr:row>62</xdr:row>
      <xdr:rowOff>137668</xdr:rowOff>
    </xdr:to>
    <xdr:sp macro="" textlink="">
      <xdr:nvSpPr>
        <xdr:cNvPr id="651" name="楕円 650">
          <a:extLst>
            <a:ext uri="{FF2B5EF4-FFF2-40B4-BE49-F238E27FC236}">
              <a16:creationId xmlns:a16="http://schemas.microsoft.com/office/drawing/2014/main" id="{93282D28-7FF3-4712-AE83-E6167EE3C201}"/>
            </a:ext>
          </a:extLst>
        </xdr:cNvPr>
        <xdr:cNvSpPr/>
      </xdr:nvSpPr>
      <xdr:spPr>
        <a:xfrm>
          <a:off x="15430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86868</xdr:rowOff>
    </xdr:from>
    <xdr:to>
      <xdr:col>85</xdr:col>
      <xdr:colOff>127000</xdr:colOff>
      <xdr:row>62</xdr:row>
      <xdr:rowOff>123444</xdr:rowOff>
    </xdr:to>
    <xdr:cxnSp macro="">
      <xdr:nvCxnSpPr>
        <xdr:cNvPr id="652" name="直線コネクタ 651">
          <a:extLst>
            <a:ext uri="{FF2B5EF4-FFF2-40B4-BE49-F238E27FC236}">
              <a16:creationId xmlns:a16="http://schemas.microsoft.com/office/drawing/2014/main" id="{BE96ABDB-ED30-45BC-99EF-7951D61E62C9}"/>
            </a:ext>
          </a:extLst>
        </xdr:cNvPr>
        <xdr:cNvCxnSpPr/>
      </xdr:nvCxnSpPr>
      <xdr:spPr>
        <a:xfrm>
          <a:off x="15481300" y="10716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170942</xdr:rowOff>
    </xdr:from>
    <xdr:to>
      <xdr:col>76</xdr:col>
      <xdr:colOff>165100</xdr:colOff>
      <xdr:row>62</xdr:row>
      <xdr:rowOff>101092</xdr:rowOff>
    </xdr:to>
    <xdr:sp macro="" textlink="">
      <xdr:nvSpPr>
        <xdr:cNvPr id="653" name="楕円 652">
          <a:extLst>
            <a:ext uri="{FF2B5EF4-FFF2-40B4-BE49-F238E27FC236}">
              <a16:creationId xmlns:a16="http://schemas.microsoft.com/office/drawing/2014/main" id="{D7656D48-8833-47A6-9422-CB29128EFB50}"/>
            </a:ext>
          </a:extLst>
        </xdr:cNvPr>
        <xdr:cNvSpPr/>
      </xdr:nvSpPr>
      <xdr:spPr>
        <a:xfrm>
          <a:off x="14541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50292</xdr:rowOff>
    </xdr:from>
    <xdr:to>
      <xdr:col>81</xdr:col>
      <xdr:colOff>50800</xdr:colOff>
      <xdr:row>62</xdr:row>
      <xdr:rowOff>86868</xdr:rowOff>
    </xdr:to>
    <xdr:cxnSp macro="">
      <xdr:nvCxnSpPr>
        <xdr:cNvPr id="654" name="直線コネクタ 653">
          <a:extLst>
            <a:ext uri="{FF2B5EF4-FFF2-40B4-BE49-F238E27FC236}">
              <a16:creationId xmlns:a16="http://schemas.microsoft.com/office/drawing/2014/main" id="{220E20E9-79AD-4189-BB3D-5787A4B6DA5C}"/>
            </a:ext>
          </a:extLst>
        </xdr:cNvPr>
        <xdr:cNvCxnSpPr/>
      </xdr:nvCxnSpPr>
      <xdr:spPr>
        <a:xfrm>
          <a:off x="14592300" y="10680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134366</xdr:rowOff>
    </xdr:from>
    <xdr:to>
      <xdr:col>72</xdr:col>
      <xdr:colOff>38100</xdr:colOff>
      <xdr:row>62</xdr:row>
      <xdr:rowOff>64516</xdr:rowOff>
    </xdr:to>
    <xdr:sp macro="" textlink="">
      <xdr:nvSpPr>
        <xdr:cNvPr id="655" name="楕円 654">
          <a:extLst>
            <a:ext uri="{FF2B5EF4-FFF2-40B4-BE49-F238E27FC236}">
              <a16:creationId xmlns:a16="http://schemas.microsoft.com/office/drawing/2014/main" id="{8FC2500A-9A02-4491-B7F7-32A67D31DF70}"/>
            </a:ext>
          </a:extLst>
        </xdr:cNvPr>
        <xdr:cNvSpPr/>
      </xdr:nvSpPr>
      <xdr:spPr>
        <a:xfrm>
          <a:off x="1365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xdr:rowOff>
    </xdr:from>
    <xdr:to>
      <xdr:col>76</xdr:col>
      <xdr:colOff>114300</xdr:colOff>
      <xdr:row>62</xdr:row>
      <xdr:rowOff>50292</xdr:rowOff>
    </xdr:to>
    <xdr:cxnSp macro="">
      <xdr:nvCxnSpPr>
        <xdr:cNvPr id="656" name="直線コネクタ 655">
          <a:extLst>
            <a:ext uri="{FF2B5EF4-FFF2-40B4-BE49-F238E27FC236}">
              <a16:creationId xmlns:a16="http://schemas.microsoft.com/office/drawing/2014/main" id="{59FBADDF-C400-492B-B4BF-CD293F2369C1}"/>
            </a:ext>
          </a:extLst>
        </xdr:cNvPr>
        <xdr:cNvCxnSpPr/>
      </xdr:nvCxnSpPr>
      <xdr:spPr>
        <a:xfrm>
          <a:off x="13703300" y="10643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657" name="楕円 656">
          <a:extLst>
            <a:ext uri="{FF2B5EF4-FFF2-40B4-BE49-F238E27FC236}">
              <a16:creationId xmlns:a16="http://schemas.microsoft.com/office/drawing/2014/main" id="{6917BEBE-B6F0-493B-82C4-9017B3B238F1}"/>
            </a:ext>
          </a:extLst>
        </xdr:cNvPr>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13716</xdr:rowOff>
    </xdr:to>
    <xdr:cxnSp macro="">
      <xdr:nvCxnSpPr>
        <xdr:cNvPr id="658" name="直線コネクタ 657">
          <a:extLst>
            <a:ext uri="{FF2B5EF4-FFF2-40B4-BE49-F238E27FC236}">
              <a16:creationId xmlns:a16="http://schemas.microsoft.com/office/drawing/2014/main" id="{A26743C6-D2BA-41E0-BABD-8B471C9EC45E}"/>
            </a:ext>
          </a:extLst>
        </xdr:cNvPr>
        <xdr:cNvCxnSpPr/>
      </xdr:nvCxnSpPr>
      <xdr:spPr>
        <a:xfrm>
          <a:off x="12814300" y="10607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128795</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D4534806-D2E6-4897-BD28-C4A9BAEE21AD}"/>
            </a:ext>
          </a:extLst>
        </xdr:cNvPr>
        <xdr:cNvSpPr txBox="1"/>
      </xdr:nvSpPr>
      <xdr:spPr>
        <a:xfrm>
          <a:off x="15266044"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92219</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3A5F2CED-C5E8-49EF-A4C4-0AD2BEB56F7F}"/>
            </a:ext>
          </a:extLst>
        </xdr:cNvPr>
        <xdr:cNvSpPr txBox="1"/>
      </xdr:nvSpPr>
      <xdr:spPr>
        <a:xfrm>
          <a:off x="14389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55643</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D1067182-E943-4B32-9B4F-628AB10F96BC}"/>
            </a:ext>
          </a:extLst>
        </xdr:cNvPr>
        <xdr:cNvSpPr txBox="1"/>
      </xdr:nvSpPr>
      <xdr:spPr>
        <a:xfrm>
          <a:off x="135007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7D43B7A9-BBCA-448C-AAA0-041C3DAA4F89}"/>
            </a:ext>
          </a:extLst>
        </xdr:cNvPr>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3159F297-2C8D-4B0A-B5A5-3B46C2C0E9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CEFB9554-9D84-4A9B-B8C2-9E62F6EE4B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4EECFC6C-0F71-4861-8C66-1753389EB69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15296C2-C02C-481D-AC3F-5DB9C25E612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E73FBE09-E956-4C6A-B6BC-D50F970504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B1336105-2158-41AF-8E46-9459820DF8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DEC002C-2053-4623-892A-205C9358C6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8B8C496C-BAE4-4791-AAC1-C05BCE38BB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D92E5EFB-E823-4EAE-B740-10FA3CA9B9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AD482A9F-F52E-41BB-BE65-FD4E593A28B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335748B2-69D0-4710-B753-AD4F42D398C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7B9D1A1B-9A9F-4F3B-A521-9CE27AF076B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FE50AA62-6FD8-402A-B9A9-C0F462CA1D2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4BD1D7AE-85BD-4000-8172-260989AA1C5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FBB824EC-C3F8-462A-8CB4-7DB605128CB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A3AC239A-2192-46C4-9D80-53070FC5302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CDCECBB1-6E96-4499-B36A-D9AC5803E9B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52C704D1-2E71-4240-87C5-98F4E1795B7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6AF31425-82C2-432E-BBC7-7A5788A147B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3F3B0CFF-E9E7-42B1-841B-9334ABE9090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C616F9E8-4BC7-42DC-8F12-45D3BF6E66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80010</xdr:rowOff>
    </xdr:to>
    <xdr:cxnSp macro="">
      <xdr:nvCxnSpPr>
        <xdr:cNvPr id="684" name="直線コネクタ 683">
          <a:extLst>
            <a:ext uri="{FF2B5EF4-FFF2-40B4-BE49-F238E27FC236}">
              <a16:creationId xmlns:a16="http://schemas.microsoft.com/office/drawing/2014/main" id="{FC4545EF-524A-44A0-BE4B-F97F5504C0F3}"/>
            </a:ext>
          </a:extLst>
        </xdr:cNvPr>
        <xdr:cNvCxnSpPr/>
      </xdr:nvCxnSpPr>
      <xdr:spPr>
        <a:xfrm flipV="1">
          <a:off x="22160864" y="94640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DEC00DB2-FE19-442F-A418-17BFB6849736}"/>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86" name="直線コネクタ 685">
          <a:extLst>
            <a:ext uri="{FF2B5EF4-FFF2-40B4-BE49-F238E27FC236}">
              <a16:creationId xmlns:a16="http://schemas.microsoft.com/office/drawing/2014/main" id="{9B5AB401-BEEA-4791-9AD6-044FF793B84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8BAE02DD-4838-4817-8297-5C09ADAA4D9D}"/>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8" name="直線コネクタ 687">
          <a:extLst>
            <a:ext uri="{FF2B5EF4-FFF2-40B4-BE49-F238E27FC236}">
              <a16:creationId xmlns:a16="http://schemas.microsoft.com/office/drawing/2014/main" id="{6556875A-AD58-4CAE-B6CA-A74C169A8DEC}"/>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132097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556768AC-E146-4E37-9838-F42774E8A191}"/>
            </a:ext>
          </a:extLst>
        </xdr:cNvPr>
        <xdr:cNvSpPr txBox="1"/>
      </xdr:nvSpPr>
      <xdr:spPr>
        <a:xfrm>
          <a:off x="22199600" y="990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109220</xdr:rowOff>
    </xdr:from>
    <xdr:to>
      <xdr:col>116</xdr:col>
      <xdr:colOff>114300</xdr:colOff>
      <xdr:row>59</xdr:row>
      <xdr:rowOff>39370</xdr:rowOff>
    </xdr:to>
    <xdr:sp macro="" textlink="">
      <xdr:nvSpPr>
        <xdr:cNvPr id="690" name="フローチャート: 判断 689">
          <a:extLst>
            <a:ext uri="{FF2B5EF4-FFF2-40B4-BE49-F238E27FC236}">
              <a16:creationId xmlns:a16="http://schemas.microsoft.com/office/drawing/2014/main" id="{C0D84501-27DB-40F6-9F4B-F0BE73E00CB6}"/>
            </a:ext>
          </a:extLst>
        </xdr:cNvPr>
        <xdr:cNvSpPr/>
      </xdr:nvSpPr>
      <xdr:spPr>
        <a:xfrm>
          <a:off x="22110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86360</xdr:rowOff>
    </xdr:from>
    <xdr:to>
      <xdr:col>112</xdr:col>
      <xdr:colOff>38100</xdr:colOff>
      <xdr:row>61</xdr:row>
      <xdr:rowOff>16510</xdr:rowOff>
    </xdr:to>
    <xdr:sp macro="" textlink="">
      <xdr:nvSpPr>
        <xdr:cNvPr id="691" name="フローチャート: 判断 690">
          <a:extLst>
            <a:ext uri="{FF2B5EF4-FFF2-40B4-BE49-F238E27FC236}">
              <a16:creationId xmlns:a16="http://schemas.microsoft.com/office/drawing/2014/main" id="{8D530E6C-02E9-430D-BF58-3FEA8B251B91}"/>
            </a:ext>
          </a:extLst>
        </xdr:cNvPr>
        <xdr:cNvSpPr/>
      </xdr:nvSpPr>
      <xdr:spPr>
        <a:xfrm>
          <a:off x="2127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33037</xdr:rowOff>
    </xdr:from>
    <xdr:ext cx="469744" cy="259045"/>
    <xdr:sp macro="" textlink="">
      <xdr:nvSpPr>
        <xdr:cNvPr id="692" name="n_1aveValue【保健センター・保健所】&#10;一人当たり面積">
          <a:extLst>
            <a:ext uri="{FF2B5EF4-FFF2-40B4-BE49-F238E27FC236}">
              <a16:creationId xmlns:a16="http://schemas.microsoft.com/office/drawing/2014/main" id="{C0C8B6ED-27AF-46CA-BECF-76BA9A06215B}"/>
            </a:ext>
          </a:extLst>
        </xdr:cNvPr>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86360</xdr:rowOff>
    </xdr:from>
    <xdr:to>
      <xdr:col>107</xdr:col>
      <xdr:colOff>101600</xdr:colOff>
      <xdr:row>61</xdr:row>
      <xdr:rowOff>16510</xdr:rowOff>
    </xdr:to>
    <xdr:sp macro="" textlink="">
      <xdr:nvSpPr>
        <xdr:cNvPr id="693" name="フローチャート: 判断 692">
          <a:extLst>
            <a:ext uri="{FF2B5EF4-FFF2-40B4-BE49-F238E27FC236}">
              <a16:creationId xmlns:a16="http://schemas.microsoft.com/office/drawing/2014/main" id="{FBE69D68-E537-4A75-AC26-73B9CD9F6D8F}"/>
            </a:ext>
          </a:extLst>
        </xdr:cNvPr>
        <xdr:cNvSpPr/>
      </xdr:nvSpPr>
      <xdr:spPr>
        <a:xfrm>
          <a:off x="20383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33037</xdr:rowOff>
    </xdr:from>
    <xdr:ext cx="469744" cy="259045"/>
    <xdr:sp macro="" textlink="">
      <xdr:nvSpPr>
        <xdr:cNvPr id="694" name="n_2aveValue【保健センター・保健所】&#10;一人当たり面積">
          <a:extLst>
            <a:ext uri="{FF2B5EF4-FFF2-40B4-BE49-F238E27FC236}">
              <a16:creationId xmlns:a16="http://schemas.microsoft.com/office/drawing/2014/main" id="{9A88BA42-6235-4640-B1A4-A5E6DC343D9D}"/>
            </a:ext>
          </a:extLst>
        </xdr:cNvPr>
        <xdr:cNvSpPr txBox="1"/>
      </xdr:nvSpPr>
      <xdr:spPr>
        <a:xfrm>
          <a:off x="20199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86360</xdr:rowOff>
    </xdr:from>
    <xdr:to>
      <xdr:col>102</xdr:col>
      <xdr:colOff>165100</xdr:colOff>
      <xdr:row>61</xdr:row>
      <xdr:rowOff>16510</xdr:rowOff>
    </xdr:to>
    <xdr:sp macro="" textlink="">
      <xdr:nvSpPr>
        <xdr:cNvPr id="695" name="フローチャート: 判断 694">
          <a:extLst>
            <a:ext uri="{FF2B5EF4-FFF2-40B4-BE49-F238E27FC236}">
              <a16:creationId xmlns:a16="http://schemas.microsoft.com/office/drawing/2014/main" id="{02B66D87-0315-408B-9257-7465D4FE9A7C}"/>
            </a:ext>
          </a:extLst>
        </xdr:cNvPr>
        <xdr:cNvSpPr/>
      </xdr:nvSpPr>
      <xdr:spPr>
        <a:xfrm>
          <a:off x="19494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33037</xdr:rowOff>
    </xdr:from>
    <xdr:ext cx="469744" cy="259045"/>
    <xdr:sp macro="" textlink="">
      <xdr:nvSpPr>
        <xdr:cNvPr id="696" name="n_3aveValue【保健センター・保健所】&#10;一人当たり面積">
          <a:extLst>
            <a:ext uri="{FF2B5EF4-FFF2-40B4-BE49-F238E27FC236}">
              <a16:creationId xmlns:a16="http://schemas.microsoft.com/office/drawing/2014/main" id="{80D09536-46FA-43BC-856C-0159E9693F20}"/>
            </a:ext>
          </a:extLst>
        </xdr:cNvPr>
        <xdr:cNvSpPr txBox="1"/>
      </xdr:nvSpPr>
      <xdr:spPr>
        <a:xfrm>
          <a:off x="19310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86360</xdr:rowOff>
    </xdr:from>
    <xdr:to>
      <xdr:col>98</xdr:col>
      <xdr:colOff>38100</xdr:colOff>
      <xdr:row>61</xdr:row>
      <xdr:rowOff>16510</xdr:rowOff>
    </xdr:to>
    <xdr:sp macro="" textlink="">
      <xdr:nvSpPr>
        <xdr:cNvPr id="697" name="フローチャート: 判断 696">
          <a:extLst>
            <a:ext uri="{FF2B5EF4-FFF2-40B4-BE49-F238E27FC236}">
              <a16:creationId xmlns:a16="http://schemas.microsoft.com/office/drawing/2014/main" id="{824C166F-8C41-4F3C-9C98-80608853363B}"/>
            </a:ext>
          </a:extLst>
        </xdr:cNvPr>
        <xdr:cNvSpPr/>
      </xdr:nvSpPr>
      <xdr:spPr>
        <a:xfrm>
          <a:off x="18605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33037</xdr:rowOff>
    </xdr:from>
    <xdr:ext cx="469744" cy="259045"/>
    <xdr:sp macro="" textlink="">
      <xdr:nvSpPr>
        <xdr:cNvPr id="698" name="n_4aveValue【保健センター・保健所】&#10;一人当たり面積">
          <a:extLst>
            <a:ext uri="{FF2B5EF4-FFF2-40B4-BE49-F238E27FC236}">
              <a16:creationId xmlns:a16="http://schemas.microsoft.com/office/drawing/2014/main" id="{601AAC3B-DD28-4A9C-894F-DC801076A22F}"/>
            </a:ext>
          </a:extLst>
        </xdr:cNvPr>
        <xdr:cNvSpPr txBox="1"/>
      </xdr:nvSpPr>
      <xdr:spPr>
        <a:xfrm>
          <a:off x="18421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B41A1C4-52EB-4043-92B8-26AD69E60D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B94CF26C-F3CE-4D5D-86DF-E0F139EBE5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6777787-6641-4A23-A566-3AA74C3749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23CBCB6-F5A9-463C-8E55-A1442432084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FC37CF7-3275-418F-A1C7-837A9FE0A17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704" name="楕円 703">
          <a:extLst>
            <a:ext uri="{FF2B5EF4-FFF2-40B4-BE49-F238E27FC236}">
              <a16:creationId xmlns:a16="http://schemas.microsoft.com/office/drawing/2014/main" id="{08E02F7C-5A1C-4AE2-90F1-78A0371F555E}"/>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893D103C-105E-4F87-86A0-57ABE76A9499}"/>
            </a:ext>
          </a:extLst>
        </xdr:cNvPr>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706" name="楕円 705">
          <a:extLst>
            <a:ext uri="{FF2B5EF4-FFF2-40B4-BE49-F238E27FC236}">
              <a16:creationId xmlns:a16="http://schemas.microsoft.com/office/drawing/2014/main" id="{68FC2B78-BB61-4F80-AB8F-ECFE00FA8D82}"/>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707" name="直線コネクタ 706">
          <a:extLst>
            <a:ext uri="{FF2B5EF4-FFF2-40B4-BE49-F238E27FC236}">
              <a16:creationId xmlns:a16="http://schemas.microsoft.com/office/drawing/2014/main" id="{813B24C4-2550-4881-8F65-665DD90134BD}"/>
            </a:ext>
          </a:extLst>
        </xdr:cNvPr>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8" name="楕円 707">
          <a:extLst>
            <a:ext uri="{FF2B5EF4-FFF2-40B4-BE49-F238E27FC236}">
              <a16:creationId xmlns:a16="http://schemas.microsoft.com/office/drawing/2014/main" id="{7D713C73-F75E-4108-A03B-DF98EF602F9A}"/>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709" name="直線コネクタ 708">
          <a:extLst>
            <a:ext uri="{FF2B5EF4-FFF2-40B4-BE49-F238E27FC236}">
              <a16:creationId xmlns:a16="http://schemas.microsoft.com/office/drawing/2014/main" id="{B29C4BEC-1BEF-42C1-99CD-136A7925A065}"/>
            </a:ext>
          </a:extLst>
        </xdr:cNvPr>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10" name="楕円 709">
          <a:extLst>
            <a:ext uri="{FF2B5EF4-FFF2-40B4-BE49-F238E27FC236}">
              <a16:creationId xmlns:a16="http://schemas.microsoft.com/office/drawing/2014/main" id="{F13C2B1C-911C-4E8E-9E71-33B3EB7BD458}"/>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11" name="直線コネクタ 710">
          <a:extLst>
            <a:ext uri="{FF2B5EF4-FFF2-40B4-BE49-F238E27FC236}">
              <a16:creationId xmlns:a16="http://schemas.microsoft.com/office/drawing/2014/main" id="{A8CF763E-A0C9-4549-AFE2-AE9EACC40193}"/>
            </a:ext>
          </a:extLst>
        </xdr:cNvPr>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12" name="楕円 711">
          <a:extLst>
            <a:ext uri="{FF2B5EF4-FFF2-40B4-BE49-F238E27FC236}">
              <a16:creationId xmlns:a16="http://schemas.microsoft.com/office/drawing/2014/main" id="{3C8C2D82-BA0A-48E8-9B91-3A5584648751}"/>
            </a:ext>
          </a:extLst>
        </xdr:cNvPr>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13" name="直線コネクタ 712">
          <a:extLst>
            <a:ext uri="{FF2B5EF4-FFF2-40B4-BE49-F238E27FC236}">
              <a16:creationId xmlns:a16="http://schemas.microsoft.com/office/drawing/2014/main" id="{39ED5317-2F14-4AA1-9540-D18BDB073E29}"/>
            </a:ext>
          </a:extLst>
        </xdr:cNvPr>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121937</xdr:rowOff>
    </xdr:from>
    <xdr:ext cx="469744" cy="259045"/>
    <xdr:sp macro="" textlink="">
      <xdr:nvSpPr>
        <xdr:cNvPr id="714" name="n_1mainValue【保健センター・保健所】&#10;一人当たり面積">
          <a:extLst>
            <a:ext uri="{FF2B5EF4-FFF2-40B4-BE49-F238E27FC236}">
              <a16:creationId xmlns:a16="http://schemas.microsoft.com/office/drawing/2014/main" id="{3151BAA4-4BDE-4305-9808-E1C99D5AFF6B}"/>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5" name="n_2mainValue【保健センター・保健所】&#10;一人当たり面積">
          <a:extLst>
            <a:ext uri="{FF2B5EF4-FFF2-40B4-BE49-F238E27FC236}">
              <a16:creationId xmlns:a16="http://schemas.microsoft.com/office/drawing/2014/main" id="{6B2C8BF9-F0A3-4987-BE6D-2335C74277EE}"/>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6" name="n_3mainValue【保健センター・保健所】&#10;一人当たり面積">
          <a:extLst>
            <a:ext uri="{FF2B5EF4-FFF2-40B4-BE49-F238E27FC236}">
              <a16:creationId xmlns:a16="http://schemas.microsoft.com/office/drawing/2014/main" id="{AABC6A91-FE3A-4904-BE98-0F84CE0F50DD}"/>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17" name="n_4mainValue【保健センター・保健所】&#10;一人当たり面積">
          <a:extLst>
            <a:ext uri="{FF2B5EF4-FFF2-40B4-BE49-F238E27FC236}">
              <a16:creationId xmlns:a16="http://schemas.microsoft.com/office/drawing/2014/main" id="{A7605D77-D595-4CB6-AA93-645B2DCEB9A7}"/>
            </a:ext>
          </a:extLst>
        </xdr:cNvPr>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C315F3B-5016-4665-A34C-DFDCD9D7DC2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F64D74BA-E8A2-4F16-9DCB-1450752DBE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EDB3A5CF-ECE8-4131-931B-8205D236896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767AAD2D-513D-4AA2-A165-01FA132EF4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CBF7EC22-33C1-449C-9A96-509DD7CEBB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5DA2887E-36CF-41C2-B4DC-354C49D9B82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5BA73CE-7267-4325-86C7-60EB6D7DD9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94245140-B03A-4D37-A36D-315DA118CEA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4527A096-DB95-43D5-890B-CB216DFBF37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51A85EBC-49B8-4533-B97D-5858F28FBD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6D5637F6-3139-4F15-BCAA-21C48167CCF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29" name="直線コネクタ 728">
          <a:extLst>
            <a:ext uri="{FF2B5EF4-FFF2-40B4-BE49-F238E27FC236}">
              <a16:creationId xmlns:a16="http://schemas.microsoft.com/office/drawing/2014/main" id="{88216C55-D76D-4A63-95F4-DE1DD9FC97E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67327</xdr:rowOff>
    </xdr:from>
    <xdr:ext cx="467179" cy="259045"/>
    <xdr:sp macro="" textlink="">
      <xdr:nvSpPr>
        <xdr:cNvPr id="730" name="テキスト ボックス 729">
          <a:extLst>
            <a:ext uri="{FF2B5EF4-FFF2-40B4-BE49-F238E27FC236}">
              <a16:creationId xmlns:a16="http://schemas.microsoft.com/office/drawing/2014/main" id="{FE83689F-4A59-483D-8B27-66F01C9B8DBF}"/>
            </a:ext>
          </a:extLst>
        </xdr:cNvPr>
        <xdr:cNvSpPr txBox="1"/>
      </xdr:nvSpPr>
      <xdr:spPr>
        <a:xfrm>
          <a:off x="11978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1" name="直線コネクタ 730">
          <a:extLst>
            <a:ext uri="{FF2B5EF4-FFF2-40B4-BE49-F238E27FC236}">
              <a16:creationId xmlns:a16="http://schemas.microsoft.com/office/drawing/2014/main" id="{28E22C7C-E402-4ED9-9086-83457B55E681}"/>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2" name="テキスト ボックス 731">
          <a:extLst>
            <a:ext uri="{FF2B5EF4-FFF2-40B4-BE49-F238E27FC236}">
              <a16:creationId xmlns:a16="http://schemas.microsoft.com/office/drawing/2014/main" id="{099E619E-651F-4A8A-B7AF-AA483317469A}"/>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3" name="直線コネクタ 732">
          <a:extLst>
            <a:ext uri="{FF2B5EF4-FFF2-40B4-BE49-F238E27FC236}">
              <a16:creationId xmlns:a16="http://schemas.microsoft.com/office/drawing/2014/main" id="{279DFC41-4CAC-488E-A11F-A6DBB7A5DB6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34" name="テキスト ボックス 733">
          <a:extLst>
            <a:ext uri="{FF2B5EF4-FFF2-40B4-BE49-F238E27FC236}">
              <a16:creationId xmlns:a16="http://schemas.microsoft.com/office/drawing/2014/main" id="{9F84FD43-085D-4418-993B-5F431893281B}"/>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68BA2158-A0E5-438F-943A-F4293903E39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7373B0F7-A827-4EF1-B94D-E91663EC4BE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7" name="直線コネクタ 736">
          <a:extLst>
            <a:ext uri="{FF2B5EF4-FFF2-40B4-BE49-F238E27FC236}">
              <a16:creationId xmlns:a16="http://schemas.microsoft.com/office/drawing/2014/main" id="{3CE5353A-193B-4664-8843-C6ABC2FB8C6C}"/>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38" name="テキスト ボックス 737">
          <a:extLst>
            <a:ext uri="{FF2B5EF4-FFF2-40B4-BE49-F238E27FC236}">
              <a16:creationId xmlns:a16="http://schemas.microsoft.com/office/drawing/2014/main" id="{F4B53155-3BFF-421D-A31C-63E118DF7A32}"/>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39" name="直線コネクタ 738">
          <a:extLst>
            <a:ext uri="{FF2B5EF4-FFF2-40B4-BE49-F238E27FC236}">
              <a16:creationId xmlns:a16="http://schemas.microsoft.com/office/drawing/2014/main" id="{6DE915FF-86DB-4737-9806-89F70B9A3F59}"/>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0" name="テキスト ボックス 739">
          <a:extLst>
            <a:ext uri="{FF2B5EF4-FFF2-40B4-BE49-F238E27FC236}">
              <a16:creationId xmlns:a16="http://schemas.microsoft.com/office/drawing/2014/main" id="{5D240060-489A-47BD-98E5-9C7DE363562C}"/>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1" name="直線コネクタ 740">
          <a:extLst>
            <a:ext uri="{FF2B5EF4-FFF2-40B4-BE49-F238E27FC236}">
              <a16:creationId xmlns:a16="http://schemas.microsoft.com/office/drawing/2014/main" id="{DD1B7337-1B58-43D8-93F3-0F89BD344903}"/>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2" name="テキスト ボックス 741">
          <a:extLst>
            <a:ext uri="{FF2B5EF4-FFF2-40B4-BE49-F238E27FC236}">
              <a16:creationId xmlns:a16="http://schemas.microsoft.com/office/drawing/2014/main" id="{76688905-0627-4F9A-8D39-8D9F41AADBE9}"/>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2C762841-C4B3-4546-AFA8-DDAD58E4D7D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4" name="テキスト ボックス 743">
          <a:extLst>
            <a:ext uri="{FF2B5EF4-FFF2-40B4-BE49-F238E27FC236}">
              <a16:creationId xmlns:a16="http://schemas.microsoft.com/office/drawing/2014/main" id="{E9B0EC49-09D5-47DD-8998-2C74A4F2C99D}"/>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112231EA-EE2F-4C17-89D3-EC5CD5E5C6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75248</xdr:rowOff>
    </xdr:from>
    <xdr:to>
      <xdr:col>85</xdr:col>
      <xdr:colOff>126364</xdr:colOff>
      <xdr:row>86</xdr:row>
      <xdr:rowOff>12382</xdr:rowOff>
    </xdr:to>
    <xdr:cxnSp macro="">
      <xdr:nvCxnSpPr>
        <xdr:cNvPr id="746" name="直線コネクタ 745">
          <a:extLst>
            <a:ext uri="{FF2B5EF4-FFF2-40B4-BE49-F238E27FC236}">
              <a16:creationId xmlns:a16="http://schemas.microsoft.com/office/drawing/2014/main" id="{BB8AF14A-9D9E-4FB3-9069-0C53E4AC30DE}"/>
            </a:ext>
          </a:extLst>
        </xdr:cNvPr>
        <xdr:cNvCxnSpPr/>
      </xdr:nvCxnSpPr>
      <xdr:spPr>
        <a:xfrm flipV="1">
          <a:off x="16318864" y="13448348"/>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16209</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41D8C049-61E9-463D-8F8C-0A24943DF3B1}"/>
            </a:ext>
          </a:extLst>
        </xdr:cNvPr>
        <xdr:cNvSpPr txBox="1"/>
      </xdr:nvSpPr>
      <xdr:spPr>
        <a:xfrm>
          <a:off x="16357600" y="1476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xdr:rowOff>
    </xdr:from>
    <xdr:to>
      <xdr:col>86</xdr:col>
      <xdr:colOff>25400</xdr:colOff>
      <xdr:row>86</xdr:row>
      <xdr:rowOff>12382</xdr:rowOff>
    </xdr:to>
    <xdr:cxnSp macro="">
      <xdr:nvCxnSpPr>
        <xdr:cNvPr id="748" name="直線コネクタ 747">
          <a:extLst>
            <a:ext uri="{FF2B5EF4-FFF2-40B4-BE49-F238E27FC236}">
              <a16:creationId xmlns:a16="http://schemas.microsoft.com/office/drawing/2014/main" id="{448E8A54-2F89-47B4-8093-CAC693A5EAFB}"/>
            </a:ext>
          </a:extLst>
        </xdr:cNvPr>
        <xdr:cNvCxnSpPr/>
      </xdr:nvCxnSpPr>
      <xdr:spPr>
        <a:xfrm>
          <a:off x="16230600" y="1475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21925</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D54F7BC0-66EF-4680-A80F-F5F27AD03F60}"/>
            </a:ext>
          </a:extLst>
        </xdr:cNvPr>
        <xdr:cNvSpPr txBox="1"/>
      </xdr:nvSpPr>
      <xdr:spPr>
        <a:xfrm>
          <a:off x="16357600" y="132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75248</xdr:rowOff>
    </xdr:from>
    <xdr:to>
      <xdr:col>86</xdr:col>
      <xdr:colOff>25400</xdr:colOff>
      <xdr:row>78</xdr:row>
      <xdr:rowOff>75248</xdr:rowOff>
    </xdr:to>
    <xdr:cxnSp macro="">
      <xdr:nvCxnSpPr>
        <xdr:cNvPr id="750" name="直線コネクタ 749">
          <a:extLst>
            <a:ext uri="{FF2B5EF4-FFF2-40B4-BE49-F238E27FC236}">
              <a16:creationId xmlns:a16="http://schemas.microsoft.com/office/drawing/2014/main" id="{FE7D758B-0AC4-457E-9BA3-92A432FE34E5}"/>
            </a:ext>
          </a:extLst>
        </xdr:cNvPr>
        <xdr:cNvCxnSpPr/>
      </xdr:nvCxnSpPr>
      <xdr:spPr>
        <a:xfrm>
          <a:off x="16230600" y="1344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54309</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1EBFB66D-A4D0-45C4-ABA1-A6D995B6D9B2}"/>
            </a:ext>
          </a:extLst>
        </xdr:cNvPr>
        <xdr:cNvSpPr txBox="1"/>
      </xdr:nvSpPr>
      <xdr:spPr>
        <a:xfrm>
          <a:off x="16357600" y="14113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75882</xdr:rowOff>
    </xdr:from>
    <xdr:to>
      <xdr:col>85</xdr:col>
      <xdr:colOff>177800</xdr:colOff>
      <xdr:row>83</xdr:row>
      <xdr:rowOff>6032</xdr:rowOff>
    </xdr:to>
    <xdr:sp macro="" textlink="">
      <xdr:nvSpPr>
        <xdr:cNvPr id="752" name="フローチャート: 判断 751">
          <a:extLst>
            <a:ext uri="{FF2B5EF4-FFF2-40B4-BE49-F238E27FC236}">
              <a16:creationId xmlns:a16="http://schemas.microsoft.com/office/drawing/2014/main" id="{E9AED0F0-611F-4C41-A7EA-7ECA33F62FD1}"/>
            </a:ext>
          </a:extLst>
        </xdr:cNvPr>
        <xdr:cNvSpPr/>
      </xdr:nvSpPr>
      <xdr:spPr>
        <a:xfrm>
          <a:off x="16268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93027</xdr:rowOff>
    </xdr:from>
    <xdr:to>
      <xdr:col>81</xdr:col>
      <xdr:colOff>101600</xdr:colOff>
      <xdr:row>83</xdr:row>
      <xdr:rowOff>23177</xdr:rowOff>
    </xdr:to>
    <xdr:sp macro="" textlink="">
      <xdr:nvSpPr>
        <xdr:cNvPr id="753" name="フローチャート: 判断 752">
          <a:extLst>
            <a:ext uri="{FF2B5EF4-FFF2-40B4-BE49-F238E27FC236}">
              <a16:creationId xmlns:a16="http://schemas.microsoft.com/office/drawing/2014/main" id="{7652D17E-BC8E-4C26-B877-CB606E8CB72A}"/>
            </a:ext>
          </a:extLst>
        </xdr:cNvPr>
        <xdr:cNvSpPr/>
      </xdr:nvSpPr>
      <xdr:spPr>
        <a:xfrm>
          <a:off x="15430500" y="14151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14304</xdr:rowOff>
    </xdr:from>
    <xdr:ext cx="405111" cy="259045"/>
    <xdr:sp macro="" textlink="">
      <xdr:nvSpPr>
        <xdr:cNvPr id="754" name="n_1aveValue【消防施設】&#10;有形固定資産減価償却率">
          <a:extLst>
            <a:ext uri="{FF2B5EF4-FFF2-40B4-BE49-F238E27FC236}">
              <a16:creationId xmlns:a16="http://schemas.microsoft.com/office/drawing/2014/main" id="{57AC0873-2413-4B38-9E75-16D084DA4DF8}"/>
            </a:ext>
          </a:extLst>
        </xdr:cNvPr>
        <xdr:cNvSpPr txBox="1"/>
      </xdr:nvSpPr>
      <xdr:spPr>
        <a:xfrm>
          <a:off x="15266044" y="14244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67311</xdr:rowOff>
    </xdr:from>
    <xdr:to>
      <xdr:col>76</xdr:col>
      <xdr:colOff>165100</xdr:colOff>
      <xdr:row>82</xdr:row>
      <xdr:rowOff>168911</xdr:rowOff>
    </xdr:to>
    <xdr:sp macro="" textlink="">
      <xdr:nvSpPr>
        <xdr:cNvPr id="755" name="フローチャート: 判断 754">
          <a:extLst>
            <a:ext uri="{FF2B5EF4-FFF2-40B4-BE49-F238E27FC236}">
              <a16:creationId xmlns:a16="http://schemas.microsoft.com/office/drawing/2014/main" id="{DC8BD514-D6EE-42DF-BABC-E71A16E4CFC8}"/>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160038</xdr:rowOff>
    </xdr:from>
    <xdr:ext cx="405111" cy="259045"/>
    <xdr:sp macro="" textlink="">
      <xdr:nvSpPr>
        <xdr:cNvPr id="756" name="n_2aveValue【消防施設】&#10;有形固定資産減価償却率">
          <a:extLst>
            <a:ext uri="{FF2B5EF4-FFF2-40B4-BE49-F238E27FC236}">
              <a16:creationId xmlns:a16="http://schemas.microsoft.com/office/drawing/2014/main" id="{1B7FA260-32D8-46EC-A528-411E79DB81A6}"/>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13018</xdr:rowOff>
    </xdr:from>
    <xdr:to>
      <xdr:col>72</xdr:col>
      <xdr:colOff>38100</xdr:colOff>
      <xdr:row>82</xdr:row>
      <xdr:rowOff>114618</xdr:rowOff>
    </xdr:to>
    <xdr:sp macro="" textlink="">
      <xdr:nvSpPr>
        <xdr:cNvPr id="757" name="フローチャート: 判断 756">
          <a:extLst>
            <a:ext uri="{FF2B5EF4-FFF2-40B4-BE49-F238E27FC236}">
              <a16:creationId xmlns:a16="http://schemas.microsoft.com/office/drawing/2014/main" id="{5912C78B-38EE-40FA-A93F-3558BBAC7517}"/>
            </a:ext>
          </a:extLst>
        </xdr:cNvPr>
        <xdr:cNvSpPr/>
      </xdr:nvSpPr>
      <xdr:spPr>
        <a:xfrm>
          <a:off x="13652500" y="1407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105745</xdr:rowOff>
    </xdr:from>
    <xdr:ext cx="405111" cy="259045"/>
    <xdr:sp macro="" textlink="">
      <xdr:nvSpPr>
        <xdr:cNvPr id="758" name="n_3aveValue【消防施設】&#10;有形固定資産減価償却率">
          <a:extLst>
            <a:ext uri="{FF2B5EF4-FFF2-40B4-BE49-F238E27FC236}">
              <a16:creationId xmlns:a16="http://schemas.microsoft.com/office/drawing/2014/main" id="{A306B677-BEFB-49AF-B5BA-F4B9C7306426}"/>
            </a:ext>
          </a:extLst>
        </xdr:cNvPr>
        <xdr:cNvSpPr txBox="1"/>
      </xdr:nvSpPr>
      <xdr:spPr>
        <a:xfrm>
          <a:off x="13500744" y="1416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147320</xdr:rowOff>
    </xdr:from>
    <xdr:to>
      <xdr:col>67</xdr:col>
      <xdr:colOff>101600</xdr:colOff>
      <xdr:row>82</xdr:row>
      <xdr:rowOff>77470</xdr:rowOff>
    </xdr:to>
    <xdr:sp macro="" textlink="">
      <xdr:nvSpPr>
        <xdr:cNvPr id="759" name="フローチャート: 判断 758">
          <a:extLst>
            <a:ext uri="{FF2B5EF4-FFF2-40B4-BE49-F238E27FC236}">
              <a16:creationId xmlns:a16="http://schemas.microsoft.com/office/drawing/2014/main" id="{18DA2B9C-D3F7-4F45-87E0-5701E6CF9A9D}"/>
            </a:ext>
          </a:extLst>
        </xdr:cNvPr>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68597</xdr:rowOff>
    </xdr:from>
    <xdr:ext cx="405111" cy="259045"/>
    <xdr:sp macro="" textlink="">
      <xdr:nvSpPr>
        <xdr:cNvPr id="760" name="n_4aveValue【消防施設】&#10;有形固定資産減価償却率">
          <a:extLst>
            <a:ext uri="{FF2B5EF4-FFF2-40B4-BE49-F238E27FC236}">
              <a16:creationId xmlns:a16="http://schemas.microsoft.com/office/drawing/2014/main" id="{568E1709-3423-4042-B4E8-55322FCBCB2B}"/>
            </a:ext>
          </a:extLst>
        </xdr:cNvPr>
        <xdr:cNvSpPr txBox="1"/>
      </xdr:nvSpPr>
      <xdr:spPr>
        <a:xfrm>
          <a:off x="12611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DAE5895-0A5B-4FAD-BEC7-662D66DBCF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3186E5D-6A31-4867-8CAC-9928E5FF51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1EE177AC-731D-4B07-B8A9-BCA42050386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8864342-76BE-446E-A16D-B049445F197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90DC48D6-82E2-41A6-8A20-E804AB2C343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1588</xdr:rowOff>
    </xdr:from>
    <xdr:to>
      <xdr:col>85</xdr:col>
      <xdr:colOff>177800</xdr:colOff>
      <xdr:row>79</xdr:row>
      <xdr:rowOff>103188</xdr:rowOff>
    </xdr:to>
    <xdr:sp macro="" textlink="">
      <xdr:nvSpPr>
        <xdr:cNvPr id="766" name="楕円 765">
          <a:extLst>
            <a:ext uri="{FF2B5EF4-FFF2-40B4-BE49-F238E27FC236}">
              <a16:creationId xmlns:a16="http://schemas.microsoft.com/office/drawing/2014/main" id="{1501C167-FC8F-498F-843A-0AB0ED2EE25F}"/>
            </a:ext>
          </a:extLst>
        </xdr:cNvPr>
        <xdr:cNvSpPr/>
      </xdr:nvSpPr>
      <xdr:spPr>
        <a:xfrm>
          <a:off x="16268700" y="135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24465</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58225EDC-4714-4392-8B9B-E13BBBE24184}"/>
            </a:ext>
          </a:extLst>
        </xdr:cNvPr>
        <xdr:cNvSpPr txBox="1"/>
      </xdr:nvSpPr>
      <xdr:spPr>
        <a:xfrm>
          <a:off x="16357600" y="1339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110173</xdr:rowOff>
    </xdr:from>
    <xdr:to>
      <xdr:col>81</xdr:col>
      <xdr:colOff>101600</xdr:colOff>
      <xdr:row>79</xdr:row>
      <xdr:rowOff>40323</xdr:rowOff>
    </xdr:to>
    <xdr:sp macro="" textlink="">
      <xdr:nvSpPr>
        <xdr:cNvPr id="768" name="楕円 767">
          <a:extLst>
            <a:ext uri="{FF2B5EF4-FFF2-40B4-BE49-F238E27FC236}">
              <a16:creationId xmlns:a16="http://schemas.microsoft.com/office/drawing/2014/main" id="{F16AB457-D49F-4630-AB3F-EE02CFC41124}"/>
            </a:ext>
          </a:extLst>
        </xdr:cNvPr>
        <xdr:cNvSpPr/>
      </xdr:nvSpPr>
      <xdr:spPr>
        <a:xfrm>
          <a:off x="15430500" y="134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160973</xdr:rowOff>
    </xdr:from>
    <xdr:to>
      <xdr:col>85</xdr:col>
      <xdr:colOff>127000</xdr:colOff>
      <xdr:row>79</xdr:row>
      <xdr:rowOff>52388</xdr:rowOff>
    </xdr:to>
    <xdr:cxnSp macro="">
      <xdr:nvCxnSpPr>
        <xdr:cNvPr id="769" name="直線コネクタ 768">
          <a:extLst>
            <a:ext uri="{FF2B5EF4-FFF2-40B4-BE49-F238E27FC236}">
              <a16:creationId xmlns:a16="http://schemas.microsoft.com/office/drawing/2014/main" id="{142856A5-137A-4E67-88A6-010DBDEB64D4}"/>
            </a:ext>
          </a:extLst>
        </xdr:cNvPr>
        <xdr:cNvCxnSpPr/>
      </xdr:nvCxnSpPr>
      <xdr:spPr>
        <a:xfrm>
          <a:off x="15481300" y="13534073"/>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47307</xdr:rowOff>
    </xdr:from>
    <xdr:to>
      <xdr:col>76</xdr:col>
      <xdr:colOff>165100</xdr:colOff>
      <xdr:row>78</xdr:row>
      <xdr:rowOff>148907</xdr:rowOff>
    </xdr:to>
    <xdr:sp macro="" textlink="">
      <xdr:nvSpPr>
        <xdr:cNvPr id="770" name="楕円 769">
          <a:extLst>
            <a:ext uri="{FF2B5EF4-FFF2-40B4-BE49-F238E27FC236}">
              <a16:creationId xmlns:a16="http://schemas.microsoft.com/office/drawing/2014/main" id="{FD4604EB-4B33-49DD-A485-0965BBB14CF2}"/>
            </a:ext>
          </a:extLst>
        </xdr:cNvPr>
        <xdr:cNvSpPr/>
      </xdr:nvSpPr>
      <xdr:spPr>
        <a:xfrm>
          <a:off x="14541500" y="134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98107</xdr:rowOff>
    </xdr:from>
    <xdr:to>
      <xdr:col>81</xdr:col>
      <xdr:colOff>50800</xdr:colOff>
      <xdr:row>78</xdr:row>
      <xdr:rowOff>160973</xdr:rowOff>
    </xdr:to>
    <xdr:cxnSp macro="">
      <xdr:nvCxnSpPr>
        <xdr:cNvPr id="771" name="直線コネクタ 770">
          <a:extLst>
            <a:ext uri="{FF2B5EF4-FFF2-40B4-BE49-F238E27FC236}">
              <a16:creationId xmlns:a16="http://schemas.microsoft.com/office/drawing/2014/main" id="{099407E1-37B5-4168-AD5D-F9E8BDE53E1C}"/>
            </a:ext>
          </a:extLst>
        </xdr:cNvPr>
        <xdr:cNvCxnSpPr/>
      </xdr:nvCxnSpPr>
      <xdr:spPr>
        <a:xfrm>
          <a:off x="14592300" y="13471207"/>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144463</xdr:rowOff>
    </xdr:from>
    <xdr:to>
      <xdr:col>72</xdr:col>
      <xdr:colOff>38100</xdr:colOff>
      <xdr:row>78</xdr:row>
      <xdr:rowOff>74613</xdr:rowOff>
    </xdr:to>
    <xdr:sp macro="" textlink="">
      <xdr:nvSpPr>
        <xdr:cNvPr id="772" name="楕円 771">
          <a:extLst>
            <a:ext uri="{FF2B5EF4-FFF2-40B4-BE49-F238E27FC236}">
              <a16:creationId xmlns:a16="http://schemas.microsoft.com/office/drawing/2014/main" id="{C803D501-E9C7-46B7-8926-E955AE51FF3F}"/>
            </a:ext>
          </a:extLst>
        </xdr:cNvPr>
        <xdr:cNvSpPr/>
      </xdr:nvSpPr>
      <xdr:spPr>
        <a:xfrm>
          <a:off x="13652500" y="133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23813</xdr:rowOff>
    </xdr:from>
    <xdr:to>
      <xdr:col>76</xdr:col>
      <xdr:colOff>114300</xdr:colOff>
      <xdr:row>78</xdr:row>
      <xdr:rowOff>98107</xdr:rowOff>
    </xdr:to>
    <xdr:cxnSp macro="">
      <xdr:nvCxnSpPr>
        <xdr:cNvPr id="773" name="直線コネクタ 772">
          <a:extLst>
            <a:ext uri="{FF2B5EF4-FFF2-40B4-BE49-F238E27FC236}">
              <a16:creationId xmlns:a16="http://schemas.microsoft.com/office/drawing/2014/main" id="{292DC100-75B9-492A-AA05-56C4CD7BF5BC}"/>
            </a:ext>
          </a:extLst>
        </xdr:cNvPr>
        <xdr:cNvCxnSpPr/>
      </xdr:nvCxnSpPr>
      <xdr:spPr>
        <a:xfrm>
          <a:off x="13703300" y="13396913"/>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124461</xdr:rowOff>
    </xdr:from>
    <xdr:to>
      <xdr:col>67</xdr:col>
      <xdr:colOff>101600</xdr:colOff>
      <xdr:row>78</xdr:row>
      <xdr:rowOff>54611</xdr:rowOff>
    </xdr:to>
    <xdr:sp macro="" textlink="">
      <xdr:nvSpPr>
        <xdr:cNvPr id="774" name="楕円 773">
          <a:extLst>
            <a:ext uri="{FF2B5EF4-FFF2-40B4-BE49-F238E27FC236}">
              <a16:creationId xmlns:a16="http://schemas.microsoft.com/office/drawing/2014/main" id="{A8E88C4C-F91E-4EF4-ABFA-8CDAE51D22B1}"/>
            </a:ext>
          </a:extLst>
        </xdr:cNvPr>
        <xdr:cNvSpPr/>
      </xdr:nvSpPr>
      <xdr:spPr>
        <a:xfrm>
          <a:off x="12763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3811</xdr:rowOff>
    </xdr:from>
    <xdr:to>
      <xdr:col>71</xdr:col>
      <xdr:colOff>177800</xdr:colOff>
      <xdr:row>78</xdr:row>
      <xdr:rowOff>23813</xdr:rowOff>
    </xdr:to>
    <xdr:cxnSp macro="">
      <xdr:nvCxnSpPr>
        <xdr:cNvPr id="775" name="直線コネクタ 774">
          <a:extLst>
            <a:ext uri="{FF2B5EF4-FFF2-40B4-BE49-F238E27FC236}">
              <a16:creationId xmlns:a16="http://schemas.microsoft.com/office/drawing/2014/main" id="{DD7AD6E8-999D-4587-96E6-EB2E5F391D04}"/>
            </a:ext>
          </a:extLst>
        </xdr:cNvPr>
        <xdr:cNvCxnSpPr/>
      </xdr:nvCxnSpPr>
      <xdr:spPr>
        <a:xfrm>
          <a:off x="12814300" y="13376911"/>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56850</xdr:rowOff>
    </xdr:from>
    <xdr:ext cx="405111" cy="259045"/>
    <xdr:sp macro="" textlink="">
      <xdr:nvSpPr>
        <xdr:cNvPr id="776" name="n_1mainValue【消防施設】&#10;有形固定資産減価償却率">
          <a:extLst>
            <a:ext uri="{FF2B5EF4-FFF2-40B4-BE49-F238E27FC236}">
              <a16:creationId xmlns:a16="http://schemas.microsoft.com/office/drawing/2014/main" id="{4299BDE9-6604-46C2-BEAF-01DA7030C4AA}"/>
            </a:ext>
          </a:extLst>
        </xdr:cNvPr>
        <xdr:cNvSpPr txBox="1"/>
      </xdr:nvSpPr>
      <xdr:spPr>
        <a:xfrm>
          <a:off x="15266044" y="13258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165434</xdr:rowOff>
    </xdr:from>
    <xdr:ext cx="405111" cy="259045"/>
    <xdr:sp macro="" textlink="">
      <xdr:nvSpPr>
        <xdr:cNvPr id="777" name="n_2mainValue【消防施設】&#10;有形固定資産減価償却率">
          <a:extLst>
            <a:ext uri="{FF2B5EF4-FFF2-40B4-BE49-F238E27FC236}">
              <a16:creationId xmlns:a16="http://schemas.microsoft.com/office/drawing/2014/main" id="{7F79FC50-FEE2-43CB-AAC1-C549A605CE8C}"/>
            </a:ext>
          </a:extLst>
        </xdr:cNvPr>
        <xdr:cNvSpPr txBox="1"/>
      </xdr:nvSpPr>
      <xdr:spPr>
        <a:xfrm>
          <a:off x="14389744" y="1319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91140</xdr:rowOff>
    </xdr:from>
    <xdr:ext cx="405111" cy="259045"/>
    <xdr:sp macro="" textlink="">
      <xdr:nvSpPr>
        <xdr:cNvPr id="778" name="n_3mainValue【消防施設】&#10;有形固定資産減価償却率">
          <a:extLst>
            <a:ext uri="{FF2B5EF4-FFF2-40B4-BE49-F238E27FC236}">
              <a16:creationId xmlns:a16="http://schemas.microsoft.com/office/drawing/2014/main" id="{C66F6D05-072C-4F73-8DFC-BE58951E8115}"/>
            </a:ext>
          </a:extLst>
        </xdr:cNvPr>
        <xdr:cNvSpPr txBox="1"/>
      </xdr:nvSpPr>
      <xdr:spPr>
        <a:xfrm>
          <a:off x="13500744" y="13121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71138</xdr:rowOff>
    </xdr:from>
    <xdr:ext cx="405111" cy="259045"/>
    <xdr:sp macro="" textlink="">
      <xdr:nvSpPr>
        <xdr:cNvPr id="779" name="n_4mainValue【消防施設】&#10;有形固定資産減価償却率">
          <a:extLst>
            <a:ext uri="{FF2B5EF4-FFF2-40B4-BE49-F238E27FC236}">
              <a16:creationId xmlns:a16="http://schemas.microsoft.com/office/drawing/2014/main" id="{C433AED4-B217-4747-B78F-BAF428C4CCA4}"/>
            </a:ext>
          </a:extLst>
        </xdr:cNvPr>
        <xdr:cNvSpPr txBox="1"/>
      </xdr:nvSpPr>
      <xdr:spPr>
        <a:xfrm>
          <a:off x="12611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C5B26010-CCAF-41CD-90D1-BDDB4847C6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4E4E81B2-BC7B-47A6-82BC-D16FCD86C3D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AD9EFA31-145B-41A6-8BEF-05CB96C78B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1C8808FA-C323-4FED-ABC9-B7DB2281659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75C2E96D-033E-4F28-8390-1F002FBCA4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27F8B644-0DFA-4DB7-9A3A-1F02D7C678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C4A7FB99-C494-4756-BBEC-1ADB81E8A8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AC63D52E-2B3B-4260-B6DC-FD66986B8E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2911807E-2FA2-4EB5-BC6E-E28BA74D85D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16C25D42-081D-4975-AD39-588F764EC84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0" name="テキスト ボックス 789">
          <a:extLst>
            <a:ext uri="{FF2B5EF4-FFF2-40B4-BE49-F238E27FC236}">
              <a16:creationId xmlns:a16="http://schemas.microsoft.com/office/drawing/2014/main" id="{7B228DFF-64F8-41D7-B934-62B60467E379}"/>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970D224F-6B9C-4352-A4C0-2AD8A895C17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26E970DE-13FF-46DD-9B08-DA1926542BE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539892E4-FACF-438E-B108-C270A7AB1FD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4FB05B3E-4F88-452E-B81D-1F0F8FC1A0D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C7A4C7D0-B5F8-4F54-B4E9-2500936D0F9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B93DDDA4-2787-48EC-8B83-E386440AB34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A3C827C0-8277-486C-B6F9-83B012F4E52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1D7B1172-3AAA-41E0-842D-CD148E9F476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28B219EA-D22D-4E33-899B-F9AC3B2DA78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C69CDCA-5FFD-4472-944A-8843C3E8E48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699AA90B-9F46-4792-AABE-DB26D2585A2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86</xdr:row>
      <xdr:rowOff>15239</xdr:rowOff>
    </xdr:to>
    <xdr:cxnSp macro="">
      <xdr:nvCxnSpPr>
        <xdr:cNvPr id="802" name="直線コネクタ 801">
          <a:extLst>
            <a:ext uri="{FF2B5EF4-FFF2-40B4-BE49-F238E27FC236}">
              <a16:creationId xmlns:a16="http://schemas.microsoft.com/office/drawing/2014/main" id="{661E3A7A-DD28-43BE-84F2-6C692735EDC1}"/>
            </a:ext>
          </a:extLst>
        </xdr:cNvPr>
        <xdr:cNvCxnSpPr/>
      </xdr:nvCxnSpPr>
      <xdr:spPr>
        <a:xfrm flipV="1">
          <a:off x="22160864" y="13708380"/>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3" name="【消防施設】&#10;一人当たり面積最小値テキスト">
          <a:extLst>
            <a:ext uri="{FF2B5EF4-FFF2-40B4-BE49-F238E27FC236}">
              <a16:creationId xmlns:a16="http://schemas.microsoft.com/office/drawing/2014/main" id="{1592FC63-D928-4832-8B2E-9E49F590CCC6}"/>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4" name="直線コネクタ 803">
          <a:extLst>
            <a:ext uri="{FF2B5EF4-FFF2-40B4-BE49-F238E27FC236}">
              <a16:creationId xmlns:a16="http://schemas.microsoft.com/office/drawing/2014/main" id="{0B5E0187-14C7-44D1-BB6F-4856C763D8AE}"/>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805" name="【消防施設】&#10;一人当たり面積最大値テキスト">
          <a:extLst>
            <a:ext uri="{FF2B5EF4-FFF2-40B4-BE49-F238E27FC236}">
              <a16:creationId xmlns:a16="http://schemas.microsoft.com/office/drawing/2014/main" id="{ABB1E122-B030-48BB-ABBD-2BC25A5A6163}"/>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806" name="直線コネクタ 805">
          <a:extLst>
            <a:ext uri="{FF2B5EF4-FFF2-40B4-BE49-F238E27FC236}">
              <a16:creationId xmlns:a16="http://schemas.microsoft.com/office/drawing/2014/main" id="{560136C0-CCB5-4F4D-A21A-C3581A7D6635}"/>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148607</xdr:rowOff>
    </xdr:from>
    <xdr:ext cx="469744" cy="259045"/>
    <xdr:sp macro="" textlink="">
      <xdr:nvSpPr>
        <xdr:cNvPr id="807" name="【消防施設】&#10;一人当たり面積平均値テキスト">
          <a:extLst>
            <a:ext uri="{FF2B5EF4-FFF2-40B4-BE49-F238E27FC236}">
              <a16:creationId xmlns:a16="http://schemas.microsoft.com/office/drawing/2014/main" id="{CCA18304-5092-42AA-9081-DC7480AA55DC}"/>
            </a:ext>
          </a:extLst>
        </xdr:cNvPr>
        <xdr:cNvSpPr txBox="1"/>
      </xdr:nvSpPr>
      <xdr:spPr>
        <a:xfrm>
          <a:off x="221996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808" name="フローチャート: 判断 807">
          <a:extLst>
            <a:ext uri="{FF2B5EF4-FFF2-40B4-BE49-F238E27FC236}">
              <a16:creationId xmlns:a16="http://schemas.microsoft.com/office/drawing/2014/main" id="{45B725AC-6213-4F56-8F80-8961ECCE5BB3}"/>
            </a:ext>
          </a:extLst>
        </xdr:cNvPr>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101600</xdr:rowOff>
    </xdr:from>
    <xdr:to>
      <xdr:col>112</xdr:col>
      <xdr:colOff>38100</xdr:colOff>
      <xdr:row>87</xdr:row>
      <xdr:rowOff>31750</xdr:rowOff>
    </xdr:to>
    <xdr:sp macro="" textlink="">
      <xdr:nvSpPr>
        <xdr:cNvPr id="809" name="フローチャート: 判断 808">
          <a:extLst>
            <a:ext uri="{FF2B5EF4-FFF2-40B4-BE49-F238E27FC236}">
              <a16:creationId xmlns:a16="http://schemas.microsoft.com/office/drawing/2014/main" id="{DA1E0FF9-E116-4A57-81A3-57DD8D66CF30}"/>
            </a:ext>
          </a:extLst>
        </xdr:cNvPr>
        <xdr:cNvSpPr/>
      </xdr:nvSpPr>
      <xdr:spPr>
        <a:xfrm>
          <a:off x="21272500" y="1484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87</xdr:row>
      <xdr:rowOff>22877</xdr:rowOff>
    </xdr:from>
    <xdr:ext cx="469744" cy="259045"/>
    <xdr:sp macro="" textlink="">
      <xdr:nvSpPr>
        <xdr:cNvPr id="810" name="n_1aveValue【消防施設】&#10;一人当たり面積">
          <a:extLst>
            <a:ext uri="{FF2B5EF4-FFF2-40B4-BE49-F238E27FC236}">
              <a16:creationId xmlns:a16="http://schemas.microsoft.com/office/drawing/2014/main" id="{756557E5-800A-4DC4-85B7-B258BBE25715}"/>
            </a:ext>
          </a:extLst>
        </xdr:cNvPr>
        <xdr:cNvSpPr txBox="1"/>
      </xdr:nvSpPr>
      <xdr:spPr>
        <a:xfrm>
          <a:off x="21075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78739</xdr:rowOff>
    </xdr:from>
    <xdr:to>
      <xdr:col>107</xdr:col>
      <xdr:colOff>101600</xdr:colOff>
      <xdr:row>87</xdr:row>
      <xdr:rowOff>8889</xdr:rowOff>
    </xdr:to>
    <xdr:sp macro="" textlink="">
      <xdr:nvSpPr>
        <xdr:cNvPr id="811" name="フローチャート: 判断 810">
          <a:extLst>
            <a:ext uri="{FF2B5EF4-FFF2-40B4-BE49-F238E27FC236}">
              <a16:creationId xmlns:a16="http://schemas.microsoft.com/office/drawing/2014/main" id="{646BF852-B31F-4800-A0A2-2BB1094FB280}"/>
            </a:ext>
          </a:extLst>
        </xdr:cNvPr>
        <xdr:cNvSpPr/>
      </xdr:nvSpPr>
      <xdr:spPr>
        <a:xfrm>
          <a:off x="20383500" y="1482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87</xdr:row>
      <xdr:rowOff>16</xdr:rowOff>
    </xdr:from>
    <xdr:ext cx="469744" cy="259045"/>
    <xdr:sp macro="" textlink="">
      <xdr:nvSpPr>
        <xdr:cNvPr id="812" name="n_2aveValue【消防施設】&#10;一人当たり面積">
          <a:extLst>
            <a:ext uri="{FF2B5EF4-FFF2-40B4-BE49-F238E27FC236}">
              <a16:creationId xmlns:a16="http://schemas.microsoft.com/office/drawing/2014/main" id="{12C8A9FD-CDDB-4D33-A233-FDEAC194239C}"/>
            </a:ext>
          </a:extLst>
        </xdr:cNvPr>
        <xdr:cNvSpPr txBox="1"/>
      </xdr:nvSpPr>
      <xdr:spPr>
        <a:xfrm>
          <a:off x="20199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55880</xdr:rowOff>
    </xdr:from>
    <xdr:to>
      <xdr:col>102</xdr:col>
      <xdr:colOff>165100</xdr:colOff>
      <xdr:row>86</xdr:row>
      <xdr:rowOff>157480</xdr:rowOff>
    </xdr:to>
    <xdr:sp macro="" textlink="">
      <xdr:nvSpPr>
        <xdr:cNvPr id="813" name="フローチャート: 判断 812">
          <a:extLst>
            <a:ext uri="{FF2B5EF4-FFF2-40B4-BE49-F238E27FC236}">
              <a16:creationId xmlns:a16="http://schemas.microsoft.com/office/drawing/2014/main" id="{8AA7CED9-5CF3-4347-85A4-417F502670AB}"/>
            </a:ext>
          </a:extLst>
        </xdr:cNvPr>
        <xdr:cNvSpPr/>
      </xdr:nvSpPr>
      <xdr:spPr>
        <a:xfrm>
          <a:off x="194945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148607</xdr:rowOff>
    </xdr:from>
    <xdr:ext cx="469744" cy="259045"/>
    <xdr:sp macro="" textlink="">
      <xdr:nvSpPr>
        <xdr:cNvPr id="814" name="n_3aveValue【消防施設】&#10;一人当たり面積">
          <a:extLst>
            <a:ext uri="{FF2B5EF4-FFF2-40B4-BE49-F238E27FC236}">
              <a16:creationId xmlns:a16="http://schemas.microsoft.com/office/drawing/2014/main" id="{21CE5432-D242-4D77-83C8-5913E9804202}"/>
            </a:ext>
          </a:extLst>
        </xdr:cNvPr>
        <xdr:cNvSpPr txBox="1"/>
      </xdr:nvSpPr>
      <xdr:spPr>
        <a:xfrm>
          <a:off x="19310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55880</xdr:rowOff>
    </xdr:from>
    <xdr:to>
      <xdr:col>98</xdr:col>
      <xdr:colOff>38100</xdr:colOff>
      <xdr:row>86</xdr:row>
      <xdr:rowOff>157480</xdr:rowOff>
    </xdr:to>
    <xdr:sp macro="" textlink="">
      <xdr:nvSpPr>
        <xdr:cNvPr id="815" name="フローチャート: 判断 814">
          <a:extLst>
            <a:ext uri="{FF2B5EF4-FFF2-40B4-BE49-F238E27FC236}">
              <a16:creationId xmlns:a16="http://schemas.microsoft.com/office/drawing/2014/main" id="{B76431BA-97CD-448C-9808-BE64A0B946E1}"/>
            </a:ext>
          </a:extLst>
        </xdr:cNvPr>
        <xdr:cNvSpPr/>
      </xdr:nvSpPr>
      <xdr:spPr>
        <a:xfrm>
          <a:off x="186055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86</xdr:row>
      <xdr:rowOff>148607</xdr:rowOff>
    </xdr:from>
    <xdr:ext cx="469744" cy="259045"/>
    <xdr:sp macro="" textlink="">
      <xdr:nvSpPr>
        <xdr:cNvPr id="816" name="n_4aveValue【消防施設】&#10;一人当たり面積">
          <a:extLst>
            <a:ext uri="{FF2B5EF4-FFF2-40B4-BE49-F238E27FC236}">
              <a16:creationId xmlns:a16="http://schemas.microsoft.com/office/drawing/2014/main" id="{140BA115-7A7E-4BAE-B0E2-663B124D93F7}"/>
            </a:ext>
          </a:extLst>
        </xdr:cNvPr>
        <xdr:cNvSpPr txBox="1"/>
      </xdr:nvSpPr>
      <xdr:spPr>
        <a:xfrm>
          <a:off x="18421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DC9A629F-87FA-48E3-BEE8-85B58E9A7E7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ABF1BE5E-1A15-42C2-ACEE-309553B685B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490E38F-C224-4E9A-9061-7852669871D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A490370F-6130-4688-BA2A-2EDF7EA8138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F358099-FED7-49AB-9F64-C61E131A2D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113030</xdr:rowOff>
    </xdr:from>
    <xdr:to>
      <xdr:col>116</xdr:col>
      <xdr:colOff>114300</xdr:colOff>
      <xdr:row>80</xdr:row>
      <xdr:rowOff>43180</xdr:rowOff>
    </xdr:to>
    <xdr:sp macro="" textlink="">
      <xdr:nvSpPr>
        <xdr:cNvPr id="822" name="楕円 821">
          <a:extLst>
            <a:ext uri="{FF2B5EF4-FFF2-40B4-BE49-F238E27FC236}">
              <a16:creationId xmlns:a16="http://schemas.microsoft.com/office/drawing/2014/main" id="{659518D0-07C4-494E-A07B-385B238DED8C}"/>
            </a:ext>
          </a:extLst>
        </xdr:cNvPr>
        <xdr:cNvSpPr/>
      </xdr:nvSpPr>
      <xdr:spPr>
        <a:xfrm>
          <a:off x="22110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66057</xdr:rowOff>
    </xdr:from>
    <xdr:ext cx="469744" cy="259045"/>
    <xdr:sp macro="" textlink="">
      <xdr:nvSpPr>
        <xdr:cNvPr id="823" name="【消防施設】&#10;一人当たり面積該当値テキスト">
          <a:extLst>
            <a:ext uri="{FF2B5EF4-FFF2-40B4-BE49-F238E27FC236}">
              <a16:creationId xmlns:a16="http://schemas.microsoft.com/office/drawing/2014/main" id="{FA3B8CD4-7A41-4A35-89A0-F05423434D72}"/>
            </a:ext>
          </a:extLst>
        </xdr:cNvPr>
        <xdr:cNvSpPr txBox="1"/>
      </xdr:nvSpPr>
      <xdr:spPr>
        <a:xfrm>
          <a:off x="22199600" y="136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824" name="楕円 823">
          <a:extLst>
            <a:ext uri="{FF2B5EF4-FFF2-40B4-BE49-F238E27FC236}">
              <a16:creationId xmlns:a16="http://schemas.microsoft.com/office/drawing/2014/main" id="{EBC5AE03-21EA-4104-8DA7-96CDA57646ED}"/>
            </a:ext>
          </a:extLst>
        </xdr:cNvPr>
        <xdr:cNvSpPr/>
      </xdr:nvSpPr>
      <xdr:spPr>
        <a:xfrm>
          <a:off x="2127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163830</xdr:rowOff>
    </xdr:from>
    <xdr:to>
      <xdr:col>116</xdr:col>
      <xdr:colOff>63500</xdr:colOff>
      <xdr:row>80</xdr:row>
      <xdr:rowOff>15239</xdr:rowOff>
    </xdr:to>
    <xdr:cxnSp macro="">
      <xdr:nvCxnSpPr>
        <xdr:cNvPr id="825" name="直線コネクタ 824">
          <a:extLst>
            <a:ext uri="{FF2B5EF4-FFF2-40B4-BE49-F238E27FC236}">
              <a16:creationId xmlns:a16="http://schemas.microsoft.com/office/drawing/2014/main" id="{4E3B8DDE-890B-4058-AB9D-CCE28CE6EC71}"/>
            </a:ext>
          </a:extLst>
        </xdr:cNvPr>
        <xdr:cNvCxnSpPr/>
      </xdr:nvCxnSpPr>
      <xdr:spPr>
        <a:xfrm flipV="1">
          <a:off x="21323300" y="13708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135889</xdr:rowOff>
    </xdr:from>
    <xdr:to>
      <xdr:col>107</xdr:col>
      <xdr:colOff>101600</xdr:colOff>
      <xdr:row>80</xdr:row>
      <xdr:rowOff>66039</xdr:rowOff>
    </xdr:to>
    <xdr:sp macro="" textlink="">
      <xdr:nvSpPr>
        <xdr:cNvPr id="826" name="楕円 825">
          <a:extLst>
            <a:ext uri="{FF2B5EF4-FFF2-40B4-BE49-F238E27FC236}">
              <a16:creationId xmlns:a16="http://schemas.microsoft.com/office/drawing/2014/main" id="{18EF8A47-50F0-4B57-A736-A6EB7F4CE137}"/>
            </a:ext>
          </a:extLst>
        </xdr:cNvPr>
        <xdr:cNvSpPr/>
      </xdr:nvSpPr>
      <xdr:spPr>
        <a:xfrm>
          <a:off x="20383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15239</xdr:rowOff>
    </xdr:from>
    <xdr:to>
      <xdr:col>111</xdr:col>
      <xdr:colOff>177800</xdr:colOff>
      <xdr:row>80</xdr:row>
      <xdr:rowOff>15239</xdr:rowOff>
    </xdr:to>
    <xdr:cxnSp macro="">
      <xdr:nvCxnSpPr>
        <xdr:cNvPr id="827" name="直線コネクタ 826">
          <a:extLst>
            <a:ext uri="{FF2B5EF4-FFF2-40B4-BE49-F238E27FC236}">
              <a16:creationId xmlns:a16="http://schemas.microsoft.com/office/drawing/2014/main" id="{AC961244-5129-4468-A7B1-096309AF2A43}"/>
            </a:ext>
          </a:extLst>
        </xdr:cNvPr>
        <xdr:cNvCxnSpPr/>
      </xdr:nvCxnSpPr>
      <xdr:spPr>
        <a:xfrm>
          <a:off x="20434300" y="13731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170180</xdr:rowOff>
    </xdr:from>
    <xdr:to>
      <xdr:col>102</xdr:col>
      <xdr:colOff>165100</xdr:colOff>
      <xdr:row>79</xdr:row>
      <xdr:rowOff>100330</xdr:rowOff>
    </xdr:to>
    <xdr:sp macro="" textlink="">
      <xdr:nvSpPr>
        <xdr:cNvPr id="828" name="楕円 827">
          <a:extLst>
            <a:ext uri="{FF2B5EF4-FFF2-40B4-BE49-F238E27FC236}">
              <a16:creationId xmlns:a16="http://schemas.microsoft.com/office/drawing/2014/main" id="{B11CB41D-6865-4A02-8903-BAD4A447A2F8}"/>
            </a:ext>
          </a:extLst>
        </xdr:cNvPr>
        <xdr:cNvSpPr/>
      </xdr:nvSpPr>
      <xdr:spPr>
        <a:xfrm>
          <a:off x="19494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49530</xdr:rowOff>
    </xdr:from>
    <xdr:to>
      <xdr:col>107</xdr:col>
      <xdr:colOff>50800</xdr:colOff>
      <xdr:row>80</xdr:row>
      <xdr:rowOff>15239</xdr:rowOff>
    </xdr:to>
    <xdr:cxnSp macro="">
      <xdr:nvCxnSpPr>
        <xdr:cNvPr id="829" name="直線コネクタ 828">
          <a:extLst>
            <a:ext uri="{FF2B5EF4-FFF2-40B4-BE49-F238E27FC236}">
              <a16:creationId xmlns:a16="http://schemas.microsoft.com/office/drawing/2014/main" id="{DCD4C1D9-E842-4C41-942C-3451904FBF5D}"/>
            </a:ext>
          </a:extLst>
        </xdr:cNvPr>
        <xdr:cNvCxnSpPr/>
      </xdr:nvCxnSpPr>
      <xdr:spPr>
        <a:xfrm>
          <a:off x="19545300" y="135940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21589</xdr:rowOff>
    </xdr:from>
    <xdr:to>
      <xdr:col>98</xdr:col>
      <xdr:colOff>38100</xdr:colOff>
      <xdr:row>79</xdr:row>
      <xdr:rowOff>123189</xdr:rowOff>
    </xdr:to>
    <xdr:sp macro="" textlink="">
      <xdr:nvSpPr>
        <xdr:cNvPr id="830" name="楕円 829">
          <a:extLst>
            <a:ext uri="{FF2B5EF4-FFF2-40B4-BE49-F238E27FC236}">
              <a16:creationId xmlns:a16="http://schemas.microsoft.com/office/drawing/2014/main" id="{11F43BD8-8AB3-4439-99E3-F1908D7906EE}"/>
            </a:ext>
          </a:extLst>
        </xdr:cNvPr>
        <xdr:cNvSpPr/>
      </xdr:nvSpPr>
      <xdr:spPr>
        <a:xfrm>
          <a:off x="18605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49530</xdr:rowOff>
    </xdr:from>
    <xdr:to>
      <xdr:col>102</xdr:col>
      <xdr:colOff>114300</xdr:colOff>
      <xdr:row>79</xdr:row>
      <xdr:rowOff>72389</xdr:rowOff>
    </xdr:to>
    <xdr:cxnSp macro="">
      <xdr:nvCxnSpPr>
        <xdr:cNvPr id="831" name="直線コネクタ 830">
          <a:extLst>
            <a:ext uri="{FF2B5EF4-FFF2-40B4-BE49-F238E27FC236}">
              <a16:creationId xmlns:a16="http://schemas.microsoft.com/office/drawing/2014/main" id="{7B358623-85DC-4E58-977A-027262BF3479}"/>
            </a:ext>
          </a:extLst>
        </xdr:cNvPr>
        <xdr:cNvCxnSpPr/>
      </xdr:nvCxnSpPr>
      <xdr:spPr>
        <a:xfrm flipV="1">
          <a:off x="18656300" y="13594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82566</xdr:rowOff>
    </xdr:from>
    <xdr:ext cx="469744" cy="259045"/>
    <xdr:sp macro="" textlink="">
      <xdr:nvSpPr>
        <xdr:cNvPr id="832" name="n_1mainValue【消防施設】&#10;一人当たり面積">
          <a:extLst>
            <a:ext uri="{FF2B5EF4-FFF2-40B4-BE49-F238E27FC236}">
              <a16:creationId xmlns:a16="http://schemas.microsoft.com/office/drawing/2014/main" id="{75006B4A-BA45-43BF-A2BE-D4664B720B7C}"/>
            </a:ext>
          </a:extLst>
        </xdr:cNvPr>
        <xdr:cNvSpPr txBox="1"/>
      </xdr:nvSpPr>
      <xdr:spPr>
        <a:xfrm>
          <a:off x="210757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82566</xdr:rowOff>
    </xdr:from>
    <xdr:ext cx="469744" cy="259045"/>
    <xdr:sp macro="" textlink="">
      <xdr:nvSpPr>
        <xdr:cNvPr id="833" name="n_2mainValue【消防施設】&#10;一人当たり面積">
          <a:extLst>
            <a:ext uri="{FF2B5EF4-FFF2-40B4-BE49-F238E27FC236}">
              <a16:creationId xmlns:a16="http://schemas.microsoft.com/office/drawing/2014/main" id="{C566767C-18E3-4F8D-9515-6EA6318C5E42}"/>
            </a:ext>
          </a:extLst>
        </xdr:cNvPr>
        <xdr:cNvSpPr txBox="1"/>
      </xdr:nvSpPr>
      <xdr:spPr>
        <a:xfrm>
          <a:off x="20199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116857</xdr:rowOff>
    </xdr:from>
    <xdr:ext cx="469744" cy="259045"/>
    <xdr:sp macro="" textlink="">
      <xdr:nvSpPr>
        <xdr:cNvPr id="834" name="n_3mainValue【消防施設】&#10;一人当たり面積">
          <a:extLst>
            <a:ext uri="{FF2B5EF4-FFF2-40B4-BE49-F238E27FC236}">
              <a16:creationId xmlns:a16="http://schemas.microsoft.com/office/drawing/2014/main" id="{6831A8E6-7067-403D-B079-7B19310F5D32}"/>
            </a:ext>
          </a:extLst>
        </xdr:cNvPr>
        <xdr:cNvSpPr txBox="1"/>
      </xdr:nvSpPr>
      <xdr:spPr>
        <a:xfrm>
          <a:off x="19310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139716</xdr:rowOff>
    </xdr:from>
    <xdr:ext cx="469744" cy="259045"/>
    <xdr:sp macro="" textlink="">
      <xdr:nvSpPr>
        <xdr:cNvPr id="835" name="n_4mainValue【消防施設】&#10;一人当たり面積">
          <a:extLst>
            <a:ext uri="{FF2B5EF4-FFF2-40B4-BE49-F238E27FC236}">
              <a16:creationId xmlns:a16="http://schemas.microsoft.com/office/drawing/2014/main" id="{7B21C01F-FAAD-4A6D-ABD7-8E7E978293E3}"/>
            </a:ext>
          </a:extLst>
        </xdr:cNvPr>
        <xdr:cNvSpPr txBox="1"/>
      </xdr:nvSpPr>
      <xdr:spPr>
        <a:xfrm>
          <a:off x="18421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584E6326-5CC9-45BA-AED9-DC67AEE54B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B469E024-0DE0-42EA-A201-E4EA42B5CC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2E798048-5D31-4C6D-A99C-ABEF01A047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4FCEF2D9-7B96-4458-A4CD-229FB9ED26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DC0DD390-AB48-4EC4-8900-55526B07F1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B97C4C0-843E-420C-AB71-74E755ED4B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EEE70F1E-5C1E-4D9A-8495-89FBD3C1FFB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C4C959F3-BED5-45E9-A6B0-4229F89CD7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844FB61-65B0-4B92-AD83-485617CE45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166F8D70-72F1-4007-94F2-B3E4E36BC3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6" name="テキスト ボックス 845">
          <a:extLst>
            <a:ext uri="{FF2B5EF4-FFF2-40B4-BE49-F238E27FC236}">
              <a16:creationId xmlns:a16="http://schemas.microsoft.com/office/drawing/2014/main" id="{13B9184B-F861-4B59-AA1F-F5E1FC3EDC17}"/>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63823ACA-6694-4502-B598-AD1618F8D4E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a:extLst>
            <a:ext uri="{FF2B5EF4-FFF2-40B4-BE49-F238E27FC236}">
              <a16:creationId xmlns:a16="http://schemas.microsoft.com/office/drawing/2014/main" id="{68C93816-C0B0-4E3B-8AA3-50762B6A229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F560FF5B-7FDA-4BE3-969D-33C36C56592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414A05B2-99DF-475A-993E-25DD8D524E4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399FC2E8-3A0A-4EFB-BE63-29AAFD92F2F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3687391F-8AB8-411C-856A-1266AC52AA6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69C3FC40-5D73-4CFA-8E95-51DD1973696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A50B85F-C381-4D91-B52A-46DF80FEE62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C2F351A0-4909-4361-A846-215FC2A7760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a:extLst>
            <a:ext uri="{FF2B5EF4-FFF2-40B4-BE49-F238E27FC236}">
              <a16:creationId xmlns:a16="http://schemas.microsoft.com/office/drawing/2014/main" id="{A062F07F-81A7-4D0E-B404-BDF76651530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2E989F06-A31E-44EE-829D-97C6959DD0B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a:extLst>
            <a:ext uri="{FF2B5EF4-FFF2-40B4-BE49-F238E27FC236}">
              <a16:creationId xmlns:a16="http://schemas.microsoft.com/office/drawing/2014/main" id="{B32C4445-A008-4B4A-AB16-155D5977F8EF}"/>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C635A1CC-A9E3-456D-AE20-CB4957B62D8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83820</xdr:rowOff>
    </xdr:from>
    <xdr:to>
      <xdr:col>85</xdr:col>
      <xdr:colOff>126364</xdr:colOff>
      <xdr:row>108</xdr:row>
      <xdr:rowOff>76200</xdr:rowOff>
    </xdr:to>
    <xdr:cxnSp macro="">
      <xdr:nvCxnSpPr>
        <xdr:cNvPr id="860" name="直線コネクタ 859">
          <a:extLst>
            <a:ext uri="{FF2B5EF4-FFF2-40B4-BE49-F238E27FC236}">
              <a16:creationId xmlns:a16="http://schemas.microsoft.com/office/drawing/2014/main" id="{4F2907B2-7578-4EAF-83AE-97F89896D9BD}"/>
            </a:ext>
          </a:extLst>
        </xdr:cNvPr>
        <xdr:cNvCxnSpPr/>
      </xdr:nvCxnSpPr>
      <xdr:spPr>
        <a:xfrm flipV="1">
          <a:off x="16318864" y="17228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05111" cy="259045"/>
    <xdr:sp macro="" textlink="">
      <xdr:nvSpPr>
        <xdr:cNvPr id="861" name="【庁舎】&#10;有形固定資産減価償却率最小値テキスト">
          <a:extLst>
            <a:ext uri="{FF2B5EF4-FFF2-40B4-BE49-F238E27FC236}">
              <a16:creationId xmlns:a16="http://schemas.microsoft.com/office/drawing/2014/main" id="{84115910-7664-4381-858F-FA6EF18B5ED6}"/>
            </a:ext>
          </a:extLst>
        </xdr:cNvPr>
        <xdr:cNvSpPr txBox="1"/>
      </xdr:nvSpPr>
      <xdr:spPr>
        <a:xfrm>
          <a:off x="16357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62" name="直線コネクタ 861">
          <a:extLst>
            <a:ext uri="{FF2B5EF4-FFF2-40B4-BE49-F238E27FC236}">
              <a16:creationId xmlns:a16="http://schemas.microsoft.com/office/drawing/2014/main" id="{9260A79A-3DA5-4CF1-961A-A3372C621A82}"/>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30497</xdr:rowOff>
    </xdr:from>
    <xdr:ext cx="405111" cy="259045"/>
    <xdr:sp macro="" textlink="">
      <xdr:nvSpPr>
        <xdr:cNvPr id="863" name="【庁舎】&#10;有形固定資産減価償却率最大値テキスト">
          <a:extLst>
            <a:ext uri="{FF2B5EF4-FFF2-40B4-BE49-F238E27FC236}">
              <a16:creationId xmlns:a16="http://schemas.microsoft.com/office/drawing/2014/main" id="{B637BEF9-1087-48CB-8297-83A3E9360648}"/>
            </a:ext>
          </a:extLst>
        </xdr:cNvPr>
        <xdr:cNvSpPr txBox="1"/>
      </xdr:nvSpPr>
      <xdr:spPr>
        <a:xfrm>
          <a:off x="163576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83820</xdr:rowOff>
    </xdr:from>
    <xdr:to>
      <xdr:col>86</xdr:col>
      <xdr:colOff>25400</xdr:colOff>
      <xdr:row>100</xdr:row>
      <xdr:rowOff>83820</xdr:rowOff>
    </xdr:to>
    <xdr:cxnSp macro="">
      <xdr:nvCxnSpPr>
        <xdr:cNvPr id="864" name="直線コネクタ 863">
          <a:extLst>
            <a:ext uri="{FF2B5EF4-FFF2-40B4-BE49-F238E27FC236}">
              <a16:creationId xmlns:a16="http://schemas.microsoft.com/office/drawing/2014/main" id="{934A0653-A37B-4F62-93AB-2322353AFB46}"/>
            </a:ext>
          </a:extLst>
        </xdr:cNvPr>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158766</xdr:rowOff>
    </xdr:from>
    <xdr:ext cx="405111" cy="259045"/>
    <xdr:sp macro="" textlink="">
      <xdr:nvSpPr>
        <xdr:cNvPr id="865" name="【庁舎】&#10;有形固定資産減価償却率平均値テキスト">
          <a:extLst>
            <a:ext uri="{FF2B5EF4-FFF2-40B4-BE49-F238E27FC236}">
              <a16:creationId xmlns:a16="http://schemas.microsoft.com/office/drawing/2014/main" id="{C6F65B7D-9D35-4765-9EF3-5E5C70C77213}"/>
            </a:ext>
          </a:extLst>
        </xdr:cNvPr>
        <xdr:cNvSpPr txBox="1"/>
      </xdr:nvSpPr>
      <xdr:spPr>
        <a:xfrm>
          <a:off x="16357600" y="1764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135889</xdr:rowOff>
    </xdr:from>
    <xdr:to>
      <xdr:col>85</xdr:col>
      <xdr:colOff>177800</xdr:colOff>
      <xdr:row>104</xdr:row>
      <xdr:rowOff>66039</xdr:rowOff>
    </xdr:to>
    <xdr:sp macro="" textlink="">
      <xdr:nvSpPr>
        <xdr:cNvPr id="866" name="フローチャート: 判断 865">
          <a:extLst>
            <a:ext uri="{FF2B5EF4-FFF2-40B4-BE49-F238E27FC236}">
              <a16:creationId xmlns:a16="http://schemas.microsoft.com/office/drawing/2014/main" id="{7572E87B-EC95-49C7-BE68-370D2CAEFAE2}"/>
            </a:ext>
          </a:extLst>
        </xdr:cNvPr>
        <xdr:cNvSpPr/>
      </xdr:nvSpPr>
      <xdr:spPr>
        <a:xfrm>
          <a:off x="162687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867" name="フローチャート: 判断 866">
          <a:extLst>
            <a:ext uri="{FF2B5EF4-FFF2-40B4-BE49-F238E27FC236}">
              <a16:creationId xmlns:a16="http://schemas.microsoft.com/office/drawing/2014/main" id="{E396AB37-0BA7-4933-BAF0-BB116FA36D86}"/>
            </a:ext>
          </a:extLst>
        </xdr:cNvPr>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147338</xdr:rowOff>
    </xdr:from>
    <xdr:ext cx="405111" cy="259045"/>
    <xdr:sp macro="" textlink="">
      <xdr:nvSpPr>
        <xdr:cNvPr id="868" name="n_1aveValue【庁舎】&#10;有形固定資産減価償却率">
          <a:extLst>
            <a:ext uri="{FF2B5EF4-FFF2-40B4-BE49-F238E27FC236}">
              <a16:creationId xmlns:a16="http://schemas.microsoft.com/office/drawing/2014/main" id="{42633BE4-F540-423B-A224-258AFE10A1FA}"/>
            </a:ext>
          </a:extLst>
        </xdr:cNvPr>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59689</xdr:rowOff>
    </xdr:from>
    <xdr:to>
      <xdr:col>76</xdr:col>
      <xdr:colOff>165100</xdr:colOff>
      <xdr:row>103</xdr:row>
      <xdr:rowOff>161289</xdr:rowOff>
    </xdr:to>
    <xdr:sp macro="" textlink="">
      <xdr:nvSpPr>
        <xdr:cNvPr id="869" name="フローチャート: 判断 868">
          <a:extLst>
            <a:ext uri="{FF2B5EF4-FFF2-40B4-BE49-F238E27FC236}">
              <a16:creationId xmlns:a16="http://schemas.microsoft.com/office/drawing/2014/main" id="{021BBFAC-F066-4979-A1FC-126E20ED66A9}"/>
            </a:ext>
          </a:extLst>
        </xdr:cNvPr>
        <xdr:cNvSpPr/>
      </xdr:nvSpPr>
      <xdr:spPr>
        <a:xfrm>
          <a:off x="14541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6366</xdr:rowOff>
    </xdr:from>
    <xdr:ext cx="405111" cy="259045"/>
    <xdr:sp macro="" textlink="">
      <xdr:nvSpPr>
        <xdr:cNvPr id="870" name="n_2aveValue【庁舎】&#10;有形固定資産減価償却率">
          <a:extLst>
            <a:ext uri="{FF2B5EF4-FFF2-40B4-BE49-F238E27FC236}">
              <a16:creationId xmlns:a16="http://schemas.microsoft.com/office/drawing/2014/main" id="{90AD5385-4826-48A2-83AF-A97FDF163A44}"/>
            </a:ext>
          </a:extLst>
        </xdr:cNvPr>
        <xdr:cNvSpPr txBox="1"/>
      </xdr:nvSpPr>
      <xdr:spPr>
        <a:xfrm>
          <a:off x="14389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147320</xdr:rowOff>
    </xdr:from>
    <xdr:to>
      <xdr:col>72</xdr:col>
      <xdr:colOff>38100</xdr:colOff>
      <xdr:row>103</xdr:row>
      <xdr:rowOff>77470</xdr:rowOff>
    </xdr:to>
    <xdr:sp macro="" textlink="">
      <xdr:nvSpPr>
        <xdr:cNvPr id="871" name="フローチャート: 判断 870">
          <a:extLst>
            <a:ext uri="{FF2B5EF4-FFF2-40B4-BE49-F238E27FC236}">
              <a16:creationId xmlns:a16="http://schemas.microsoft.com/office/drawing/2014/main" id="{FC62E965-6AC8-4205-A4C3-217659D55743}"/>
            </a:ext>
          </a:extLst>
        </xdr:cNvPr>
        <xdr:cNvSpPr/>
      </xdr:nvSpPr>
      <xdr:spPr>
        <a:xfrm>
          <a:off x="1365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93997</xdr:rowOff>
    </xdr:from>
    <xdr:ext cx="405111" cy="259045"/>
    <xdr:sp macro="" textlink="">
      <xdr:nvSpPr>
        <xdr:cNvPr id="872" name="n_3aveValue【庁舎】&#10;有形固定資産減価償却率">
          <a:extLst>
            <a:ext uri="{FF2B5EF4-FFF2-40B4-BE49-F238E27FC236}">
              <a16:creationId xmlns:a16="http://schemas.microsoft.com/office/drawing/2014/main" id="{1E0EA309-DEA3-4FCF-845E-466E7C850A33}"/>
            </a:ext>
          </a:extLst>
        </xdr:cNvPr>
        <xdr:cNvSpPr txBox="1"/>
      </xdr:nvSpPr>
      <xdr:spPr>
        <a:xfrm>
          <a:off x="13500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86361</xdr:rowOff>
    </xdr:from>
    <xdr:to>
      <xdr:col>67</xdr:col>
      <xdr:colOff>101600</xdr:colOff>
      <xdr:row>103</xdr:row>
      <xdr:rowOff>16511</xdr:rowOff>
    </xdr:to>
    <xdr:sp macro="" textlink="">
      <xdr:nvSpPr>
        <xdr:cNvPr id="873" name="フローチャート: 判断 872">
          <a:extLst>
            <a:ext uri="{FF2B5EF4-FFF2-40B4-BE49-F238E27FC236}">
              <a16:creationId xmlns:a16="http://schemas.microsoft.com/office/drawing/2014/main" id="{4894BF4A-638B-4870-980F-5DDC82C99C4B}"/>
            </a:ext>
          </a:extLst>
        </xdr:cNvPr>
        <xdr:cNvSpPr/>
      </xdr:nvSpPr>
      <xdr:spPr>
        <a:xfrm>
          <a:off x="127635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101</xdr:row>
      <xdr:rowOff>33038</xdr:rowOff>
    </xdr:from>
    <xdr:ext cx="405111" cy="259045"/>
    <xdr:sp macro="" textlink="">
      <xdr:nvSpPr>
        <xdr:cNvPr id="874" name="n_4aveValue【庁舎】&#10;有形固定資産減価償却率">
          <a:extLst>
            <a:ext uri="{FF2B5EF4-FFF2-40B4-BE49-F238E27FC236}">
              <a16:creationId xmlns:a16="http://schemas.microsoft.com/office/drawing/2014/main" id="{804E86E3-3810-438A-BBCA-79A248E21DF1}"/>
            </a:ext>
          </a:extLst>
        </xdr:cNvPr>
        <xdr:cNvSpPr txBox="1"/>
      </xdr:nvSpPr>
      <xdr:spPr>
        <a:xfrm>
          <a:off x="12611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D3EC964-5DFC-4169-B63E-16AA6D5124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AA1F7E0-B8E6-4599-8F3E-B2EFBB2121F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F35EAD0-DB43-4656-B577-7CCD7F2D5D2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90B8C12-644C-4665-A2D1-B966B59BC3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99BDBE65-DBF3-40E2-8D50-08815801497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880" name="楕円 879">
          <a:extLst>
            <a:ext uri="{FF2B5EF4-FFF2-40B4-BE49-F238E27FC236}">
              <a16:creationId xmlns:a16="http://schemas.microsoft.com/office/drawing/2014/main" id="{7B3F350F-5DE0-4433-BF6D-9E892B0CD518}"/>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05111" cy="259045"/>
    <xdr:sp macro="" textlink="">
      <xdr:nvSpPr>
        <xdr:cNvPr id="881" name="【庁舎】&#10;有形固定資産減価償却率該当値テキスト">
          <a:extLst>
            <a:ext uri="{FF2B5EF4-FFF2-40B4-BE49-F238E27FC236}">
              <a16:creationId xmlns:a16="http://schemas.microsoft.com/office/drawing/2014/main" id="{231DF8FC-210E-4B95-9137-AAC19C179D61}"/>
            </a:ext>
          </a:extLst>
        </xdr:cNvPr>
        <xdr:cNvSpPr txBox="1"/>
      </xdr:nvSpPr>
      <xdr:spPr>
        <a:xfrm>
          <a:off x="16357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124461</xdr:rowOff>
    </xdr:from>
    <xdr:to>
      <xdr:col>81</xdr:col>
      <xdr:colOff>101600</xdr:colOff>
      <xdr:row>108</xdr:row>
      <xdr:rowOff>54611</xdr:rowOff>
    </xdr:to>
    <xdr:sp macro="" textlink="">
      <xdr:nvSpPr>
        <xdr:cNvPr id="882" name="楕円 881">
          <a:extLst>
            <a:ext uri="{FF2B5EF4-FFF2-40B4-BE49-F238E27FC236}">
              <a16:creationId xmlns:a16="http://schemas.microsoft.com/office/drawing/2014/main" id="{D2C2C9D8-6D83-440E-9136-3D52492C4D1E}"/>
            </a:ext>
          </a:extLst>
        </xdr:cNvPr>
        <xdr:cNvSpPr/>
      </xdr:nvSpPr>
      <xdr:spPr>
        <a:xfrm>
          <a:off x="15430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3811</xdr:rowOff>
    </xdr:from>
    <xdr:to>
      <xdr:col>85</xdr:col>
      <xdr:colOff>127000</xdr:colOff>
      <xdr:row>108</xdr:row>
      <xdr:rowOff>76200</xdr:rowOff>
    </xdr:to>
    <xdr:cxnSp macro="">
      <xdr:nvCxnSpPr>
        <xdr:cNvPr id="883" name="直線コネクタ 882">
          <a:extLst>
            <a:ext uri="{FF2B5EF4-FFF2-40B4-BE49-F238E27FC236}">
              <a16:creationId xmlns:a16="http://schemas.microsoft.com/office/drawing/2014/main" id="{D6CF6293-F60F-4E19-B4C2-76E61B626368}"/>
            </a:ext>
          </a:extLst>
        </xdr:cNvPr>
        <xdr:cNvCxnSpPr/>
      </xdr:nvCxnSpPr>
      <xdr:spPr>
        <a:xfrm>
          <a:off x="15481300" y="185204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52070</xdr:rowOff>
    </xdr:from>
    <xdr:to>
      <xdr:col>76</xdr:col>
      <xdr:colOff>165100</xdr:colOff>
      <xdr:row>107</xdr:row>
      <xdr:rowOff>153670</xdr:rowOff>
    </xdr:to>
    <xdr:sp macro="" textlink="">
      <xdr:nvSpPr>
        <xdr:cNvPr id="884" name="楕円 883">
          <a:extLst>
            <a:ext uri="{FF2B5EF4-FFF2-40B4-BE49-F238E27FC236}">
              <a16:creationId xmlns:a16="http://schemas.microsoft.com/office/drawing/2014/main" id="{7F4D0481-5D08-4B7D-A751-9F73BBEB98F0}"/>
            </a:ext>
          </a:extLst>
        </xdr:cNvPr>
        <xdr:cNvSpPr/>
      </xdr:nvSpPr>
      <xdr:spPr>
        <a:xfrm>
          <a:off x="14541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102870</xdr:rowOff>
    </xdr:from>
    <xdr:to>
      <xdr:col>81</xdr:col>
      <xdr:colOff>50800</xdr:colOff>
      <xdr:row>108</xdr:row>
      <xdr:rowOff>3811</xdr:rowOff>
    </xdr:to>
    <xdr:cxnSp macro="">
      <xdr:nvCxnSpPr>
        <xdr:cNvPr id="885" name="直線コネクタ 884">
          <a:extLst>
            <a:ext uri="{FF2B5EF4-FFF2-40B4-BE49-F238E27FC236}">
              <a16:creationId xmlns:a16="http://schemas.microsoft.com/office/drawing/2014/main" id="{5AF7F0C7-E237-4282-B717-4600D8E04659}"/>
            </a:ext>
          </a:extLst>
        </xdr:cNvPr>
        <xdr:cNvCxnSpPr/>
      </xdr:nvCxnSpPr>
      <xdr:spPr>
        <a:xfrm>
          <a:off x="14592300" y="184480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132080</xdr:rowOff>
    </xdr:from>
    <xdr:to>
      <xdr:col>72</xdr:col>
      <xdr:colOff>38100</xdr:colOff>
      <xdr:row>107</xdr:row>
      <xdr:rowOff>62230</xdr:rowOff>
    </xdr:to>
    <xdr:sp macro="" textlink="">
      <xdr:nvSpPr>
        <xdr:cNvPr id="886" name="楕円 885">
          <a:extLst>
            <a:ext uri="{FF2B5EF4-FFF2-40B4-BE49-F238E27FC236}">
              <a16:creationId xmlns:a16="http://schemas.microsoft.com/office/drawing/2014/main" id="{8F3F3036-9115-414B-A453-67A80C551BBA}"/>
            </a:ext>
          </a:extLst>
        </xdr:cNvPr>
        <xdr:cNvSpPr/>
      </xdr:nvSpPr>
      <xdr:spPr>
        <a:xfrm>
          <a:off x="1365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11430</xdr:rowOff>
    </xdr:from>
    <xdr:to>
      <xdr:col>76</xdr:col>
      <xdr:colOff>114300</xdr:colOff>
      <xdr:row>107</xdr:row>
      <xdr:rowOff>102870</xdr:rowOff>
    </xdr:to>
    <xdr:cxnSp macro="">
      <xdr:nvCxnSpPr>
        <xdr:cNvPr id="887" name="直線コネクタ 886">
          <a:extLst>
            <a:ext uri="{FF2B5EF4-FFF2-40B4-BE49-F238E27FC236}">
              <a16:creationId xmlns:a16="http://schemas.microsoft.com/office/drawing/2014/main" id="{EE848B74-B600-47E2-A508-905F273D7A2C}"/>
            </a:ext>
          </a:extLst>
        </xdr:cNvPr>
        <xdr:cNvCxnSpPr/>
      </xdr:nvCxnSpPr>
      <xdr:spPr>
        <a:xfrm>
          <a:off x="13703300" y="18356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97789</xdr:rowOff>
    </xdr:from>
    <xdr:to>
      <xdr:col>67</xdr:col>
      <xdr:colOff>101600</xdr:colOff>
      <xdr:row>107</xdr:row>
      <xdr:rowOff>27939</xdr:rowOff>
    </xdr:to>
    <xdr:sp macro="" textlink="">
      <xdr:nvSpPr>
        <xdr:cNvPr id="888" name="楕円 887">
          <a:extLst>
            <a:ext uri="{FF2B5EF4-FFF2-40B4-BE49-F238E27FC236}">
              <a16:creationId xmlns:a16="http://schemas.microsoft.com/office/drawing/2014/main" id="{D35A6559-6A1A-4915-8D49-E205B4402808}"/>
            </a:ext>
          </a:extLst>
        </xdr:cNvPr>
        <xdr:cNvSpPr/>
      </xdr:nvSpPr>
      <xdr:spPr>
        <a:xfrm>
          <a:off x="12763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148589</xdr:rowOff>
    </xdr:from>
    <xdr:to>
      <xdr:col>71</xdr:col>
      <xdr:colOff>177800</xdr:colOff>
      <xdr:row>107</xdr:row>
      <xdr:rowOff>11430</xdr:rowOff>
    </xdr:to>
    <xdr:cxnSp macro="">
      <xdr:nvCxnSpPr>
        <xdr:cNvPr id="889" name="直線コネクタ 888">
          <a:extLst>
            <a:ext uri="{FF2B5EF4-FFF2-40B4-BE49-F238E27FC236}">
              <a16:creationId xmlns:a16="http://schemas.microsoft.com/office/drawing/2014/main" id="{2D200412-9792-4201-A872-1DD15C477B3B}"/>
            </a:ext>
          </a:extLst>
        </xdr:cNvPr>
        <xdr:cNvCxnSpPr/>
      </xdr:nvCxnSpPr>
      <xdr:spPr>
        <a:xfrm>
          <a:off x="12814300" y="18322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45738</xdr:rowOff>
    </xdr:from>
    <xdr:ext cx="405111" cy="259045"/>
    <xdr:sp macro="" textlink="">
      <xdr:nvSpPr>
        <xdr:cNvPr id="890" name="n_1mainValue【庁舎】&#10;有形固定資産減価償却率">
          <a:extLst>
            <a:ext uri="{FF2B5EF4-FFF2-40B4-BE49-F238E27FC236}">
              <a16:creationId xmlns:a16="http://schemas.microsoft.com/office/drawing/2014/main" id="{57213E97-2744-43B4-A668-E499A8E533FC}"/>
            </a:ext>
          </a:extLst>
        </xdr:cNvPr>
        <xdr:cNvSpPr txBox="1"/>
      </xdr:nvSpPr>
      <xdr:spPr>
        <a:xfrm>
          <a:off x="15266044"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144797</xdr:rowOff>
    </xdr:from>
    <xdr:ext cx="405111" cy="259045"/>
    <xdr:sp macro="" textlink="">
      <xdr:nvSpPr>
        <xdr:cNvPr id="891" name="n_2mainValue【庁舎】&#10;有形固定資産減価償却率">
          <a:extLst>
            <a:ext uri="{FF2B5EF4-FFF2-40B4-BE49-F238E27FC236}">
              <a16:creationId xmlns:a16="http://schemas.microsoft.com/office/drawing/2014/main" id="{E37F23A8-6DFE-427F-99E3-6929834DEA96}"/>
            </a:ext>
          </a:extLst>
        </xdr:cNvPr>
        <xdr:cNvSpPr txBox="1"/>
      </xdr:nvSpPr>
      <xdr:spPr>
        <a:xfrm>
          <a:off x="14389744"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53357</xdr:rowOff>
    </xdr:from>
    <xdr:ext cx="405111" cy="259045"/>
    <xdr:sp macro="" textlink="">
      <xdr:nvSpPr>
        <xdr:cNvPr id="892" name="n_3mainValue【庁舎】&#10;有形固定資産減価償却率">
          <a:extLst>
            <a:ext uri="{FF2B5EF4-FFF2-40B4-BE49-F238E27FC236}">
              <a16:creationId xmlns:a16="http://schemas.microsoft.com/office/drawing/2014/main" id="{A66DAD14-3357-4737-A20F-1115C8B29DF7}"/>
            </a:ext>
          </a:extLst>
        </xdr:cNvPr>
        <xdr:cNvSpPr txBox="1"/>
      </xdr:nvSpPr>
      <xdr:spPr>
        <a:xfrm>
          <a:off x="135007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19066</xdr:rowOff>
    </xdr:from>
    <xdr:ext cx="405111" cy="259045"/>
    <xdr:sp macro="" textlink="">
      <xdr:nvSpPr>
        <xdr:cNvPr id="893" name="n_4mainValue【庁舎】&#10;有形固定資産減価償却率">
          <a:extLst>
            <a:ext uri="{FF2B5EF4-FFF2-40B4-BE49-F238E27FC236}">
              <a16:creationId xmlns:a16="http://schemas.microsoft.com/office/drawing/2014/main" id="{6D5EEB23-D104-4084-89D3-8E30E045A0AB}"/>
            </a:ext>
          </a:extLst>
        </xdr:cNvPr>
        <xdr:cNvSpPr txBox="1"/>
      </xdr:nvSpPr>
      <xdr:spPr>
        <a:xfrm>
          <a:off x="12611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6433A32E-6863-4DCE-A270-0357AEF649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16F79F0C-2A7C-4358-8317-DA3667EB48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7F027FFE-98E7-4793-842D-363D278F34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1BA81A9-AFA4-42CF-9321-BD6F17688A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C5BF4721-021A-46DF-B58C-8559B30E071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A44B28CD-6809-425E-9110-358B24FC2A2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5136F83D-821C-4255-A403-87D5F94911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A90D9EAF-ACE8-4F9F-8A96-9D353C71CA4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F2DAE7D5-C5C0-441A-A3BF-4D4080BAEE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6369626A-8C38-46DE-A0F7-ED782DF215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A2B84EC6-00B3-4956-A06D-A86BCB5F23B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58A43905-A7EA-4664-AA0F-915A3A858C0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3A3BAF92-B536-4AE5-9324-3DDF05FFCC5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C9CDC9C3-24BB-41D6-AA35-B0F049E341C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CB41B316-788F-4926-9227-E54BD45B18D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797C18DE-167B-461E-A8A8-DF7C54651D5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89C48212-F1DC-482E-BE27-C5092B4C51B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39198D94-9DFD-4C2B-8E2C-15E51D205F3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B435EA8B-FD30-4BD3-A37C-A1F4EE08297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784E58C5-1B3A-4EF0-BB01-8838EAA81B1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47C0D0B4-75B8-4567-A01B-37CCCC99996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94BA6CC2-C059-4E43-BB00-05424C48879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99A88CCA-C314-4555-AD1E-8046B4354DA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D7175339-8BAD-45CD-A487-C50DAD9F85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76200</xdr:rowOff>
    </xdr:from>
    <xdr:to>
      <xdr:col>116</xdr:col>
      <xdr:colOff>62864</xdr:colOff>
      <xdr:row>106</xdr:row>
      <xdr:rowOff>0</xdr:rowOff>
    </xdr:to>
    <xdr:cxnSp macro="">
      <xdr:nvCxnSpPr>
        <xdr:cNvPr id="918" name="直線コネクタ 917">
          <a:extLst>
            <a:ext uri="{FF2B5EF4-FFF2-40B4-BE49-F238E27FC236}">
              <a16:creationId xmlns:a16="http://schemas.microsoft.com/office/drawing/2014/main" id="{12BB11F5-5C53-4564-A623-F2655B32EF17}"/>
            </a:ext>
          </a:extLst>
        </xdr:cNvPr>
        <xdr:cNvCxnSpPr/>
      </xdr:nvCxnSpPr>
      <xdr:spPr>
        <a:xfrm flipV="1">
          <a:off x="22160864" y="170497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919" name="【庁舎】&#10;一人当たり面積最小値テキスト">
          <a:extLst>
            <a:ext uri="{FF2B5EF4-FFF2-40B4-BE49-F238E27FC236}">
              <a16:creationId xmlns:a16="http://schemas.microsoft.com/office/drawing/2014/main" id="{CDB84353-1836-4EDE-A37B-D4F1A207722E}"/>
            </a:ext>
          </a:extLst>
        </xdr:cNvPr>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0</xdr:rowOff>
    </xdr:from>
    <xdr:to>
      <xdr:col>116</xdr:col>
      <xdr:colOff>152400</xdr:colOff>
      <xdr:row>106</xdr:row>
      <xdr:rowOff>0</xdr:rowOff>
    </xdr:to>
    <xdr:cxnSp macro="">
      <xdr:nvCxnSpPr>
        <xdr:cNvPr id="920" name="直線コネクタ 919">
          <a:extLst>
            <a:ext uri="{FF2B5EF4-FFF2-40B4-BE49-F238E27FC236}">
              <a16:creationId xmlns:a16="http://schemas.microsoft.com/office/drawing/2014/main" id="{3401D1EC-C424-41AB-B2FE-D7317C3DAF14}"/>
            </a:ext>
          </a:extLst>
        </xdr:cNvPr>
        <xdr:cNvCxnSpPr/>
      </xdr:nvCxnSpPr>
      <xdr:spPr>
        <a:xfrm>
          <a:off x="22072600" y="1817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22877</xdr:rowOff>
    </xdr:from>
    <xdr:ext cx="469744" cy="259045"/>
    <xdr:sp macro="" textlink="">
      <xdr:nvSpPr>
        <xdr:cNvPr id="921" name="【庁舎】&#10;一人当たり面積最大値テキスト">
          <a:extLst>
            <a:ext uri="{FF2B5EF4-FFF2-40B4-BE49-F238E27FC236}">
              <a16:creationId xmlns:a16="http://schemas.microsoft.com/office/drawing/2014/main" id="{A79C8E07-754F-41C6-B5B2-30D27AE016B2}"/>
            </a:ext>
          </a:extLst>
        </xdr:cNvPr>
        <xdr:cNvSpPr txBox="1"/>
      </xdr:nvSpPr>
      <xdr:spPr>
        <a:xfrm>
          <a:off x="22199600"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76200</xdr:rowOff>
    </xdr:from>
    <xdr:to>
      <xdr:col>116</xdr:col>
      <xdr:colOff>152400</xdr:colOff>
      <xdr:row>99</xdr:row>
      <xdr:rowOff>76200</xdr:rowOff>
    </xdr:to>
    <xdr:cxnSp macro="">
      <xdr:nvCxnSpPr>
        <xdr:cNvPr id="922" name="直線コネクタ 921">
          <a:extLst>
            <a:ext uri="{FF2B5EF4-FFF2-40B4-BE49-F238E27FC236}">
              <a16:creationId xmlns:a16="http://schemas.microsoft.com/office/drawing/2014/main" id="{C502A9A8-ED2E-44E7-8192-192CD475A1A5}"/>
            </a:ext>
          </a:extLst>
        </xdr:cNvPr>
        <xdr:cNvCxnSpPr/>
      </xdr:nvCxnSpPr>
      <xdr:spPr>
        <a:xfrm>
          <a:off x="22072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156227</xdr:rowOff>
    </xdr:from>
    <xdr:ext cx="469744" cy="259045"/>
    <xdr:sp macro="" textlink="">
      <xdr:nvSpPr>
        <xdr:cNvPr id="923" name="【庁舎】&#10;一人当たり面積平均値テキスト">
          <a:extLst>
            <a:ext uri="{FF2B5EF4-FFF2-40B4-BE49-F238E27FC236}">
              <a16:creationId xmlns:a16="http://schemas.microsoft.com/office/drawing/2014/main" id="{58A8EFA2-1F53-4EA1-B7D3-1BA0C0BA18C6}"/>
            </a:ext>
          </a:extLst>
        </xdr:cNvPr>
        <xdr:cNvSpPr txBox="1"/>
      </xdr:nvSpPr>
      <xdr:spPr>
        <a:xfrm>
          <a:off x="22199600" y="1747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6350</xdr:rowOff>
    </xdr:from>
    <xdr:to>
      <xdr:col>116</xdr:col>
      <xdr:colOff>114300</xdr:colOff>
      <xdr:row>102</xdr:row>
      <xdr:rowOff>107950</xdr:rowOff>
    </xdr:to>
    <xdr:sp macro="" textlink="">
      <xdr:nvSpPr>
        <xdr:cNvPr id="924" name="フローチャート: 判断 923">
          <a:extLst>
            <a:ext uri="{FF2B5EF4-FFF2-40B4-BE49-F238E27FC236}">
              <a16:creationId xmlns:a16="http://schemas.microsoft.com/office/drawing/2014/main" id="{BA40535D-3F09-4AE5-A62E-0FFB2714E047}"/>
            </a:ext>
          </a:extLst>
        </xdr:cNvPr>
        <xdr:cNvSpPr/>
      </xdr:nvSpPr>
      <xdr:spPr>
        <a:xfrm>
          <a:off x="221107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82550</xdr:rowOff>
    </xdr:from>
    <xdr:to>
      <xdr:col>112</xdr:col>
      <xdr:colOff>38100</xdr:colOff>
      <xdr:row>108</xdr:row>
      <xdr:rowOff>12700</xdr:rowOff>
    </xdr:to>
    <xdr:sp macro="" textlink="">
      <xdr:nvSpPr>
        <xdr:cNvPr id="925" name="フローチャート: 判断 924">
          <a:extLst>
            <a:ext uri="{FF2B5EF4-FFF2-40B4-BE49-F238E27FC236}">
              <a16:creationId xmlns:a16="http://schemas.microsoft.com/office/drawing/2014/main" id="{EC648AA9-482B-454D-A318-941193FB68E4}"/>
            </a:ext>
          </a:extLst>
        </xdr:cNvPr>
        <xdr:cNvSpPr/>
      </xdr:nvSpPr>
      <xdr:spPr>
        <a:xfrm>
          <a:off x="21272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3827</xdr:rowOff>
    </xdr:from>
    <xdr:ext cx="469744" cy="259045"/>
    <xdr:sp macro="" textlink="">
      <xdr:nvSpPr>
        <xdr:cNvPr id="926" name="n_1aveValue【庁舎】&#10;一人当たり面積">
          <a:extLst>
            <a:ext uri="{FF2B5EF4-FFF2-40B4-BE49-F238E27FC236}">
              <a16:creationId xmlns:a16="http://schemas.microsoft.com/office/drawing/2014/main" id="{B76360B1-C625-4E80-9BCA-58294F6A75AC}"/>
            </a:ext>
          </a:extLst>
        </xdr:cNvPr>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927" name="フローチャート: 判断 926">
          <a:extLst>
            <a:ext uri="{FF2B5EF4-FFF2-40B4-BE49-F238E27FC236}">
              <a16:creationId xmlns:a16="http://schemas.microsoft.com/office/drawing/2014/main" id="{B4C1D13F-005B-4BDC-A93E-488DED746302}"/>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3827</xdr:rowOff>
    </xdr:from>
    <xdr:ext cx="469744" cy="259045"/>
    <xdr:sp macro="" textlink="">
      <xdr:nvSpPr>
        <xdr:cNvPr id="928" name="n_2aveValue【庁舎】&#10;一人当たり面積">
          <a:extLst>
            <a:ext uri="{FF2B5EF4-FFF2-40B4-BE49-F238E27FC236}">
              <a16:creationId xmlns:a16="http://schemas.microsoft.com/office/drawing/2014/main" id="{BE036EFE-1A9A-495C-9B59-4EF4B575307A}"/>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158750</xdr:rowOff>
    </xdr:from>
    <xdr:to>
      <xdr:col>102</xdr:col>
      <xdr:colOff>165100</xdr:colOff>
      <xdr:row>108</xdr:row>
      <xdr:rowOff>88900</xdr:rowOff>
    </xdr:to>
    <xdr:sp macro="" textlink="">
      <xdr:nvSpPr>
        <xdr:cNvPr id="929" name="フローチャート: 判断 928">
          <a:extLst>
            <a:ext uri="{FF2B5EF4-FFF2-40B4-BE49-F238E27FC236}">
              <a16:creationId xmlns:a16="http://schemas.microsoft.com/office/drawing/2014/main" id="{220345EA-3E07-4464-AB5D-31DC4C665051}"/>
            </a:ext>
          </a:extLst>
        </xdr:cNvPr>
        <xdr:cNvSpPr/>
      </xdr:nvSpPr>
      <xdr:spPr>
        <a:xfrm>
          <a:off x="194945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80027</xdr:rowOff>
    </xdr:from>
    <xdr:ext cx="469744" cy="259045"/>
    <xdr:sp macro="" textlink="">
      <xdr:nvSpPr>
        <xdr:cNvPr id="930" name="n_3aveValue【庁舎】&#10;一人当たり面積">
          <a:extLst>
            <a:ext uri="{FF2B5EF4-FFF2-40B4-BE49-F238E27FC236}">
              <a16:creationId xmlns:a16="http://schemas.microsoft.com/office/drawing/2014/main" id="{6F3F62B4-8FAF-45F5-80E8-71F569A5DD71}"/>
            </a:ext>
          </a:extLst>
        </xdr:cNvPr>
        <xdr:cNvSpPr txBox="1"/>
      </xdr:nvSpPr>
      <xdr:spPr>
        <a:xfrm>
          <a:off x="19310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6350</xdr:rowOff>
    </xdr:from>
    <xdr:to>
      <xdr:col>98</xdr:col>
      <xdr:colOff>38100</xdr:colOff>
      <xdr:row>108</xdr:row>
      <xdr:rowOff>107950</xdr:rowOff>
    </xdr:to>
    <xdr:sp macro="" textlink="">
      <xdr:nvSpPr>
        <xdr:cNvPr id="931" name="フローチャート: 判断 930">
          <a:extLst>
            <a:ext uri="{FF2B5EF4-FFF2-40B4-BE49-F238E27FC236}">
              <a16:creationId xmlns:a16="http://schemas.microsoft.com/office/drawing/2014/main" id="{0B51798E-0FAE-4C52-ACB4-41CB1EAB0045}"/>
            </a:ext>
          </a:extLst>
        </xdr:cNvPr>
        <xdr:cNvSpPr/>
      </xdr:nvSpPr>
      <xdr:spPr>
        <a:xfrm>
          <a:off x="18605500" y="185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108</xdr:row>
      <xdr:rowOff>99077</xdr:rowOff>
    </xdr:from>
    <xdr:ext cx="469744" cy="259045"/>
    <xdr:sp macro="" textlink="">
      <xdr:nvSpPr>
        <xdr:cNvPr id="932" name="n_4aveValue【庁舎】&#10;一人当たり面積">
          <a:extLst>
            <a:ext uri="{FF2B5EF4-FFF2-40B4-BE49-F238E27FC236}">
              <a16:creationId xmlns:a16="http://schemas.microsoft.com/office/drawing/2014/main" id="{001EE018-FEBC-4111-9E13-73079075D9A1}"/>
            </a:ext>
          </a:extLst>
        </xdr:cNvPr>
        <xdr:cNvSpPr txBox="1"/>
      </xdr:nvSpPr>
      <xdr:spPr>
        <a:xfrm>
          <a:off x="184214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C511143-43BE-4DDE-A2E9-DE49C4C828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2A27F0D0-E62F-4113-8217-E521DE03078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E236C52-3A18-4CB5-9FFA-E64F6F5FC2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F40481CC-CCD4-4C34-910A-1E651CB9B3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31E7996-1E60-42F6-B552-563886098A6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82550</xdr:rowOff>
    </xdr:from>
    <xdr:to>
      <xdr:col>116</xdr:col>
      <xdr:colOff>114300</xdr:colOff>
      <xdr:row>102</xdr:row>
      <xdr:rowOff>12700</xdr:rowOff>
    </xdr:to>
    <xdr:sp macro="" textlink="">
      <xdr:nvSpPr>
        <xdr:cNvPr id="938" name="楕円 937">
          <a:extLst>
            <a:ext uri="{FF2B5EF4-FFF2-40B4-BE49-F238E27FC236}">
              <a16:creationId xmlns:a16="http://schemas.microsoft.com/office/drawing/2014/main" id="{CC6BE0E5-E994-402E-AA96-E27CC0E024B5}"/>
            </a:ext>
          </a:extLst>
        </xdr:cNvPr>
        <xdr:cNvSpPr/>
      </xdr:nvSpPr>
      <xdr:spPr>
        <a:xfrm>
          <a:off x="22110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105427</xdr:rowOff>
    </xdr:from>
    <xdr:ext cx="469744" cy="259045"/>
    <xdr:sp macro="" textlink="">
      <xdr:nvSpPr>
        <xdr:cNvPr id="939" name="【庁舎】&#10;一人当たり面積該当値テキスト">
          <a:extLst>
            <a:ext uri="{FF2B5EF4-FFF2-40B4-BE49-F238E27FC236}">
              <a16:creationId xmlns:a16="http://schemas.microsoft.com/office/drawing/2014/main" id="{5912802C-2EA2-4441-8A3B-136FC131624A}"/>
            </a:ext>
          </a:extLst>
        </xdr:cNvPr>
        <xdr:cNvSpPr txBox="1"/>
      </xdr:nvSpPr>
      <xdr:spPr>
        <a:xfrm>
          <a:off x="22199600"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101600</xdr:rowOff>
    </xdr:from>
    <xdr:to>
      <xdr:col>112</xdr:col>
      <xdr:colOff>38100</xdr:colOff>
      <xdr:row>102</xdr:row>
      <xdr:rowOff>31750</xdr:rowOff>
    </xdr:to>
    <xdr:sp macro="" textlink="">
      <xdr:nvSpPr>
        <xdr:cNvPr id="940" name="楕円 939">
          <a:extLst>
            <a:ext uri="{FF2B5EF4-FFF2-40B4-BE49-F238E27FC236}">
              <a16:creationId xmlns:a16="http://schemas.microsoft.com/office/drawing/2014/main" id="{4B5043C7-FDB3-4B6E-8070-540AC80C2B9C}"/>
            </a:ext>
          </a:extLst>
        </xdr:cNvPr>
        <xdr:cNvSpPr/>
      </xdr:nvSpPr>
      <xdr:spPr>
        <a:xfrm>
          <a:off x="21272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133350</xdr:rowOff>
    </xdr:from>
    <xdr:to>
      <xdr:col>116</xdr:col>
      <xdr:colOff>63500</xdr:colOff>
      <xdr:row>101</xdr:row>
      <xdr:rowOff>152400</xdr:rowOff>
    </xdr:to>
    <xdr:cxnSp macro="">
      <xdr:nvCxnSpPr>
        <xdr:cNvPr id="941" name="直線コネクタ 940">
          <a:extLst>
            <a:ext uri="{FF2B5EF4-FFF2-40B4-BE49-F238E27FC236}">
              <a16:creationId xmlns:a16="http://schemas.microsoft.com/office/drawing/2014/main" id="{822CC3B2-D253-4C4F-87C1-45B37C47CB77}"/>
            </a:ext>
          </a:extLst>
        </xdr:cNvPr>
        <xdr:cNvCxnSpPr/>
      </xdr:nvCxnSpPr>
      <xdr:spPr>
        <a:xfrm flipV="1">
          <a:off x="21323300" y="17449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120650</xdr:rowOff>
    </xdr:from>
    <xdr:to>
      <xdr:col>107</xdr:col>
      <xdr:colOff>101600</xdr:colOff>
      <xdr:row>102</xdr:row>
      <xdr:rowOff>50800</xdr:rowOff>
    </xdr:to>
    <xdr:sp macro="" textlink="">
      <xdr:nvSpPr>
        <xdr:cNvPr id="942" name="楕円 941">
          <a:extLst>
            <a:ext uri="{FF2B5EF4-FFF2-40B4-BE49-F238E27FC236}">
              <a16:creationId xmlns:a16="http://schemas.microsoft.com/office/drawing/2014/main" id="{248E8A9E-1BE4-4080-B8A5-5925C2AB0CB2}"/>
            </a:ext>
          </a:extLst>
        </xdr:cNvPr>
        <xdr:cNvSpPr/>
      </xdr:nvSpPr>
      <xdr:spPr>
        <a:xfrm>
          <a:off x="20383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152400</xdr:rowOff>
    </xdr:from>
    <xdr:to>
      <xdr:col>111</xdr:col>
      <xdr:colOff>177800</xdr:colOff>
      <xdr:row>102</xdr:row>
      <xdr:rowOff>0</xdr:rowOff>
    </xdr:to>
    <xdr:cxnSp macro="">
      <xdr:nvCxnSpPr>
        <xdr:cNvPr id="943" name="直線コネクタ 942">
          <a:extLst>
            <a:ext uri="{FF2B5EF4-FFF2-40B4-BE49-F238E27FC236}">
              <a16:creationId xmlns:a16="http://schemas.microsoft.com/office/drawing/2014/main" id="{BE143A72-9EAD-4E21-860A-D18084AA3C9D}"/>
            </a:ext>
          </a:extLst>
        </xdr:cNvPr>
        <xdr:cNvCxnSpPr/>
      </xdr:nvCxnSpPr>
      <xdr:spPr>
        <a:xfrm flipV="1">
          <a:off x="20434300" y="17468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158750</xdr:rowOff>
    </xdr:from>
    <xdr:to>
      <xdr:col>102</xdr:col>
      <xdr:colOff>165100</xdr:colOff>
      <xdr:row>102</xdr:row>
      <xdr:rowOff>88900</xdr:rowOff>
    </xdr:to>
    <xdr:sp macro="" textlink="">
      <xdr:nvSpPr>
        <xdr:cNvPr id="944" name="楕円 943">
          <a:extLst>
            <a:ext uri="{FF2B5EF4-FFF2-40B4-BE49-F238E27FC236}">
              <a16:creationId xmlns:a16="http://schemas.microsoft.com/office/drawing/2014/main" id="{A3F84AA4-2220-4ED6-81E9-90E7201DFE34}"/>
            </a:ext>
          </a:extLst>
        </xdr:cNvPr>
        <xdr:cNvSpPr/>
      </xdr:nvSpPr>
      <xdr:spPr>
        <a:xfrm>
          <a:off x="19494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0</xdr:rowOff>
    </xdr:from>
    <xdr:to>
      <xdr:col>107</xdr:col>
      <xdr:colOff>50800</xdr:colOff>
      <xdr:row>102</xdr:row>
      <xdr:rowOff>38100</xdr:rowOff>
    </xdr:to>
    <xdr:cxnSp macro="">
      <xdr:nvCxnSpPr>
        <xdr:cNvPr id="945" name="直線コネクタ 944">
          <a:extLst>
            <a:ext uri="{FF2B5EF4-FFF2-40B4-BE49-F238E27FC236}">
              <a16:creationId xmlns:a16="http://schemas.microsoft.com/office/drawing/2014/main" id="{3ADE1E26-C1FB-40C3-B88E-63594CC7DB44}"/>
            </a:ext>
          </a:extLst>
        </xdr:cNvPr>
        <xdr:cNvCxnSpPr/>
      </xdr:nvCxnSpPr>
      <xdr:spPr>
        <a:xfrm flipV="1">
          <a:off x="19545300" y="1748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6350</xdr:rowOff>
    </xdr:from>
    <xdr:to>
      <xdr:col>98</xdr:col>
      <xdr:colOff>38100</xdr:colOff>
      <xdr:row>102</xdr:row>
      <xdr:rowOff>107950</xdr:rowOff>
    </xdr:to>
    <xdr:sp macro="" textlink="">
      <xdr:nvSpPr>
        <xdr:cNvPr id="946" name="楕円 945">
          <a:extLst>
            <a:ext uri="{FF2B5EF4-FFF2-40B4-BE49-F238E27FC236}">
              <a16:creationId xmlns:a16="http://schemas.microsoft.com/office/drawing/2014/main" id="{16B142DC-200C-448A-B281-5E3D0408C3E8}"/>
            </a:ext>
          </a:extLst>
        </xdr:cNvPr>
        <xdr:cNvSpPr/>
      </xdr:nvSpPr>
      <xdr:spPr>
        <a:xfrm>
          <a:off x="18605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38100</xdr:rowOff>
    </xdr:from>
    <xdr:to>
      <xdr:col>102</xdr:col>
      <xdr:colOff>114300</xdr:colOff>
      <xdr:row>102</xdr:row>
      <xdr:rowOff>57150</xdr:rowOff>
    </xdr:to>
    <xdr:cxnSp macro="">
      <xdr:nvCxnSpPr>
        <xdr:cNvPr id="947" name="直線コネクタ 946">
          <a:extLst>
            <a:ext uri="{FF2B5EF4-FFF2-40B4-BE49-F238E27FC236}">
              <a16:creationId xmlns:a16="http://schemas.microsoft.com/office/drawing/2014/main" id="{86B56F32-5C1E-4C28-9905-CE76194C6DCC}"/>
            </a:ext>
          </a:extLst>
        </xdr:cNvPr>
        <xdr:cNvCxnSpPr/>
      </xdr:nvCxnSpPr>
      <xdr:spPr>
        <a:xfrm flipV="1">
          <a:off x="18656300" y="17526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48277</xdr:rowOff>
    </xdr:from>
    <xdr:ext cx="469744" cy="259045"/>
    <xdr:sp macro="" textlink="">
      <xdr:nvSpPr>
        <xdr:cNvPr id="948" name="n_1mainValue【庁舎】&#10;一人当たり面積">
          <a:extLst>
            <a:ext uri="{FF2B5EF4-FFF2-40B4-BE49-F238E27FC236}">
              <a16:creationId xmlns:a16="http://schemas.microsoft.com/office/drawing/2014/main" id="{954D0987-C527-4C08-9C56-E7BC17CC64A2}"/>
            </a:ext>
          </a:extLst>
        </xdr:cNvPr>
        <xdr:cNvSpPr txBox="1"/>
      </xdr:nvSpPr>
      <xdr:spPr>
        <a:xfrm>
          <a:off x="21075727"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67327</xdr:rowOff>
    </xdr:from>
    <xdr:ext cx="469744" cy="259045"/>
    <xdr:sp macro="" textlink="">
      <xdr:nvSpPr>
        <xdr:cNvPr id="949" name="n_2mainValue【庁舎】&#10;一人当たり面積">
          <a:extLst>
            <a:ext uri="{FF2B5EF4-FFF2-40B4-BE49-F238E27FC236}">
              <a16:creationId xmlns:a16="http://schemas.microsoft.com/office/drawing/2014/main" id="{068C0A90-A836-41DD-91BD-3029269AF998}"/>
            </a:ext>
          </a:extLst>
        </xdr:cNvPr>
        <xdr:cNvSpPr txBox="1"/>
      </xdr:nvSpPr>
      <xdr:spPr>
        <a:xfrm>
          <a:off x="20199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105427</xdr:rowOff>
    </xdr:from>
    <xdr:ext cx="469744" cy="259045"/>
    <xdr:sp macro="" textlink="">
      <xdr:nvSpPr>
        <xdr:cNvPr id="950" name="n_3mainValue【庁舎】&#10;一人当たり面積">
          <a:extLst>
            <a:ext uri="{FF2B5EF4-FFF2-40B4-BE49-F238E27FC236}">
              <a16:creationId xmlns:a16="http://schemas.microsoft.com/office/drawing/2014/main" id="{E13957D2-8844-4C7F-9BE6-CFD40252B67A}"/>
            </a:ext>
          </a:extLst>
        </xdr:cNvPr>
        <xdr:cNvSpPr txBox="1"/>
      </xdr:nvSpPr>
      <xdr:spPr>
        <a:xfrm>
          <a:off x="19310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124477</xdr:rowOff>
    </xdr:from>
    <xdr:ext cx="469744" cy="259045"/>
    <xdr:sp macro="" textlink="">
      <xdr:nvSpPr>
        <xdr:cNvPr id="951" name="n_4mainValue【庁舎】&#10;一人当たり面積">
          <a:extLst>
            <a:ext uri="{FF2B5EF4-FFF2-40B4-BE49-F238E27FC236}">
              <a16:creationId xmlns:a16="http://schemas.microsoft.com/office/drawing/2014/main" id="{D238FF85-BB12-486D-83AC-995B3132BC2A}"/>
            </a:ext>
          </a:extLst>
        </xdr:cNvPr>
        <xdr:cNvSpPr txBox="1"/>
      </xdr:nvSpPr>
      <xdr:spPr>
        <a:xfrm>
          <a:off x="184214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8B13A48A-0074-4E00-8FB4-5252D1A00D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2B561177-D50F-47B6-9781-559583E22D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D134B9BD-4E70-48E7-B46A-7C0BBEB526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当市の有形固定資産減価償却率について、類似団体と比較して特に高くなっている施設は、庁舎であり、低くなっている施設は、一般廃棄物処理施設、消防施設及び図書館である。</a:t>
          </a:r>
          <a:endParaRPr lang="ja-JP" altLang="ja-JP" sz="1400">
            <a:effectLst/>
          </a:endParaRPr>
        </a:p>
        <a:p>
          <a:r>
            <a:rPr kumimoji="1" lang="ja-JP" altLang="ja-JP" sz="1100">
              <a:solidFill>
                <a:schemeClr val="dk1"/>
              </a:solidFill>
              <a:effectLst/>
              <a:latin typeface="+mn-lt"/>
              <a:ea typeface="+mn-ea"/>
              <a:cs typeface="+mn-cs"/>
            </a:rPr>
            <a:t>　高い率を示している庁舎については、老朽化により有形固定資産減価償却率が年々上昇している。</a:t>
          </a:r>
          <a:endParaRPr lang="ja-JP" altLang="ja-JP" sz="1400">
            <a:effectLst/>
          </a:endParaRPr>
        </a:p>
        <a:p>
          <a:r>
            <a:rPr kumimoji="1" lang="ja-JP" altLang="ja-JP" sz="1100">
              <a:solidFill>
                <a:schemeClr val="dk1"/>
              </a:solidFill>
              <a:effectLst/>
              <a:latin typeface="+mn-lt"/>
              <a:ea typeface="+mn-ea"/>
              <a:cs typeface="+mn-cs"/>
            </a:rPr>
            <a:t>　一方、低い率を示している一般廃棄物処理施設等については、耐用年数の経過や老朽化等の理由により移転整備を行い供用開始となったことから、有形固定資産減価償却率が低くなっている。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今後、公共施設総合管理計画に基づく総量の適正化や施設の計画的な更新や保全に努める。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162,572
161,017
653.36
125,233,935
121,907,101
1,494,265
42,357,577
69,347,842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で、類似団体内では、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平均値となっている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要因は、臨時経済対策費や臨時財政対策債償還基金費の皆増に伴う基準財政需要額の増等によるものであり、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好調なふるさと納税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、自主財源比率は増加している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企業立地の促進による新たな税収の確保に取り組む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、基金繰入や起債発行に頼らずに、経常的な歳入の範囲内で歳出予算を編成する「歳入先行型の予算編成（予算の枠配分）」を徹底し、財政基盤の強化に努める。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42</xdr:row>
      <xdr:rowOff>25400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7226300"/>
          <a:ext cx="0" cy="530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111777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42</xdr:row>
      <xdr:rowOff>25400</xdr:rowOff>
    </xdr:from>
    <xdr:to>
      <xdr:col>24</xdr:col>
      <xdr:colOff>12700</xdr:colOff>
      <xdr:row>42</xdr:row>
      <xdr:rowOff>25400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143510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6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64787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43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143510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36</xdr:row>
      <xdr:rowOff>38100</xdr:rowOff>
    </xdr:from>
    <xdr:to>
      <xdr:col>19</xdr:col>
      <xdr:colOff>184150</xdr:colOff>
      <xdr:row>36</xdr:row>
      <xdr:rowOff>139700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36</xdr:row>
      <xdr:rowOff>38100</xdr:rowOff>
    </xdr:from>
    <xdr:to>
      <xdr:col>15</xdr:col>
      <xdr:colOff>133350</xdr:colOff>
      <xdr:row>36</xdr:row>
      <xdr:rowOff>139700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158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36</xdr:row>
      <xdr:rowOff>38100</xdr:rowOff>
    </xdr:from>
    <xdr:to>
      <xdr:col>11</xdr:col>
      <xdr:colOff>82550</xdr:colOff>
      <xdr:row>36</xdr:row>
      <xdr:rowOff>139700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109237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普通交付税、地方税、地方譲与税等の増による経常一般財源の増や、物件費や公債費等の減により、経常収支比率は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ポイント改善した。財政の硬直状態が続く中、経常経費の削減に向けた取組はもとより、市税をはじめとする自主財源の確保に努める必要がある。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65617</xdr:rowOff>
    </xdr:from>
    <xdr:to>
      <xdr:col>23</xdr:col>
      <xdr:colOff>133350</xdr:colOff>
      <xdr:row>62</xdr:row>
      <xdr:rowOff>64558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52617"/>
          <a:ext cx="0" cy="3418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36635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66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64558</xdr:rowOff>
    </xdr:from>
    <xdr:to>
      <xdr:col>24</xdr:col>
      <xdr:colOff>12700</xdr:colOff>
      <xdr:row>62</xdr:row>
      <xdr:rowOff>64558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69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151994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65617</xdr:rowOff>
    </xdr:from>
    <xdr:to>
      <xdr:col>24</xdr:col>
      <xdr:colOff>12700</xdr:colOff>
      <xdr:row>60</xdr:row>
      <xdr:rowOff>65617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67</xdr:row>
      <xdr:rowOff>51858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34133"/>
          <a:ext cx="838200" cy="90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81085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68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64558</xdr:rowOff>
    </xdr:from>
    <xdr:to>
      <xdr:col>23</xdr:col>
      <xdr:colOff>184150</xdr:colOff>
      <xdr:row>61</xdr:row>
      <xdr:rowOff>166158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11642</xdr:rowOff>
    </xdr:from>
    <xdr:to>
      <xdr:col>19</xdr:col>
      <xdr:colOff>133350</xdr:colOff>
      <xdr:row>67</xdr:row>
      <xdr:rowOff>51858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4987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83608</xdr:rowOff>
    </xdr:from>
    <xdr:to>
      <xdr:col>19</xdr:col>
      <xdr:colOff>184150</xdr:colOff>
      <xdr:row>64</xdr:row>
      <xdr:rowOff>13758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23935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67</xdr:row>
      <xdr:rowOff>11642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76517"/>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83608</xdr:rowOff>
    </xdr:from>
    <xdr:to>
      <xdr:col>15</xdr:col>
      <xdr:colOff>133350</xdr:colOff>
      <xdr:row>64</xdr:row>
      <xdr:rowOff>13758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23935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136525</xdr:rowOff>
    </xdr:from>
    <xdr:to>
      <xdr:col>11</xdr:col>
      <xdr:colOff>31750</xdr:colOff>
      <xdr:row>64</xdr:row>
      <xdr:rowOff>103717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52075"/>
          <a:ext cx="889000" cy="8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23935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8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1058</xdr:rowOff>
    </xdr:from>
    <xdr:to>
      <xdr:col>19</xdr:col>
      <xdr:colOff>184150</xdr:colOff>
      <xdr:row>67</xdr:row>
      <xdr:rowOff>102658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87435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7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132292</xdr:rowOff>
    </xdr:from>
    <xdr:to>
      <xdr:col>15</xdr:col>
      <xdr:colOff>133350</xdr:colOff>
      <xdr:row>67</xdr:row>
      <xdr:rowOff>62442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47219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85725</xdr:rowOff>
    </xdr:from>
    <xdr:to>
      <xdr:col>7</xdr:col>
      <xdr:colOff>31750</xdr:colOff>
      <xdr:row>60</xdr:row>
      <xdr:rowOff>15875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26052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人当たりの人件費・物件費等の決算額は、前年度に比べて</a:t>
          </a:r>
          <a:r>
            <a:rPr kumimoji="1" lang="en-US" altLang="ja-JP" sz="1300">
              <a:latin typeface="ＭＳ Ｐゴシック" panose="020B0600070205080204" pitchFamily="50" charset="-128"/>
              <a:ea typeface="ＭＳ Ｐゴシック" panose="020B0600070205080204" pitchFamily="50" charset="-128"/>
            </a:rPr>
            <a:t>18,171</a:t>
          </a:r>
          <a:r>
            <a:rPr kumimoji="1" lang="ja-JP" altLang="en-US" sz="1300">
              <a:latin typeface="ＭＳ Ｐゴシック" panose="020B0600070205080204" pitchFamily="50" charset="-128"/>
              <a:ea typeface="ＭＳ Ｐゴシック" panose="020B0600070205080204" pitchFamily="50" charset="-128"/>
            </a:rPr>
            <a:t>円の増となった。主な要因は、ふるさと納税が好調であるが故の委託経費の増や、新型コロナウイルス感染症関連事業の実施による増であるが、今後、特に維持補修費については、施設の老朽化に伴い増加が予想されることから、公共施設等総合管理計画に基づく公共施設の適正配置に取り組むことにより、コスト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106291</xdr:rowOff>
    </xdr:from>
    <xdr:to>
      <xdr:col>23</xdr:col>
      <xdr:colOff>133350</xdr:colOff>
      <xdr:row>88</xdr:row>
      <xdr:rowOff>117232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65191"/>
          <a:ext cx="0" cy="1039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89309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117232</xdr:rowOff>
    </xdr:from>
    <xdr:to>
      <xdr:col>24</xdr:col>
      <xdr:colOff>12700</xdr:colOff>
      <xdr:row>88</xdr:row>
      <xdr:rowOff>117232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21218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0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106291</xdr:rowOff>
    </xdr:from>
    <xdr:to>
      <xdr:col>24</xdr:col>
      <xdr:colOff>12700</xdr:colOff>
      <xdr:row>82</xdr:row>
      <xdr:rowOff>106291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65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94743</xdr:rowOff>
    </xdr:from>
    <xdr:to>
      <xdr:col>23</xdr:col>
      <xdr:colOff>133350</xdr:colOff>
      <xdr:row>88</xdr:row>
      <xdr:rowOff>117232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39443"/>
          <a:ext cx="838200" cy="36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81858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1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65331</xdr:rowOff>
    </xdr:from>
    <xdr:to>
      <xdr:col>23</xdr:col>
      <xdr:colOff>184150</xdr:colOff>
      <xdr:row>84</xdr:row>
      <xdr:rowOff>166931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6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18700</xdr:rowOff>
    </xdr:from>
    <xdr:to>
      <xdr:col>19</xdr:col>
      <xdr:colOff>133350</xdr:colOff>
      <xdr:row>86</xdr:row>
      <xdr:rowOff>94743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91950"/>
          <a:ext cx="889000" cy="24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161830</xdr:rowOff>
    </xdr:from>
    <xdr:to>
      <xdr:col>19</xdr:col>
      <xdr:colOff>184150</xdr:colOff>
      <xdr:row>82</xdr:row>
      <xdr:rowOff>91980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4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102157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18700</xdr:rowOff>
    </xdr:from>
    <xdr:to>
      <xdr:col>15</xdr:col>
      <xdr:colOff>82550</xdr:colOff>
      <xdr:row>85</xdr:row>
      <xdr:rowOff>127646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591950"/>
          <a:ext cx="889000" cy="10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163827</xdr:rowOff>
    </xdr:from>
    <xdr:to>
      <xdr:col>15</xdr:col>
      <xdr:colOff>133350</xdr:colOff>
      <xdr:row>81</xdr:row>
      <xdr:rowOff>93977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7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104154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4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166951</xdr:rowOff>
    </xdr:from>
    <xdr:to>
      <xdr:col>11</xdr:col>
      <xdr:colOff>31750</xdr:colOff>
      <xdr:row>85</xdr:row>
      <xdr:rowOff>127646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97301"/>
          <a:ext cx="889000" cy="30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131894</xdr:rowOff>
    </xdr:from>
    <xdr:to>
      <xdr:col>11</xdr:col>
      <xdr:colOff>82550</xdr:colOff>
      <xdr:row>81</xdr:row>
      <xdr:rowOff>62044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4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72221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1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82609</xdr:rowOff>
    </xdr:from>
    <xdr:to>
      <xdr:col>7</xdr:col>
      <xdr:colOff>31750</xdr:colOff>
      <xdr:row>81</xdr:row>
      <xdr:rowOff>12759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9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22936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6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66432</xdr:rowOff>
    </xdr:from>
    <xdr:to>
      <xdr:col>23</xdr:col>
      <xdr:colOff>184150</xdr:colOff>
      <xdr:row>88</xdr:row>
      <xdr:rowOff>168032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15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133759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0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43943</xdr:rowOff>
    </xdr:from>
    <xdr:to>
      <xdr:col>19</xdr:col>
      <xdr:colOff>184150</xdr:colOff>
      <xdr:row>86</xdr:row>
      <xdr:rowOff>145543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130320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7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139350</xdr:rowOff>
    </xdr:from>
    <xdr:to>
      <xdr:col>15</xdr:col>
      <xdr:colOff>133350</xdr:colOff>
      <xdr:row>85</xdr:row>
      <xdr:rowOff>69500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4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54277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2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76846</xdr:rowOff>
    </xdr:from>
    <xdr:to>
      <xdr:col>11</xdr:col>
      <xdr:colOff>82550</xdr:colOff>
      <xdr:row>86</xdr:row>
      <xdr:rowOff>6996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5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163223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3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116151</xdr:rowOff>
    </xdr:from>
    <xdr:to>
      <xdr:col>7</xdr:col>
      <xdr:colOff>31750</xdr:colOff>
      <xdr:row>84</xdr:row>
      <xdr:rowOff>46301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31078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3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類似団体平均よりも高い指数ではあるが、適正な給与体系を維持している。</a:t>
          </a:r>
        </a:p>
        <a:p>
          <a:r>
            <a:rPr kumimoji="1" lang="ja-JP" altLang="en-US" sz="1300">
              <a:latin typeface="ＭＳ Ｐゴシック" panose="020B0600070205080204" pitchFamily="50" charset="-128"/>
              <a:ea typeface="ＭＳ Ｐゴシック" panose="020B0600070205080204" pitchFamily="50" charset="-128"/>
            </a:rPr>
            <a:t>　引き続き、給与体系の適正化に努める。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69850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50938"/>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148290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5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30163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876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30163</xdr:rowOff>
    </xdr:from>
    <xdr:to>
      <xdr:col>77</xdr:col>
      <xdr:colOff>95250</xdr:colOff>
      <xdr:row>87</xdr:row>
      <xdr:rowOff>131763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94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141940</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1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30163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1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150813</xdr:rowOff>
    </xdr:from>
    <xdr:to>
      <xdr:col>73</xdr:col>
      <xdr:colOff>44450</xdr:colOff>
      <xdr:row>88</xdr:row>
      <xdr:rowOff>80963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506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91140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88</xdr:row>
      <xdr:rowOff>150813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1177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150813</xdr:rowOff>
    </xdr:from>
    <xdr:to>
      <xdr:col>68</xdr:col>
      <xdr:colOff>203200</xdr:colOff>
      <xdr:row>88</xdr:row>
      <xdr:rowOff>80963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506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91140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39688</xdr:rowOff>
    </xdr:from>
    <xdr:to>
      <xdr:col>64</xdr:col>
      <xdr:colOff>152400</xdr:colOff>
      <xdr:row>88</xdr:row>
      <xdr:rowOff>141288</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512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151465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150813</xdr:rowOff>
    </xdr:from>
    <xdr:to>
      <xdr:col>68</xdr:col>
      <xdr:colOff>203200</xdr:colOff>
      <xdr:row>88</xdr:row>
      <xdr:rowOff>80963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65740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100013</xdr:rowOff>
    </xdr:from>
    <xdr:to>
      <xdr:col>64</xdr:col>
      <xdr:colOff>152400</xdr:colOff>
      <xdr:row>89</xdr:row>
      <xdr:rowOff>30163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14940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7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職員数が減少しているものの、人口減少もあり、依然として類似団体平均を上回っている状況である。要因としては、民間委託の推進等を行ってはいるが、合併に伴い、市の面積が比較的広大であることから、支所・出張所を多く設置しなくてはならないことが挙げられる。</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次行財政改革大綱に掲げる定員適正化（令和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年度の期間内に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名の職員削減）を目指して、更なる事務事業の見直し・縮小、事務処理の効率化・適正化に取り組む。</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92287</xdr:rowOff>
    </xdr:from>
    <xdr:to>
      <xdr:col>81</xdr:col>
      <xdr:colOff>44450</xdr:colOff>
      <xdr:row>65</xdr:row>
      <xdr:rowOff>157480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07837"/>
          <a:ext cx="0" cy="109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7214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92287</xdr:rowOff>
    </xdr:from>
    <xdr:to>
      <xdr:col>81</xdr:col>
      <xdr:colOff>133350</xdr:colOff>
      <xdr:row>59</xdr:row>
      <xdr:rowOff>92287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117263</xdr:rowOff>
    </xdr:from>
    <xdr:to>
      <xdr:col>81</xdr:col>
      <xdr:colOff>44450</xdr:colOff>
      <xdr:row>65</xdr:row>
      <xdr:rowOff>157480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2615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77046</xdr:rowOff>
    </xdr:from>
    <xdr:to>
      <xdr:col>77</xdr:col>
      <xdr:colOff>44450</xdr:colOff>
      <xdr:row>65</xdr:row>
      <xdr:rowOff>117263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2212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52070</xdr:rowOff>
    </xdr:from>
    <xdr:to>
      <xdr:col>77</xdr:col>
      <xdr:colOff>95250</xdr:colOff>
      <xdr:row>58</xdr:row>
      <xdr:rowOff>153670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163847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60960</xdr:rowOff>
    </xdr:from>
    <xdr:to>
      <xdr:col>72</xdr:col>
      <xdr:colOff>203200</xdr:colOff>
      <xdr:row>65</xdr:row>
      <xdr:rowOff>77046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20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35983</xdr:rowOff>
    </xdr:from>
    <xdr:to>
      <xdr:col>73</xdr:col>
      <xdr:colOff>44450</xdr:colOff>
      <xdr:row>58</xdr:row>
      <xdr:rowOff>137583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147760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36830</xdr:rowOff>
    </xdr:from>
    <xdr:to>
      <xdr:col>68</xdr:col>
      <xdr:colOff>152400</xdr:colOff>
      <xdr:row>65</xdr:row>
      <xdr:rowOff>60960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18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19896</xdr:rowOff>
    </xdr:from>
    <xdr:to>
      <xdr:col>68</xdr:col>
      <xdr:colOff>203200</xdr:colOff>
      <xdr:row>58</xdr:row>
      <xdr:rowOff>121496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996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131673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97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27940</xdr:rowOff>
    </xdr:from>
    <xdr:to>
      <xdr:col>64</xdr:col>
      <xdr:colOff>152400</xdr:colOff>
      <xdr:row>58</xdr:row>
      <xdr:rowOff>129540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99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139717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106680</xdr:rowOff>
    </xdr:from>
    <xdr:to>
      <xdr:col>81</xdr:col>
      <xdr:colOff>95250</xdr:colOff>
      <xdr:row>66</xdr:row>
      <xdr:rowOff>36830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2557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66463</xdr:rowOff>
    </xdr:from>
    <xdr:to>
      <xdr:col>77</xdr:col>
      <xdr:colOff>95250</xdr:colOff>
      <xdr:row>65</xdr:row>
      <xdr:rowOff>168063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152840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26246</xdr:rowOff>
    </xdr:from>
    <xdr:to>
      <xdr:col>73</xdr:col>
      <xdr:colOff>44450</xdr:colOff>
      <xdr:row>65</xdr:row>
      <xdr:rowOff>127846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112623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10160</xdr:rowOff>
    </xdr:from>
    <xdr:to>
      <xdr:col>68</xdr:col>
      <xdr:colOff>203200</xdr:colOff>
      <xdr:row>65</xdr:row>
      <xdr:rowOff>111760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96537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157480</xdr:rowOff>
    </xdr:from>
    <xdr:to>
      <xdr:col>64</xdr:col>
      <xdr:colOff>152400</xdr:colOff>
      <xdr:row>65</xdr:row>
      <xdr:rowOff>87630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72407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％であった。</a:t>
          </a:r>
        </a:p>
        <a:p>
          <a:r>
            <a:rPr kumimoji="1" lang="ja-JP" altLang="en-US" sz="1300">
              <a:latin typeface="ＭＳ Ｐゴシック" panose="020B0600070205080204" pitchFamily="50" charset="-128"/>
              <a:ea typeface="ＭＳ Ｐゴシック" panose="020B0600070205080204" pitchFamily="50" charset="-128"/>
            </a:rPr>
            <a:t>　今後の投資的事業においても、国庫支出金等の特定財源の確保により、計画的な新規発行市債の抑制を図り、健全な財政運営に努める。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55336</xdr:rowOff>
    </xdr:from>
    <xdr:to>
      <xdr:col>81</xdr:col>
      <xdr:colOff>44450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98986"/>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141713</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55336</xdr:rowOff>
    </xdr:from>
    <xdr:to>
      <xdr:col>81</xdr:col>
      <xdr:colOff>133350</xdr:colOff>
      <xdr:row>37</xdr:row>
      <xdr:rowOff>55336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9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89807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3989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82749</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38</xdr:row>
      <xdr:rowOff>21772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4334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35</xdr:row>
      <xdr:rowOff>106136</xdr:rowOff>
    </xdr:from>
    <xdr:to>
      <xdr:col>77</xdr:col>
      <xdr:colOff>95250</xdr:colOff>
      <xdr:row>36</xdr:row>
      <xdr:rowOff>36286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46463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587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21772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3628</xdr:rowOff>
    </xdr:from>
    <xdr:to>
      <xdr:col>73</xdr:col>
      <xdr:colOff>44450</xdr:colOff>
      <xdr:row>36</xdr:row>
      <xdr:rowOff>105228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1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115405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21772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5024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107043</xdr:rowOff>
    </xdr:from>
    <xdr:to>
      <xdr:col>68</xdr:col>
      <xdr:colOff>203200</xdr:colOff>
      <xdr:row>37</xdr:row>
      <xdr:rowOff>37193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47370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4536</xdr:rowOff>
    </xdr:from>
    <xdr:to>
      <xdr:col>81</xdr:col>
      <xdr:colOff>95250</xdr:colOff>
      <xdr:row>37</xdr:row>
      <xdr:rowOff>106136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97263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125384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6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57349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57349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22877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将来負担比率は、前年度と同様に「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」である。地方債の現在高の減により、将来負担額が減となり、分子の値がマイナスとなった。</a:t>
          </a:r>
        </a:p>
        <a:p>
          <a:r>
            <a:rPr kumimoji="1" lang="ja-JP" altLang="en-US" sz="1300">
              <a:latin typeface="ＭＳ Ｐゴシック" panose="020B0600070205080204" pitchFamily="50" charset="-128"/>
              <a:ea typeface="ＭＳ Ｐゴシック" panose="020B0600070205080204" pitchFamily="50" charset="-128"/>
            </a:rPr>
            <a:t>　今後も、計画的な地方債の現在高の削減に取り組むことにより、健全な財政運営に努める。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163322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135399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163322</xdr:rowOff>
    </xdr:from>
    <xdr:to>
      <xdr:col>81</xdr:col>
      <xdr:colOff>133350</xdr:colOff>
      <xdr:row>21</xdr:row>
      <xdr:rowOff>163322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25036</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96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52959</xdr:rowOff>
    </xdr:from>
    <xdr:to>
      <xdr:col>81</xdr:col>
      <xdr:colOff>95250</xdr:colOff>
      <xdr:row>15</xdr:row>
      <xdr:rowOff>154559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11811</xdr:rowOff>
    </xdr:from>
    <xdr:to>
      <xdr:col>77</xdr:col>
      <xdr:colOff>95250</xdr:colOff>
      <xdr:row>16</xdr:row>
      <xdr:rowOff>113411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75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123588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2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139700</xdr:rowOff>
    </xdr:from>
    <xdr:to>
      <xdr:col>73</xdr:col>
      <xdr:colOff>44450</xdr:colOff>
      <xdr:row>17</xdr:row>
      <xdr:rowOff>69850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80027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62357</xdr:rowOff>
    </xdr:from>
    <xdr:to>
      <xdr:col>68</xdr:col>
      <xdr:colOff>203200</xdr:colOff>
      <xdr:row>17</xdr:row>
      <xdr:rowOff>163957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2684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76835</xdr:rowOff>
    </xdr:from>
    <xdr:to>
      <xdr:col>64</xdr:col>
      <xdr:colOff>152400</xdr:colOff>
      <xdr:row>18</xdr:row>
      <xdr:rowOff>6985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9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17162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162,572
161,017
653.36
125,233,935
121,907,101
1,494,265
42,357,577
69,347,842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ポイント減少しているものの、類似団体平均を上回っている状況である。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市の面積が比較的広大であることから、支所・出張所を多く設置し、職員（会計年度任用職員を含む。）を配置しなくてはならない状況にあることが要因として挙げられる。</a:t>
          </a: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次行財政改革大綱に掲げる定員適正化（令和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年度の期間内に</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名の職員削減）を目指して、更なる事務事業の見直し・縮小、事務処理の効率化・適正化に取り組む。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50800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86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50800</xdr:rowOff>
    </xdr:from>
    <xdr:to>
      <xdr:col>24</xdr:col>
      <xdr:colOff>114300</xdr:colOff>
      <xdr:row>33</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41</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08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41</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42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114300</xdr:rowOff>
    </xdr:from>
    <xdr:to>
      <xdr:col>20</xdr:col>
      <xdr:colOff>38100</xdr:colOff>
      <xdr:row>38</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107950</xdr:rowOff>
    </xdr:from>
    <xdr:to>
      <xdr:col>15</xdr:col>
      <xdr:colOff>98425</xdr:colOff>
      <xdr:row>38</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23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133350</xdr:rowOff>
    </xdr:from>
    <xdr:to>
      <xdr:col>15</xdr:col>
      <xdr:colOff>149225</xdr:colOff>
      <xdr:row>37</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31750</xdr:rowOff>
    </xdr:from>
    <xdr:to>
      <xdr:col>11</xdr:col>
      <xdr:colOff>9525</xdr:colOff>
      <xdr:row>38</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4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0</xdr:rowOff>
    </xdr:from>
    <xdr:to>
      <xdr:col>6</xdr:col>
      <xdr:colOff>171450</xdr:colOff>
      <xdr:row>37</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111777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57150</xdr:rowOff>
    </xdr:from>
    <xdr:to>
      <xdr:col>11</xdr:col>
      <xdr:colOff>60325</xdr:colOff>
      <xdr:row>38</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152400</xdr:rowOff>
    </xdr:from>
    <xdr:to>
      <xdr:col>6</xdr:col>
      <xdr:colOff>171450</xdr:colOff>
      <xdr:row>38</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今後も公共施設の整備に伴う新たな指定管理料の発生など、物件費の増加が予想されるために、引き続き、歳出予算の精査などにより、物件費の圧縮に努める。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18</xdr:row>
      <xdr:rowOff>104140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76217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104140</xdr:rowOff>
    </xdr:from>
    <xdr:to>
      <xdr:col>82</xdr:col>
      <xdr:colOff>196850</xdr:colOff>
      <xdr:row>18</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19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845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69867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149860</xdr:rowOff>
    </xdr:from>
    <xdr:to>
      <xdr:col>78</xdr:col>
      <xdr:colOff>69850</xdr:colOff>
      <xdr:row>20</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359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20</xdr:row>
      <xdr:rowOff>76200</xdr:rowOff>
    </xdr:from>
    <xdr:to>
      <xdr:col>78</xdr:col>
      <xdr:colOff>120650</xdr:colOff>
      <xdr:row>21</xdr:row>
      <xdr:rowOff>6350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5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115570</xdr:rowOff>
    </xdr:from>
    <xdr:to>
      <xdr:col>73</xdr:col>
      <xdr:colOff>180975</xdr:colOff>
      <xdr:row>20</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373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20</xdr:row>
      <xdr:rowOff>53340</xdr:rowOff>
    </xdr:from>
    <xdr:to>
      <xdr:col>74</xdr:col>
      <xdr:colOff>31750</xdr:colOff>
      <xdr:row>20</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48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139717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19</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845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20</xdr:row>
      <xdr:rowOff>53340</xdr:rowOff>
    </xdr:from>
    <xdr:to>
      <xdr:col>69</xdr:col>
      <xdr:colOff>142875</xdr:colOff>
      <xdr:row>20</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48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87630</xdr:rowOff>
    </xdr:from>
    <xdr:to>
      <xdr:col>65</xdr:col>
      <xdr:colOff>53975</xdr:colOff>
      <xdr:row>20</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34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99060</xdr:rowOff>
    </xdr:from>
    <xdr:to>
      <xdr:col>78</xdr:col>
      <xdr:colOff>120650</xdr:colOff>
      <xdr:row>19</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39387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54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9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ポイント減少しているものの、類似団体平均を上回っている状況である。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は、子ども医療費助成制度の実施や、施設型給付費（認定こども園）及び障害福祉サービス給付費の増であり、経常収支比率に占める扶助費の割合は減少したもののその費用は増加しているところである。</a:t>
          </a:r>
        </a:p>
        <a:p>
          <a:r>
            <a:rPr kumimoji="1" lang="ja-JP" altLang="en-US" sz="1200">
              <a:latin typeface="ＭＳ Ｐゴシック" panose="020B0600070205080204" pitchFamily="50" charset="-128"/>
              <a:ea typeface="ＭＳ Ｐゴシック" panose="020B0600070205080204" pitchFamily="50" charset="-128"/>
            </a:rPr>
            <a:t>　今後も扶助費の増加が見込まれることから、各種審査の適正化、単独扶助費の見直し等を行い、適正化に努める。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59</xdr:row>
      <xdr:rowOff>53522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26072"/>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25599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53522</xdr:rowOff>
    </xdr:from>
    <xdr:to>
      <xdr:col>24</xdr:col>
      <xdr:colOff>114300</xdr:colOff>
      <xdr:row>59</xdr:row>
      <xdr:rowOff>53522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16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60</xdr:row>
      <xdr:rowOff>143328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69072"/>
          <a:ext cx="8382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143328</xdr:rowOff>
    </xdr:from>
    <xdr:to>
      <xdr:col>19</xdr:col>
      <xdr:colOff>187325</xdr:colOff>
      <xdr:row>60</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43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60</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364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59</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4528"/>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82749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2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施設の老朽化に伴い、今後も維持補修費の増加が予想されることから、公共施設等総合管理計画に基づき、施設の適正配置等に努める。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59</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5195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118127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146050</xdr:rowOff>
    </xdr:from>
    <xdr:to>
      <xdr:col>82</xdr:col>
      <xdr:colOff>196850</xdr:colOff>
      <xdr:row>59</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23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165100</xdr:rowOff>
    </xdr:from>
    <xdr:to>
      <xdr:col>78</xdr:col>
      <xdr:colOff>69850</xdr:colOff>
      <xdr:row>60</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280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127000</xdr:rowOff>
    </xdr:from>
    <xdr:to>
      <xdr:col>73</xdr:col>
      <xdr:colOff>180975</xdr:colOff>
      <xdr:row>60</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42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114300</xdr:rowOff>
    </xdr:from>
    <xdr:to>
      <xdr:col>74</xdr:col>
      <xdr:colOff>31750</xdr:colOff>
      <xdr:row>58</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28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114300</xdr:rowOff>
    </xdr:from>
    <xdr:to>
      <xdr:col>78</xdr:col>
      <xdr:colOff>120650</xdr:colOff>
      <xdr:row>60</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市町村合併により加入していた一部事務組合が解散したため、一部事務組合負担金等が減少し、ここ数年は、類似団体平均を下回る状況である。</a:t>
          </a:r>
        </a:p>
        <a:p>
          <a:r>
            <a:rPr kumimoji="1" lang="ja-JP" altLang="en-US" sz="1300">
              <a:latin typeface="ＭＳ Ｐゴシック" panose="020B0600070205080204" pitchFamily="50" charset="-128"/>
              <a:ea typeface="ＭＳ Ｐゴシック" panose="020B0600070205080204" pitchFamily="50" charset="-128"/>
            </a:rPr>
            <a:t>　今後も、補助金の見直し等を通じて、適正な状態を維持する。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107950</xdr:rowOff>
    </xdr:from>
    <xdr:to>
      <xdr:col>82</xdr:col>
      <xdr:colOff>107950</xdr:colOff>
      <xdr:row>40</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4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22877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107950</xdr:rowOff>
    </xdr:from>
    <xdr:to>
      <xdr:col>82</xdr:col>
      <xdr:colOff>196850</xdr:colOff>
      <xdr:row>32</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107950</xdr:rowOff>
    </xdr:from>
    <xdr:to>
      <xdr:col>82</xdr:col>
      <xdr:colOff>107950</xdr:colOff>
      <xdr:row>32</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59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127000</xdr:rowOff>
    </xdr:from>
    <xdr:to>
      <xdr:col>78</xdr:col>
      <xdr:colOff>69850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61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57150</xdr:rowOff>
    </xdr:from>
    <xdr:to>
      <xdr:col>78</xdr:col>
      <xdr:colOff>120650</xdr:colOff>
      <xdr:row>40</xdr:row>
      <xdr:rowOff>158750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143527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700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107950</xdr:rowOff>
    </xdr:from>
    <xdr:to>
      <xdr:col>73</xdr:col>
      <xdr:colOff>180975</xdr:colOff>
      <xdr:row>32</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59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76200</xdr:rowOff>
    </xdr:from>
    <xdr:to>
      <xdr:col>74</xdr:col>
      <xdr:colOff>31750</xdr:colOff>
      <xdr:row>40</xdr:row>
      <xdr:rowOff>6350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162577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107950</xdr:rowOff>
    </xdr:from>
    <xdr:to>
      <xdr:col>69</xdr:col>
      <xdr:colOff>92075</xdr:colOff>
      <xdr:row>32</xdr:row>
      <xdr:rowOff>107950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59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152400</xdr:rowOff>
    </xdr:from>
    <xdr:to>
      <xdr:col>69</xdr:col>
      <xdr:colOff>142875</xdr:colOff>
      <xdr:row>40</xdr:row>
      <xdr:rowOff>82550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67327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48277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57150</xdr:rowOff>
    </xdr:from>
    <xdr:to>
      <xdr:col>82</xdr:col>
      <xdr:colOff>158750</xdr:colOff>
      <xdr:row>32</xdr:row>
      <xdr:rowOff>158750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137177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76200</xdr:rowOff>
    </xdr:from>
    <xdr:to>
      <xdr:col>78</xdr:col>
      <xdr:colOff>120650</xdr:colOff>
      <xdr:row>33</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16527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114300</xdr:rowOff>
    </xdr:from>
    <xdr:to>
      <xdr:col>74</xdr:col>
      <xdr:colOff>31750</xdr:colOff>
      <xdr:row>33</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54627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57150</xdr:rowOff>
    </xdr:from>
    <xdr:to>
      <xdr:col>69</xdr:col>
      <xdr:colOff>142875</xdr:colOff>
      <xdr:row>32</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1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57150</xdr:rowOff>
    </xdr:from>
    <xdr:to>
      <xdr:col>65</xdr:col>
      <xdr:colOff>53975</xdr:colOff>
      <xdr:row>32</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1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繰上償還等による市債残高の圧縮に努めている。</a:t>
          </a:r>
        </a:p>
        <a:p>
          <a:r>
            <a:rPr kumimoji="1" lang="ja-JP" altLang="en-US" sz="1300">
              <a:latin typeface="ＭＳ Ｐゴシック" panose="020B0600070205080204" pitchFamily="50" charset="-128"/>
              <a:ea typeface="ＭＳ Ｐゴシック" panose="020B0600070205080204" pitchFamily="50" charset="-128"/>
            </a:rPr>
            <a:t>　引き続き、繰上償還及び投資事業の適正化を図り、計画的な地方債管理に努める。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77</xdr:row>
      <xdr:rowOff>37193</xdr:rowOff>
    </xdr:from>
    <xdr:to>
      <xdr:col>24</xdr:col>
      <xdr:colOff>25400</xdr:colOff>
      <xdr:row>80</xdr:row>
      <xdr:rowOff>45357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3238843"/>
          <a:ext cx="0" cy="52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17434</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3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45357</xdr:rowOff>
    </xdr:from>
    <xdr:to>
      <xdr:col>24</xdr:col>
      <xdr:colOff>114300</xdr:colOff>
      <xdr:row>80</xdr:row>
      <xdr:rowOff>45357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76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123570</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98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37193</xdr:rowOff>
    </xdr:from>
    <xdr:to>
      <xdr:col>24</xdr:col>
      <xdr:colOff>114300</xdr:colOff>
      <xdr:row>77</xdr:row>
      <xdr:rowOff>37193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23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37193</xdr:rowOff>
    </xdr:from>
    <xdr:to>
      <xdr:col>24</xdr:col>
      <xdr:colOff>25400</xdr:colOff>
      <xdr:row>79</xdr:row>
      <xdr:rowOff>86179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38843"/>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113591</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86179</xdr:rowOff>
    </xdr:from>
    <xdr:to>
      <xdr:col>19</xdr:col>
      <xdr:colOff>187325</xdr:colOff>
      <xdr:row>80</xdr:row>
      <xdr:rowOff>110671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6307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71</xdr:row>
      <xdr:rowOff>133350</xdr:rowOff>
    </xdr:from>
    <xdr:to>
      <xdr:col>20</xdr:col>
      <xdr:colOff>38100</xdr:colOff>
      <xdr:row>72</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23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70</xdr:row>
      <xdr:rowOff>73677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07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110671</xdr:rowOff>
    </xdr:from>
    <xdr:to>
      <xdr:col>15</xdr:col>
      <xdr:colOff>98425</xdr:colOff>
      <xdr:row>81</xdr:row>
      <xdr:rowOff>4536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826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72</xdr:row>
      <xdr:rowOff>92528</xdr:rowOff>
    </xdr:from>
    <xdr:to>
      <xdr:col>15</xdr:col>
      <xdr:colOff>149225</xdr:colOff>
      <xdr:row>73</xdr:row>
      <xdr:rowOff>22678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243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32855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2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110671</xdr:rowOff>
    </xdr:from>
    <xdr:to>
      <xdr:col>11</xdr:col>
      <xdr:colOff>9525</xdr:colOff>
      <xdr:row>81</xdr:row>
      <xdr:rowOff>4536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826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73</xdr:row>
      <xdr:rowOff>84365</xdr:rowOff>
    </xdr:from>
    <xdr:to>
      <xdr:col>11</xdr:col>
      <xdr:colOff>60325</xdr:colOff>
      <xdr:row>74</xdr:row>
      <xdr:rowOff>14515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260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24692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84365</xdr:rowOff>
    </xdr:from>
    <xdr:to>
      <xdr:col>6</xdr:col>
      <xdr:colOff>171450</xdr:colOff>
      <xdr:row>74</xdr:row>
      <xdr:rowOff>14515</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260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24692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66420</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9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59871</xdr:rowOff>
    </xdr:from>
    <xdr:to>
      <xdr:col>15</xdr:col>
      <xdr:colOff>149225</xdr:colOff>
      <xdr:row>80</xdr:row>
      <xdr:rowOff>161471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146248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125186</xdr:rowOff>
    </xdr:from>
    <xdr:to>
      <xdr:col>11</xdr:col>
      <xdr:colOff>60325</xdr:colOff>
      <xdr:row>81</xdr:row>
      <xdr:rowOff>55336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40113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59871</xdr:rowOff>
    </xdr:from>
    <xdr:to>
      <xdr:col>6</xdr:col>
      <xdr:colOff>171450</xdr:colOff>
      <xdr:row>80</xdr:row>
      <xdr:rowOff>161471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146248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公債費以外の経費全体としては、前年度から</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を上回っている。引き続き公債費の圧縮を図るとともに、事務事業の見直し・縮小、事務処理の効率化・適正化により経費を圧縮していくことが、今後の財政健全化への課題だと考える。</a:t>
          </a:r>
        </a:p>
        <a:p>
          <a:r>
            <a:rPr kumimoji="1" lang="ja-JP" altLang="en-US" sz="1200">
              <a:latin typeface="ＭＳ Ｐゴシック" panose="020B0600070205080204" pitchFamily="50" charset="-128"/>
              <a:ea typeface="ＭＳ Ｐゴシック" panose="020B0600070205080204" pitchFamily="50" charset="-128"/>
            </a:rPr>
            <a:t>　また、公共施設等総合管理計画に基づいた公共施設の質的・量的な適正化を図っていくとともに、引き続き、計画的な地方債管理に努めることにより、健全な財政運営を推進する。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61685</xdr:rowOff>
    </xdr:from>
    <xdr:to>
      <xdr:col>82</xdr:col>
      <xdr:colOff>107950</xdr:colOff>
      <xdr:row>77</xdr:row>
      <xdr:rowOff>37193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748985"/>
          <a:ext cx="0" cy="48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9270</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21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77</xdr:row>
      <xdr:rowOff>37193</xdr:rowOff>
    </xdr:from>
    <xdr:to>
      <xdr:col>82</xdr:col>
      <xdr:colOff>196850</xdr:colOff>
      <xdr:row>77</xdr:row>
      <xdr:rowOff>37193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23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148062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49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61685</xdr:rowOff>
    </xdr:from>
    <xdr:to>
      <xdr:col>82</xdr:col>
      <xdr:colOff>196850</xdr:colOff>
      <xdr:row>74</xdr:row>
      <xdr:rowOff>61685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74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80</xdr:row>
      <xdr:rowOff>61686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238843"/>
          <a:ext cx="8382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102507</xdr:rowOff>
    </xdr:from>
    <xdr:to>
      <xdr:col>78</xdr:col>
      <xdr:colOff>69850</xdr:colOff>
      <xdr:row>80</xdr:row>
      <xdr:rowOff>61686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6470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157843</xdr:rowOff>
    </xdr:from>
    <xdr:to>
      <xdr:col>78</xdr:col>
      <xdr:colOff>120650</xdr:colOff>
      <xdr:row>81</xdr:row>
      <xdr:rowOff>87993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72770</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96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79</xdr:row>
      <xdr:rowOff>102507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271500"/>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92529</xdr:rowOff>
    </xdr:from>
    <xdr:to>
      <xdr:col>74</xdr:col>
      <xdr:colOff>31750</xdr:colOff>
      <xdr:row>81</xdr:row>
      <xdr:rowOff>22679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80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7456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118835</xdr:rowOff>
    </xdr:from>
    <xdr:to>
      <xdr:col>69</xdr:col>
      <xdr:colOff>92075</xdr:colOff>
      <xdr:row>77</xdr:row>
      <xdr:rowOff>69850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634685"/>
          <a:ext cx="889000" cy="63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92529</xdr:rowOff>
    </xdr:from>
    <xdr:to>
      <xdr:col>69</xdr:col>
      <xdr:colOff>142875</xdr:colOff>
      <xdr:row>81</xdr:row>
      <xdr:rowOff>22679</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80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7456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2721</xdr:rowOff>
    </xdr:from>
    <xdr:to>
      <xdr:col>65</xdr:col>
      <xdr:colOff>53975</xdr:colOff>
      <xdr:row>79</xdr:row>
      <xdr:rowOff>104321</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89098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66420</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09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10886</xdr:rowOff>
    </xdr:from>
    <xdr:to>
      <xdr:col>78</xdr:col>
      <xdr:colOff>120650</xdr:colOff>
      <xdr:row>80</xdr:row>
      <xdr:rowOff>112486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122663</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49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51707</xdr:rowOff>
    </xdr:from>
    <xdr:to>
      <xdr:col>74</xdr:col>
      <xdr:colOff>31750</xdr:colOff>
      <xdr:row>79</xdr:row>
      <xdr:rowOff>153307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163484</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36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68035</xdr:rowOff>
    </xdr:from>
    <xdr:to>
      <xdr:col>65</xdr:col>
      <xdr:colOff>53975</xdr:colOff>
      <xdr:row>73</xdr:row>
      <xdr:rowOff>169635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8362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35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62154</xdr:rowOff>
    </xdr:from>
    <xdr:to>
      <xdr:col>29</xdr:col>
      <xdr:colOff>127000</xdr:colOff>
      <xdr:row>16</xdr:row>
      <xdr:rowOff>64623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95729"/>
          <a:ext cx="0" cy="8597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36700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8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16</xdr:row>
      <xdr:rowOff>64623</xdr:rowOff>
    </xdr:from>
    <xdr:to>
      <xdr:col>30</xdr:col>
      <xdr:colOff>25400</xdr:colOff>
      <xdr:row>16</xdr:row>
      <xdr:rowOff>64623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855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148531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62154</xdr:rowOff>
    </xdr:from>
    <xdr:to>
      <xdr:col>30</xdr:col>
      <xdr:colOff>25400</xdr:colOff>
      <xdr:row>11</xdr:row>
      <xdr:rowOff>62154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95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62154</xdr:rowOff>
    </xdr:from>
    <xdr:to>
      <xdr:col>29</xdr:col>
      <xdr:colOff>127000</xdr:colOff>
      <xdr:row>12</xdr:row>
      <xdr:rowOff>79162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1995729"/>
          <a:ext cx="647700" cy="18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89501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65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117424</xdr:rowOff>
    </xdr:from>
    <xdr:to>
      <xdr:col>29</xdr:col>
      <xdr:colOff>177800</xdr:colOff>
      <xdr:row>14</xdr:row>
      <xdr:rowOff>47574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93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79162</xdr:rowOff>
    </xdr:from>
    <xdr:to>
      <xdr:col>26</xdr:col>
      <xdr:colOff>50800</xdr:colOff>
      <xdr:row>14</xdr:row>
      <xdr:rowOff>87300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184187"/>
          <a:ext cx="698500" cy="35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13183</xdr:rowOff>
    </xdr:from>
    <xdr:to>
      <xdr:col>26</xdr:col>
      <xdr:colOff>101600</xdr:colOff>
      <xdr:row>18</xdr:row>
      <xdr:rowOff>114783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46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99560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87300</xdr:rowOff>
    </xdr:from>
    <xdr:to>
      <xdr:col>22</xdr:col>
      <xdr:colOff>114300</xdr:colOff>
      <xdr:row>15</xdr:row>
      <xdr:rowOff>107965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35225"/>
          <a:ext cx="698500" cy="192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116876</xdr:rowOff>
    </xdr:from>
    <xdr:to>
      <xdr:col>22</xdr:col>
      <xdr:colOff>165100</xdr:colOff>
      <xdr:row>19</xdr:row>
      <xdr:rowOff>47026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50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31802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107965</xdr:rowOff>
    </xdr:from>
    <xdr:to>
      <xdr:col>18</xdr:col>
      <xdr:colOff>177800</xdr:colOff>
      <xdr:row>15</xdr:row>
      <xdr:rowOff>159995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27340"/>
          <a:ext cx="698500" cy="52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747</xdr:rowOff>
    </xdr:from>
    <xdr:to>
      <xdr:col>19</xdr:col>
      <xdr:colOff>38100</xdr:colOff>
      <xdr:row>19</xdr:row>
      <xdr:rowOff>102347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87124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32019</xdr:rowOff>
    </xdr:from>
    <xdr:to>
      <xdr:col>15</xdr:col>
      <xdr:colOff>101600</xdr:colOff>
      <xdr:row>19</xdr:row>
      <xdr:rowOff>133619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118396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11354</xdr:rowOff>
    </xdr:from>
    <xdr:to>
      <xdr:col>29</xdr:col>
      <xdr:colOff>177800</xdr:colOff>
      <xdr:row>11</xdr:row>
      <xdr:rowOff>112954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194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129481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89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28362</xdr:rowOff>
    </xdr:from>
    <xdr:to>
      <xdr:col>26</xdr:col>
      <xdr:colOff>101600</xdr:colOff>
      <xdr:row>12</xdr:row>
      <xdr:rowOff>129962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33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140139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02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36500</xdr:rowOff>
    </xdr:from>
    <xdr:to>
      <xdr:col>22</xdr:col>
      <xdr:colOff>165100</xdr:colOff>
      <xdr:row>14</xdr:row>
      <xdr:rowOff>138100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84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148277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5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57165</xdr:rowOff>
    </xdr:from>
    <xdr:to>
      <xdr:col>19</xdr:col>
      <xdr:colOff>38100</xdr:colOff>
      <xdr:row>15</xdr:row>
      <xdr:rowOff>158765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7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168942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4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109195</xdr:rowOff>
    </xdr:from>
    <xdr:to>
      <xdr:col>15</xdr:col>
      <xdr:colOff>101600</xdr:colOff>
      <xdr:row>16</xdr:row>
      <xdr:rowOff>39345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28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49522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9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30480</xdr:rowOff>
    </xdr:from>
    <xdr:to>
      <xdr:col>29</xdr:col>
      <xdr:colOff>127000</xdr:colOff>
      <xdr:row>35</xdr:row>
      <xdr:rowOff>297942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55030"/>
          <a:ext cx="0" cy="953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35</xdr:row>
      <xdr:rowOff>308119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691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297942</xdr:rowOff>
    </xdr:from>
    <xdr:to>
      <xdr:col>30</xdr:col>
      <xdr:colOff>25400</xdr:colOff>
      <xdr:row>35</xdr:row>
      <xdr:rowOff>297942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908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288307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69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30480</xdr:rowOff>
    </xdr:from>
    <xdr:to>
      <xdr:col>30</xdr:col>
      <xdr:colOff>25400</xdr:colOff>
      <xdr:row>33</xdr:row>
      <xdr:rowOff>30480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550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297942</xdr:rowOff>
    </xdr:from>
    <xdr:to>
      <xdr:col>29</xdr:col>
      <xdr:colOff>127000</xdr:colOff>
      <xdr:row>37</xdr:row>
      <xdr:rowOff>23876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08292"/>
          <a:ext cx="647700" cy="24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33</xdr:row>
      <xdr:rowOff>306722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23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118745</xdr:rowOff>
    </xdr:from>
    <xdr:to>
      <xdr:col>29</xdr:col>
      <xdr:colOff>177800</xdr:colOff>
      <xdr:row>34</xdr:row>
      <xdr:rowOff>220345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386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308737</xdr:rowOff>
    </xdr:from>
    <xdr:to>
      <xdr:col>26</xdr:col>
      <xdr:colOff>50800</xdr:colOff>
      <xdr:row>37</xdr:row>
      <xdr:rowOff>23876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19087"/>
          <a:ext cx="698500" cy="2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98044</xdr:rowOff>
    </xdr:from>
    <xdr:to>
      <xdr:col>26</xdr:col>
      <xdr:colOff>101600</xdr:colOff>
      <xdr:row>37</xdr:row>
      <xdr:rowOff>199644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222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184421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30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308737</xdr:rowOff>
    </xdr:from>
    <xdr:to>
      <xdr:col>22</xdr:col>
      <xdr:colOff>114300</xdr:colOff>
      <xdr:row>35</xdr:row>
      <xdr:rowOff>315849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19087"/>
          <a:ext cx="698500" cy="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76327</xdr:rowOff>
    </xdr:from>
    <xdr:to>
      <xdr:col>22</xdr:col>
      <xdr:colOff>165100</xdr:colOff>
      <xdr:row>37</xdr:row>
      <xdr:rowOff>177927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2010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162704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28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279908</xdr:rowOff>
    </xdr:from>
    <xdr:to>
      <xdr:col>18</xdr:col>
      <xdr:colOff>177800</xdr:colOff>
      <xdr:row>35</xdr:row>
      <xdr:rowOff>315849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90258"/>
          <a:ext cx="698500" cy="35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64262</xdr:rowOff>
    </xdr:from>
    <xdr:to>
      <xdr:col>19</xdr:col>
      <xdr:colOff>38100</xdr:colOff>
      <xdr:row>37</xdr:row>
      <xdr:rowOff>165862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188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150639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27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87249</xdr:rowOff>
    </xdr:from>
    <xdr:to>
      <xdr:col>15</xdr:col>
      <xdr:colOff>101600</xdr:colOff>
      <xdr:row>37</xdr:row>
      <xdr:rowOff>17399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4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2176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2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247142</xdr:rowOff>
    </xdr:from>
    <xdr:to>
      <xdr:col>29</xdr:col>
      <xdr:colOff>177800</xdr:colOff>
      <xdr:row>36</xdr:row>
      <xdr:rowOff>5842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5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155719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6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144526</xdr:rowOff>
    </xdr:from>
    <xdr:to>
      <xdr:col>26</xdr:col>
      <xdr:colOff>101600</xdr:colOff>
      <xdr:row>37</xdr:row>
      <xdr:rowOff>74676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9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256303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6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257937</xdr:rowOff>
    </xdr:from>
    <xdr:to>
      <xdr:col>22</xdr:col>
      <xdr:colOff>165100</xdr:colOff>
      <xdr:row>36</xdr:row>
      <xdr:rowOff>16637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6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26814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3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265049</xdr:rowOff>
    </xdr:from>
    <xdr:to>
      <xdr:col>19</xdr:col>
      <xdr:colOff>38100</xdr:colOff>
      <xdr:row>36</xdr:row>
      <xdr:rowOff>23749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7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4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229108</xdr:rowOff>
    </xdr:from>
    <xdr:to>
      <xdr:col>15</xdr:col>
      <xdr:colOff>101600</xdr:colOff>
      <xdr:row>35</xdr:row>
      <xdr:rowOff>330708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3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340885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162,572
161,017
653.36
125,233,935
121,907,101
1,494,265
42,357,577
69,347,842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43185</xdr:rowOff>
    </xdr:from>
    <xdr:to>
      <xdr:col>24</xdr:col>
      <xdr:colOff>62865</xdr:colOff>
      <xdr:row>37</xdr:row>
      <xdr:rowOff>71349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58135"/>
          <a:ext cx="1270" cy="105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75176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71349</xdr:rowOff>
    </xdr:from>
    <xdr:to>
      <xdr:col>24</xdr:col>
      <xdr:colOff>152400</xdr:colOff>
      <xdr:row>37</xdr:row>
      <xdr:rowOff>71349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14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161312</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43185</xdr:rowOff>
    </xdr:from>
    <xdr:to>
      <xdr:col>24</xdr:col>
      <xdr:colOff>152400</xdr:colOff>
      <xdr:row>31</xdr:row>
      <xdr:rowOff>43185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5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43185</xdr:rowOff>
    </xdr:from>
    <xdr:to>
      <xdr:col>24</xdr:col>
      <xdr:colOff>63500</xdr:colOff>
      <xdr:row>32</xdr:row>
      <xdr:rowOff>50135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358135"/>
          <a:ext cx="838200" cy="17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142170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0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163743</xdr:rowOff>
    </xdr:from>
    <xdr:to>
      <xdr:col>24</xdr:col>
      <xdr:colOff>114300</xdr:colOff>
      <xdr:row>34</xdr:row>
      <xdr:rowOff>93893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2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50135</xdr:rowOff>
    </xdr:from>
    <xdr:to>
      <xdr:col>19</xdr:col>
      <xdr:colOff>177800</xdr:colOff>
      <xdr:row>34</xdr:row>
      <xdr:rowOff>110759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536535"/>
          <a:ext cx="889000" cy="4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xdr:rowOff>
    </xdr:from>
    <xdr:to>
      <xdr:col>20</xdr:col>
      <xdr:colOff>38100</xdr:colOff>
      <xdr:row>36</xdr:row>
      <xdr:rowOff>101986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93113</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110759</xdr:rowOff>
    </xdr:from>
    <xdr:to>
      <xdr:col>15</xdr:col>
      <xdr:colOff>50800</xdr:colOff>
      <xdr:row>34</xdr:row>
      <xdr:rowOff>170378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40059"/>
          <a:ext cx="889000" cy="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141432</xdr:rowOff>
    </xdr:from>
    <xdr:to>
      <xdr:col>15</xdr:col>
      <xdr:colOff>101600</xdr:colOff>
      <xdr:row>37</xdr:row>
      <xdr:rowOff>71582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62709</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4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140020</xdr:rowOff>
    </xdr:from>
    <xdr:to>
      <xdr:col>10</xdr:col>
      <xdr:colOff>114300</xdr:colOff>
      <xdr:row>34</xdr:row>
      <xdr:rowOff>170378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69320"/>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147787</xdr:rowOff>
    </xdr:from>
    <xdr:to>
      <xdr:col>10</xdr:col>
      <xdr:colOff>165100</xdr:colOff>
      <xdr:row>37</xdr:row>
      <xdr:rowOff>77937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3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69064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4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140152</xdr:rowOff>
    </xdr:from>
    <xdr:to>
      <xdr:col>6</xdr:col>
      <xdr:colOff>38100</xdr:colOff>
      <xdr:row>37</xdr:row>
      <xdr:rowOff>70302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1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61429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4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163835</xdr:rowOff>
    </xdr:from>
    <xdr:to>
      <xdr:col>24</xdr:col>
      <xdr:colOff>114300</xdr:colOff>
      <xdr:row>31</xdr:row>
      <xdr:rowOff>93985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116862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170785</xdr:rowOff>
    </xdr:from>
    <xdr:to>
      <xdr:col>20</xdr:col>
      <xdr:colOff>38100</xdr:colOff>
      <xdr:row>32</xdr:row>
      <xdr:rowOff>100935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117462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26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59959</xdr:rowOff>
    </xdr:from>
    <xdr:to>
      <xdr:col>15</xdr:col>
      <xdr:colOff>101600</xdr:colOff>
      <xdr:row>34</xdr:row>
      <xdr:rowOff>161559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6636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6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119578</xdr:rowOff>
    </xdr:from>
    <xdr:to>
      <xdr:col>10</xdr:col>
      <xdr:colOff>165100</xdr:colOff>
      <xdr:row>35</xdr:row>
      <xdr:rowOff>49728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66255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89220</xdr:rowOff>
    </xdr:from>
    <xdr:to>
      <xdr:col>6</xdr:col>
      <xdr:colOff>38100</xdr:colOff>
      <xdr:row>35</xdr:row>
      <xdr:rowOff>19370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35897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9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84706</xdr:rowOff>
    </xdr:from>
    <xdr:to>
      <xdr:col>24</xdr:col>
      <xdr:colOff>62865</xdr:colOff>
      <xdr:row>58</xdr:row>
      <xdr:rowOff>61551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485756"/>
          <a:ext cx="1270" cy="1519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65378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61551</xdr:rowOff>
    </xdr:from>
    <xdr:to>
      <xdr:col>24</xdr:col>
      <xdr:colOff>152400</xdr:colOff>
      <xdr:row>58</xdr:row>
      <xdr:rowOff>61551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31383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26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84706</xdr:rowOff>
    </xdr:from>
    <xdr:to>
      <xdr:col>24</xdr:col>
      <xdr:colOff>152400</xdr:colOff>
      <xdr:row>49</xdr:row>
      <xdr:rowOff>84706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48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84706</xdr:rowOff>
    </xdr:from>
    <xdr:to>
      <xdr:col>24</xdr:col>
      <xdr:colOff>63500</xdr:colOff>
      <xdr:row>52</xdr:row>
      <xdr:rowOff>87318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485756"/>
          <a:ext cx="838200" cy="5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101552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9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123125</xdr:rowOff>
    </xdr:from>
    <xdr:to>
      <xdr:col>24</xdr:col>
      <xdr:colOff>114300</xdr:colOff>
      <xdr:row>55</xdr:row>
      <xdr:rowOff>53275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38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87318</xdr:rowOff>
    </xdr:from>
    <xdr:to>
      <xdr:col>19</xdr:col>
      <xdr:colOff>177800</xdr:colOff>
      <xdr:row>53</xdr:row>
      <xdr:rowOff>20501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02718"/>
          <a:ext cx="889000" cy="10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154835</xdr:rowOff>
    </xdr:from>
    <xdr:to>
      <xdr:col>20</xdr:col>
      <xdr:colOff>38100</xdr:colOff>
      <xdr:row>57</xdr:row>
      <xdr:rowOff>84985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76112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158249</xdr:rowOff>
    </xdr:from>
    <xdr:to>
      <xdr:col>15</xdr:col>
      <xdr:colOff>50800</xdr:colOff>
      <xdr:row>53</xdr:row>
      <xdr:rowOff>20501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8902199"/>
          <a:ext cx="889000" cy="20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103530</xdr:rowOff>
    </xdr:from>
    <xdr:to>
      <xdr:col>15</xdr:col>
      <xdr:colOff>101600</xdr:colOff>
      <xdr:row>58</xdr:row>
      <xdr:rowOff>33680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24807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158249</xdr:rowOff>
    </xdr:from>
    <xdr:to>
      <xdr:col>10</xdr:col>
      <xdr:colOff>114300</xdr:colOff>
      <xdr:row>54</xdr:row>
      <xdr:rowOff>71316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8902199"/>
          <a:ext cx="889000" cy="4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152679</xdr:rowOff>
    </xdr:from>
    <xdr:to>
      <xdr:col>10</xdr:col>
      <xdr:colOff>165100</xdr:colOff>
      <xdr:row>58</xdr:row>
      <xdr:rowOff>82829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73956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74499</xdr:rowOff>
    </xdr:from>
    <xdr:to>
      <xdr:col>6</xdr:col>
      <xdr:colOff>38100</xdr:colOff>
      <xdr:row>59</xdr:row>
      <xdr:rowOff>4649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1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167226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33906</xdr:rowOff>
    </xdr:from>
    <xdr:to>
      <xdr:col>24</xdr:col>
      <xdr:colOff>114300</xdr:colOff>
      <xdr:row>49</xdr:row>
      <xdr:rowOff>135506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4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48</xdr:row>
      <xdr:rowOff>158383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38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36518</xdr:rowOff>
    </xdr:from>
    <xdr:to>
      <xdr:col>20</xdr:col>
      <xdr:colOff>38100</xdr:colOff>
      <xdr:row>52</xdr:row>
      <xdr:rowOff>138118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154645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7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141151</xdr:rowOff>
    </xdr:from>
    <xdr:to>
      <xdr:col>15</xdr:col>
      <xdr:colOff>101600</xdr:colOff>
      <xdr:row>53</xdr:row>
      <xdr:rowOff>71301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0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87828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8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107449</xdr:rowOff>
    </xdr:from>
    <xdr:to>
      <xdr:col>10</xdr:col>
      <xdr:colOff>165100</xdr:colOff>
      <xdr:row>52</xdr:row>
      <xdr:rowOff>37599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88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54126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862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20516</xdr:rowOff>
    </xdr:from>
    <xdr:to>
      <xdr:col>6</xdr:col>
      <xdr:colOff>38100</xdr:colOff>
      <xdr:row>54</xdr:row>
      <xdr:rowOff>122116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2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138643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05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90877</xdr:rowOff>
    </xdr:from>
    <xdr:to>
      <xdr:col>24</xdr:col>
      <xdr:colOff>62865</xdr:colOff>
      <xdr:row>77</xdr:row>
      <xdr:rowOff>4989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20927"/>
          <a:ext cx="1270" cy="128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8816</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21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4989</xdr:rowOff>
    </xdr:from>
    <xdr:to>
      <xdr:col>24</xdr:col>
      <xdr:colOff>152400</xdr:colOff>
      <xdr:row>77</xdr:row>
      <xdr:rowOff>4989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206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37554</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6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90877</xdr:rowOff>
    </xdr:from>
    <xdr:to>
      <xdr:col>24</xdr:col>
      <xdr:colOff>152400</xdr:colOff>
      <xdr:row>69</xdr:row>
      <xdr:rowOff>90877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2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4989</xdr:rowOff>
    </xdr:from>
    <xdr:to>
      <xdr:col>24</xdr:col>
      <xdr:colOff>63500</xdr:colOff>
      <xdr:row>77</xdr:row>
      <xdr:rowOff>40095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06639"/>
          <a:ext cx="8382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60505</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2404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37628</xdr:rowOff>
    </xdr:from>
    <xdr:to>
      <xdr:col>24</xdr:col>
      <xdr:colOff>114300</xdr:colOff>
      <xdr:row>73</xdr:row>
      <xdr:rowOff>139228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25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40095</xdr:rowOff>
    </xdr:from>
    <xdr:to>
      <xdr:col>19</xdr:col>
      <xdr:colOff>177800</xdr:colOff>
      <xdr:row>77</xdr:row>
      <xdr:rowOff>111615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241745"/>
          <a:ext cx="889000" cy="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27831</xdr:rowOff>
    </xdr:from>
    <xdr:to>
      <xdr:col>20</xdr:col>
      <xdr:colOff>38100</xdr:colOff>
      <xdr:row>76</xdr:row>
      <xdr:rowOff>129431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0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145958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283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40260</xdr:rowOff>
    </xdr:from>
    <xdr:to>
      <xdr:col>15</xdr:col>
      <xdr:colOff>50800</xdr:colOff>
      <xdr:row>77</xdr:row>
      <xdr:rowOff>111615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241910"/>
          <a:ext cx="889000" cy="7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19177</xdr:rowOff>
    </xdr:from>
    <xdr:to>
      <xdr:col>15</xdr:col>
      <xdr:colOff>101600</xdr:colOff>
      <xdr:row>77</xdr:row>
      <xdr:rowOff>120777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137304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40260</xdr:rowOff>
    </xdr:from>
    <xdr:to>
      <xdr:col>10</xdr:col>
      <xdr:colOff>114300</xdr:colOff>
      <xdr:row>78</xdr:row>
      <xdr:rowOff>61649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41910"/>
          <a:ext cx="889000" cy="19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105719</xdr:rowOff>
    </xdr:from>
    <xdr:to>
      <xdr:col>10</xdr:col>
      <xdr:colOff>165100</xdr:colOff>
      <xdr:row>77</xdr:row>
      <xdr:rowOff>35869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1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52395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291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50037</xdr:rowOff>
    </xdr:from>
    <xdr:to>
      <xdr:col>6</xdr:col>
      <xdr:colOff>38100</xdr:colOff>
      <xdr:row>76</xdr:row>
      <xdr:rowOff>151637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08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168165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285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125639</xdr:rowOff>
    </xdr:from>
    <xdr:to>
      <xdr:col>24</xdr:col>
      <xdr:colOff>114300</xdr:colOff>
      <xdr:row>77</xdr:row>
      <xdr:rowOff>55789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40566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160745</xdr:rowOff>
    </xdr:from>
    <xdr:to>
      <xdr:col>20</xdr:col>
      <xdr:colOff>38100</xdr:colOff>
      <xdr:row>77</xdr:row>
      <xdr:rowOff>90895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1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82022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2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60815</xdr:rowOff>
    </xdr:from>
    <xdr:to>
      <xdr:col>15</xdr:col>
      <xdr:colOff>101600</xdr:colOff>
      <xdr:row>77</xdr:row>
      <xdr:rowOff>162415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153542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35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160910</xdr:rowOff>
    </xdr:from>
    <xdr:to>
      <xdr:col>10</xdr:col>
      <xdr:colOff>165100</xdr:colOff>
      <xdr:row>77</xdr:row>
      <xdr:rowOff>91060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82187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2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10849</xdr:rowOff>
    </xdr:from>
    <xdr:to>
      <xdr:col>6</xdr:col>
      <xdr:colOff>38100</xdr:colOff>
      <xdr:row>78</xdr:row>
      <xdr:rowOff>112449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103576</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7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84150</xdr:rowOff>
    </xdr:from>
    <xdr:to>
      <xdr:col>24</xdr:col>
      <xdr:colOff>62865</xdr:colOff>
      <xdr:row>92</xdr:row>
      <xdr:rowOff>163954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86100"/>
          <a:ext cx="1270" cy="251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167781</xdr:rowOff>
    </xdr:from>
    <xdr:ext cx="599010"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594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163954</xdr:rowOff>
    </xdr:from>
    <xdr:to>
      <xdr:col>24</xdr:col>
      <xdr:colOff>152400</xdr:colOff>
      <xdr:row>92</xdr:row>
      <xdr:rowOff>163954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30827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6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84150</xdr:rowOff>
    </xdr:from>
    <xdr:to>
      <xdr:col>24</xdr:col>
      <xdr:colOff>152400</xdr:colOff>
      <xdr:row>91</xdr:row>
      <xdr:rowOff>84150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8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84150</xdr:rowOff>
    </xdr:from>
    <xdr:to>
      <xdr:col>24</xdr:col>
      <xdr:colOff>63500</xdr:colOff>
      <xdr:row>96</xdr:row>
      <xdr:rowOff>13674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686100"/>
          <a:ext cx="838200" cy="78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113376</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57153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131807</xdr:rowOff>
    </xdr:from>
    <xdr:to>
      <xdr:col>24</xdr:col>
      <xdr:colOff>114300</xdr:colOff>
      <xdr:row>92</xdr:row>
      <xdr:rowOff>61957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573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13674</xdr:rowOff>
    </xdr:from>
    <xdr:to>
      <xdr:col>19</xdr:col>
      <xdr:colOff>177800</xdr:colOff>
      <xdr:row>96</xdr:row>
      <xdr:rowOff>143061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72874"/>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70247</xdr:rowOff>
    </xdr:from>
    <xdr:to>
      <xdr:col>20</xdr:col>
      <xdr:colOff>38100</xdr:colOff>
      <xdr:row>98</xdr:row>
      <xdr:rowOff>397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70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162974</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7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143061</xdr:rowOff>
    </xdr:from>
    <xdr:to>
      <xdr:col>15</xdr:col>
      <xdr:colOff>50800</xdr:colOff>
      <xdr:row>97</xdr:row>
      <xdr:rowOff>120064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02261"/>
          <a:ext cx="889000" cy="1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3130</xdr:rowOff>
    </xdr:from>
    <xdr:to>
      <xdr:col>15</xdr:col>
      <xdr:colOff>101600</xdr:colOff>
      <xdr:row>98</xdr:row>
      <xdr:rowOff>104730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8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95857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8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120064</xdr:rowOff>
    </xdr:from>
    <xdr:to>
      <xdr:col>10</xdr:col>
      <xdr:colOff>114300</xdr:colOff>
      <xdr:row>97</xdr:row>
      <xdr:rowOff>150718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50714"/>
          <a:ext cx="889000" cy="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119624</xdr:rowOff>
    </xdr:from>
    <xdr:to>
      <xdr:col>10</xdr:col>
      <xdr:colOff>165100</xdr:colOff>
      <xdr:row>99</xdr:row>
      <xdr:rowOff>49774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9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40901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701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140038</xdr:rowOff>
    </xdr:from>
    <xdr:to>
      <xdr:col>6</xdr:col>
      <xdr:colOff>38100</xdr:colOff>
      <xdr:row>99</xdr:row>
      <xdr:rowOff>70188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61315</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30795" y="1703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33350</xdr:rowOff>
    </xdr:from>
    <xdr:to>
      <xdr:col>24</xdr:col>
      <xdr:colOff>114300</xdr:colOff>
      <xdr:row>91</xdr:row>
      <xdr:rowOff>134950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6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157827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58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134324</xdr:rowOff>
    </xdr:from>
    <xdr:to>
      <xdr:col>20</xdr:col>
      <xdr:colOff>38100</xdr:colOff>
      <xdr:row>96</xdr:row>
      <xdr:rowOff>64474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81001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19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92261</xdr:rowOff>
    </xdr:from>
    <xdr:to>
      <xdr:col>15</xdr:col>
      <xdr:colOff>101600</xdr:colOff>
      <xdr:row>97</xdr:row>
      <xdr:rowOff>22411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38938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32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69264</xdr:rowOff>
    </xdr:from>
    <xdr:to>
      <xdr:col>10</xdr:col>
      <xdr:colOff>165100</xdr:colOff>
      <xdr:row>97</xdr:row>
      <xdr:rowOff>170864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15941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647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99918</xdr:rowOff>
    </xdr:from>
    <xdr:to>
      <xdr:col>6</xdr:col>
      <xdr:colOff>38100</xdr:colOff>
      <xdr:row>98</xdr:row>
      <xdr:rowOff>30068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46595</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650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134645</xdr:rowOff>
    </xdr:from>
    <xdr:to>
      <xdr:col>54</xdr:col>
      <xdr:colOff>189865</xdr:colOff>
      <xdr:row>37</xdr:row>
      <xdr:rowOff>147333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306845"/>
          <a:ext cx="1270" cy="18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151160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147333</xdr:rowOff>
    </xdr:from>
    <xdr:to>
      <xdr:col>55</xdr:col>
      <xdr:colOff>88900</xdr:colOff>
      <xdr:row>37</xdr:row>
      <xdr:rowOff>147333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9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81322</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60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134645</xdr:rowOff>
    </xdr:from>
    <xdr:to>
      <xdr:col>55</xdr:col>
      <xdr:colOff>88900</xdr:colOff>
      <xdr:row>36</xdr:row>
      <xdr:rowOff>134645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30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166218</xdr:rowOff>
    </xdr:from>
    <xdr:to>
      <xdr:col>55</xdr:col>
      <xdr:colOff>0</xdr:colOff>
      <xdr:row>37</xdr:row>
      <xdr:rowOff>147333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138268"/>
          <a:ext cx="838200" cy="13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36872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09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164998</xdr:rowOff>
    </xdr:from>
    <xdr:to>
      <xdr:col>55</xdr:col>
      <xdr:colOff>50800</xdr:colOff>
      <xdr:row>37</xdr:row>
      <xdr:rowOff>95148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166218</xdr:rowOff>
    </xdr:from>
    <xdr:to>
      <xdr:col>50</xdr:col>
      <xdr:colOff>114300</xdr:colOff>
      <xdr:row>39</xdr:row>
      <xdr:rowOff>101016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138268"/>
          <a:ext cx="889000" cy="164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81966</xdr:rowOff>
    </xdr:from>
    <xdr:to>
      <xdr:col>50</xdr:col>
      <xdr:colOff>165100</xdr:colOff>
      <xdr:row>30</xdr:row>
      <xdr:rowOff>12116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5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28643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8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101016</xdr:rowOff>
    </xdr:from>
    <xdr:to>
      <xdr:col>45</xdr:col>
      <xdr:colOff>177800</xdr:colOff>
      <xdr:row>39</xdr:row>
      <xdr:rowOff>134531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787566"/>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161074</xdr:rowOff>
    </xdr:from>
    <xdr:to>
      <xdr:col>46</xdr:col>
      <xdr:colOff>38100</xdr:colOff>
      <xdr:row>38</xdr:row>
      <xdr:rowOff>91224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50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107751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113030</xdr:rowOff>
    </xdr:from>
    <xdr:to>
      <xdr:col>41</xdr:col>
      <xdr:colOff>50800</xdr:colOff>
      <xdr:row>39</xdr:row>
      <xdr:rowOff>134531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799580"/>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19101</xdr:rowOff>
    </xdr:from>
    <xdr:to>
      <xdr:col>41</xdr:col>
      <xdr:colOff>101600</xdr:colOff>
      <xdr:row>38</xdr:row>
      <xdr:rowOff>120701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3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137228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14808</xdr:rowOff>
    </xdr:from>
    <xdr:to>
      <xdr:col>36</xdr:col>
      <xdr:colOff>165100</xdr:colOff>
      <xdr:row>38</xdr:row>
      <xdr:rowOff>116408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132935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96533</xdr:rowOff>
    </xdr:from>
    <xdr:to>
      <xdr:col>55</xdr:col>
      <xdr:colOff>50800</xdr:colOff>
      <xdr:row>38</xdr:row>
      <xdr:rowOff>26683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11460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5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115418</xdr:rowOff>
    </xdr:from>
    <xdr:to>
      <xdr:col>50</xdr:col>
      <xdr:colOff>165100</xdr:colOff>
      <xdr:row>30</xdr:row>
      <xdr:rowOff>45568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0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36695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8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50216</xdr:rowOff>
    </xdr:from>
    <xdr:to>
      <xdr:col>46</xdr:col>
      <xdr:colOff>38100</xdr:colOff>
      <xdr:row>39</xdr:row>
      <xdr:rowOff>151816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7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142943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82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83731</xdr:rowOff>
    </xdr:from>
    <xdr:to>
      <xdr:col>41</xdr:col>
      <xdr:colOff>101600</xdr:colOff>
      <xdr:row>40</xdr:row>
      <xdr:rowOff>13881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7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5008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8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62230</xdr:rowOff>
    </xdr:from>
    <xdr:to>
      <xdr:col>36</xdr:col>
      <xdr:colOff>165100</xdr:colOff>
      <xdr:row>39</xdr:row>
      <xdr:rowOff>163830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7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154957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8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108872</xdr:rowOff>
    </xdr:from>
    <xdr:to>
      <xdr:col>54</xdr:col>
      <xdr:colOff>189865</xdr:colOff>
      <xdr:row>58</xdr:row>
      <xdr:rowOff>159849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9024272"/>
          <a:ext cx="1270" cy="1079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163676</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159849</xdr:rowOff>
    </xdr:from>
    <xdr:to>
      <xdr:col>55</xdr:col>
      <xdr:colOff>88900</xdr:colOff>
      <xdr:row>58</xdr:row>
      <xdr:rowOff>159849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03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55549</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7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108872</xdr:rowOff>
    </xdr:from>
    <xdr:to>
      <xdr:col>55</xdr:col>
      <xdr:colOff>88900</xdr:colOff>
      <xdr:row>52</xdr:row>
      <xdr:rowOff>108872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02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108872</xdr:rowOff>
    </xdr:from>
    <xdr:to>
      <xdr:col>55</xdr:col>
      <xdr:colOff>0</xdr:colOff>
      <xdr:row>52</xdr:row>
      <xdr:rowOff>168373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024272"/>
          <a:ext cx="8382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137410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6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158983</xdr:rowOff>
    </xdr:from>
    <xdr:to>
      <xdr:col>55</xdr:col>
      <xdr:colOff>50800</xdr:colOff>
      <xdr:row>56</xdr:row>
      <xdr:rowOff>89133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76509</xdr:rowOff>
    </xdr:from>
    <xdr:to>
      <xdr:col>50</xdr:col>
      <xdr:colOff>114300</xdr:colOff>
      <xdr:row>52</xdr:row>
      <xdr:rowOff>168373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8820459"/>
          <a:ext cx="889000" cy="26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124889</xdr:rowOff>
    </xdr:from>
    <xdr:to>
      <xdr:col>50</xdr:col>
      <xdr:colOff>165100</xdr:colOff>
      <xdr:row>59</xdr:row>
      <xdr:rowOff>55039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46166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101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76509</xdr:rowOff>
    </xdr:from>
    <xdr:to>
      <xdr:col>45</xdr:col>
      <xdr:colOff>177800</xdr:colOff>
      <xdr:row>56</xdr:row>
      <xdr:rowOff>45615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8820459"/>
          <a:ext cx="889000" cy="82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30345</xdr:rowOff>
    </xdr:from>
    <xdr:to>
      <xdr:col>46</xdr:col>
      <xdr:colOff>38100</xdr:colOff>
      <xdr:row>57</xdr:row>
      <xdr:rowOff>131945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80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123072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109459</xdr:rowOff>
    </xdr:from>
    <xdr:to>
      <xdr:col>41</xdr:col>
      <xdr:colOff>50800</xdr:colOff>
      <xdr:row>56</xdr:row>
      <xdr:rowOff>45615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681959"/>
          <a:ext cx="889000" cy="96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76947</xdr:rowOff>
    </xdr:from>
    <xdr:to>
      <xdr:col>41</xdr:col>
      <xdr:colOff>101600</xdr:colOff>
      <xdr:row>59</xdr:row>
      <xdr:rowOff>7097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2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169674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101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97620</xdr:rowOff>
    </xdr:from>
    <xdr:to>
      <xdr:col>36</xdr:col>
      <xdr:colOff>165100</xdr:colOff>
      <xdr:row>57</xdr:row>
      <xdr:rowOff>27770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9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58072</xdr:rowOff>
    </xdr:from>
    <xdr:to>
      <xdr:col>55</xdr:col>
      <xdr:colOff>50800</xdr:colOff>
      <xdr:row>52</xdr:row>
      <xdr:rowOff>159672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9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11099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9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117573</xdr:rowOff>
    </xdr:from>
    <xdr:to>
      <xdr:col>50</xdr:col>
      <xdr:colOff>165100</xdr:colOff>
      <xdr:row>53</xdr:row>
      <xdr:rowOff>47723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03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64250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8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25709</xdr:rowOff>
    </xdr:from>
    <xdr:to>
      <xdr:col>46</xdr:col>
      <xdr:colOff>38100</xdr:colOff>
      <xdr:row>51</xdr:row>
      <xdr:rowOff>127309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7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143836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54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166265</xdr:rowOff>
    </xdr:from>
    <xdr:to>
      <xdr:col>41</xdr:col>
      <xdr:colOff>101600</xdr:colOff>
      <xdr:row>56</xdr:row>
      <xdr:rowOff>96415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112942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3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58659</xdr:rowOff>
    </xdr:from>
    <xdr:to>
      <xdr:col>36</xdr:col>
      <xdr:colOff>165100</xdr:colOff>
      <xdr:row>50</xdr:row>
      <xdr:rowOff>160259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6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5336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40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42728</xdr:rowOff>
    </xdr:from>
    <xdr:to>
      <xdr:col>54</xdr:col>
      <xdr:colOff>189865</xdr:colOff>
      <xdr:row>77</xdr:row>
      <xdr:rowOff>135265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730028"/>
          <a:ext cx="1270" cy="606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139092</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34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135265</xdr:rowOff>
    </xdr:from>
    <xdr:to>
      <xdr:col>55</xdr:col>
      <xdr:colOff>88900</xdr:colOff>
      <xdr:row>77</xdr:row>
      <xdr:rowOff>135265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33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160855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5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42728</xdr:rowOff>
    </xdr:from>
    <xdr:to>
      <xdr:col>55</xdr:col>
      <xdr:colOff>88900</xdr:colOff>
      <xdr:row>74</xdr:row>
      <xdr:rowOff>42728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73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42728</xdr:rowOff>
    </xdr:from>
    <xdr:to>
      <xdr:col>55</xdr:col>
      <xdr:colOff>0</xdr:colOff>
      <xdr:row>77</xdr:row>
      <xdr:rowOff>31480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730028"/>
          <a:ext cx="838200" cy="50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129781</xdr:rowOff>
    </xdr:from>
    <xdr:ext cx="469744"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988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151354</xdr:rowOff>
    </xdr:from>
    <xdr:to>
      <xdr:col>55</xdr:col>
      <xdr:colOff>50800</xdr:colOff>
      <xdr:row>76</xdr:row>
      <xdr:rowOff>81504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1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16530</xdr:rowOff>
    </xdr:from>
    <xdr:to>
      <xdr:col>50</xdr:col>
      <xdr:colOff>114300</xdr:colOff>
      <xdr:row>77</xdr:row>
      <xdr:rowOff>31480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360930"/>
          <a:ext cx="889000" cy="8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71298</xdr:rowOff>
    </xdr:from>
    <xdr:to>
      <xdr:col>50</xdr:col>
      <xdr:colOff>165100</xdr:colOff>
      <xdr:row>78</xdr:row>
      <xdr:rowOff>1448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164025</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04428"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16530</xdr:rowOff>
    </xdr:from>
    <xdr:to>
      <xdr:col>45</xdr:col>
      <xdr:colOff>177800</xdr:colOff>
      <xdr:row>74</xdr:row>
      <xdr:rowOff>97134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360930"/>
          <a:ext cx="889000" cy="42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23887</xdr:rowOff>
    </xdr:from>
    <xdr:to>
      <xdr:col>46</xdr:col>
      <xdr:colOff>38100</xdr:colOff>
      <xdr:row>76</xdr:row>
      <xdr:rowOff>125487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116614</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14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140798</xdr:rowOff>
    </xdr:from>
    <xdr:to>
      <xdr:col>41</xdr:col>
      <xdr:colOff>50800</xdr:colOff>
      <xdr:row>74</xdr:row>
      <xdr:rowOff>97134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313748"/>
          <a:ext cx="889000" cy="47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101428</xdr:rowOff>
    </xdr:from>
    <xdr:to>
      <xdr:col>41</xdr:col>
      <xdr:colOff>101600</xdr:colOff>
      <xdr:row>77</xdr:row>
      <xdr:rowOff>31578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22705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26428" y="1322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143078</xdr:rowOff>
    </xdr:from>
    <xdr:to>
      <xdr:col>36</xdr:col>
      <xdr:colOff>165100</xdr:colOff>
      <xdr:row>76</xdr:row>
      <xdr:rowOff>73228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64355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163378</xdr:rowOff>
    </xdr:from>
    <xdr:to>
      <xdr:col>55</xdr:col>
      <xdr:colOff>50800</xdr:colOff>
      <xdr:row>74</xdr:row>
      <xdr:rowOff>93528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6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116405</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6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152130</xdr:rowOff>
    </xdr:from>
    <xdr:to>
      <xdr:col>50</xdr:col>
      <xdr:colOff>165100</xdr:colOff>
      <xdr:row>77</xdr:row>
      <xdr:rowOff>82280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98808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295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137180</xdr:rowOff>
    </xdr:from>
    <xdr:to>
      <xdr:col>46</xdr:col>
      <xdr:colOff>38100</xdr:colOff>
      <xdr:row>72</xdr:row>
      <xdr:rowOff>67330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3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83857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08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46334</xdr:rowOff>
    </xdr:from>
    <xdr:to>
      <xdr:col>41</xdr:col>
      <xdr:colOff>101600</xdr:colOff>
      <xdr:row>74</xdr:row>
      <xdr:rowOff>147934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164461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5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89998</xdr:rowOff>
    </xdr:from>
    <xdr:to>
      <xdr:col>36</xdr:col>
      <xdr:colOff>165100</xdr:colOff>
      <xdr:row>72</xdr:row>
      <xdr:rowOff>20148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2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36675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31618</xdr:rowOff>
    </xdr:from>
    <xdr:to>
      <xdr:col>54</xdr:col>
      <xdr:colOff>189865</xdr:colOff>
      <xdr:row>98</xdr:row>
      <xdr:rowOff>25309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6147918"/>
          <a:ext cx="1270" cy="67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29136</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3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25309</xdr:rowOff>
    </xdr:from>
    <xdr:to>
      <xdr:col>55</xdr:col>
      <xdr:colOff>88900</xdr:colOff>
      <xdr:row>98</xdr:row>
      <xdr:rowOff>25309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2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149745</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92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31618</xdr:rowOff>
    </xdr:from>
    <xdr:to>
      <xdr:col>55</xdr:col>
      <xdr:colOff>88900</xdr:colOff>
      <xdr:row>94</xdr:row>
      <xdr:rowOff>31618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14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86711</xdr:rowOff>
    </xdr:from>
    <xdr:to>
      <xdr:col>55</xdr:col>
      <xdr:colOff>0</xdr:colOff>
      <xdr:row>94</xdr:row>
      <xdr:rowOff>31618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5517211"/>
          <a:ext cx="838200" cy="63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52240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39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73813</xdr:rowOff>
    </xdr:from>
    <xdr:to>
      <xdr:col>55</xdr:col>
      <xdr:colOff>50800</xdr:colOff>
      <xdr:row>96</xdr:row>
      <xdr:rowOff>3963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86711</xdr:rowOff>
    </xdr:from>
    <xdr:to>
      <xdr:col>50</xdr:col>
      <xdr:colOff>114300</xdr:colOff>
      <xdr:row>92</xdr:row>
      <xdr:rowOff>113914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5517211"/>
          <a:ext cx="889000" cy="37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165801</xdr:rowOff>
    </xdr:from>
    <xdr:to>
      <xdr:col>50</xdr:col>
      <xdr:colOff>165100</xdr:colOff>
      <xdr:row>97</xdr:row>
      <xdr:rowOff>95951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87078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71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113914</xdr:rowOff>
    </xdr:from>
    <xdr:to>
      <xdr:col>45</xdr:col>
      <xdr:colOff>177800</xdr:colOff>
      <xdr:row>96</xdr:row>
      <xdr:rowOff>86620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5887314"/>
          <a:ext cx="889000" cy="65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21645</xdr:rowOff>
    </xdr:from>
    <xdr:to>
      <xdr:col>46</xdr:col>
      <xdr:colOff>38100</xdr:colOff>
      <xdr:row>97</xdr:row>
      <xdr:rowOff>123245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5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114372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4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87626</xdr:rowOff>
    </xdr:from>
    <xdr:to>
      <xdr:col>41</xdr:col>
      <xdr:colOff>50800</xdr:colOff>
      <xdr:row>96</xdr:row>
      <xdr:rowOff>86620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032476"/>
          <a:ext cx="889000" cy="51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7153</xdr:rowOff>
    </xdr:from>
    <xdr:to>
      <xdr:col>41</xdr:col>
      <xdr:colOff>101600</xdr:colOff>
      <xdr:row>98</xdr:row>
      <xdr:rowOff>108753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80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99880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126116</xdr:rowOff>
    </xdr:from>
    <xdr:to>
      <xdr:col>36</xdr:col>
      <xdr:colOff>165100</xdr:colOff>
      <xdr:row>97</xdr:row>
      <xdr:rowOff>56266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8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47393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152268</xdr:rowOff>
    </xdr:from>
    <xdr:to>
      <xdr:col>55</xdr:col>
      <xdr:colOff>50800</xdr:colOff>
      <xdr:row>94</xdr:row>
      <xdr:rowOff>82418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0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105295</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0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35911</xdr:rowOff>
    </xdr:from>
    <xdr:to>
      <xdr:col>50</xdr:col>
      <xdr:colOff>165100</xdr:colOff>
      <xdr:row>90</xdr:row>
      <xdr:rowOff>137511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4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154038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2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63114</xdr:rowOff>
    </xdr:from>
    <xdr:to>
      <xdr:col>46</xdr:col>
      <xdr:colOff>38100</xdr:colOff>
      <xdr:row>92</xdr:row>
      <xdr:rowOff>164714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8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9791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61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35820</xdr:rowOff>
    </xdr:from>
    <xdr:to>
      <xdr:col>41</xdr:col>
      <xdr:colOff>101600</xdr:colOff>
      <xdr:row>96</xdr:row>
      <xdr:rowOff>137420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153947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2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36826</xdr:rowOff>
    </xdr:from>
    <xdr:to>
      <xdr:col>36</xdr:col>
      <xdr:colOff>165100</xdr:colOff>
      <xdr:row>93</xdr:row>
      <xdr:rowOff>138426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59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154953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75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29210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6029960"/>
          <a:ext cx="1269" cy="701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469744"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29210</xdr:rowOff>
    </xdr:from>
    <xdr:to>
      <xdr:col>86</xdr:col>
      <xdr:colOff>25400</xdr:colOff>
      <xdr:row>35</xdr:row>
      <xdr:rowOff>29210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02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144272</xdr:rowOff>
    </xdr:from>
    <xdr:to>
      <xdr:col>85</xdr:col>
      <xdr:colOff>127000</xdr:colOff>
      <xdr:row>35</xdr:row>
      <xdr:rowOff>29210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5459222"/>
          <a:ext cx="838200" cy="57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84472</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281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106045</xdr:rowOff>
    </xdr:from>
    <xdr:to>
      <xdr:col>85</xdr:col>
      <xdr:colOff>177800</xdr:colOff>
      <xdr:row>38</xdr:row>
      <xdr:rowOff>36195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126746</xdr:rowOff>
    </xdr:from>
    <xdr:to>
      <xdr:col>81</xdr:col>
      <xdr:colOff>50800</xdr:colOff>
      <xdr:row>31</xdr:row>
      <xdr:rowOff>144272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544169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28702</xdr:rowOff>
    </xdr:from>
    <xdr:to>
      <xdr:col>81</xdr:col>
      <xdr:colOff>101600</xdr:colOff>
      <xdr:row>37</xdr:row>
      <xdr:rowOff>130302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121429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126746</xdr:rowOff>
    </xdr:from>
    <xdr:to>
      <xdr:col>76</xdr:col>
      <xdr:colOff>114300</xdr:colOff>
      <xdr:row>31</xdr:row>
      <xdr:rowOff>170942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544169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75565</xdr:rowOff>
    </xdr:from>
    <xdr:to>
      <xdr:col>76</xdr:col>
      <xdr:colOff>165100</xdr:colOff>
      <xdr:row>38</xdr:row>
      <xdr:rowOff>5715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168292</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170942</xdr:rowOff>
    </xdr:from>
    <xdr:to>
      <xdr:col>71</xdr:col>
      <xdr:colOff>177800</xdr:colOff>
      <xdr:row>36</xdr:row>
      <xdr:rowOff>167513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5485892"/>
          <a:ext cx="889000" cy="85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82804</xdr:rowOff>
    </xdr:from>
    <xdr:to>
      <xdr:col>72</xdr:col>
      <xdr:colOff>38100</xdr:colOff>
      <xdr:row>38</xdr:row>
      <xdr:rowOff>12954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4081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1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116332</xdr:rowOff>
    </xdr:from>
    <xdr:to>
      <xdr:col>67</xdr:col>
      <xdr:colOff>101600</xdr:colOff>
      <xdr:row>36</xdr:row>
      <xdr:rowOff>46482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63009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149860</xdr:rowOff>
    </xdr:from>
    <xdr:to>
      <xdr:col>85</xdr:col>
      <xdr:colOff>177800</xdr:colOff>
      <xdr:row>35</xdr:row>
      <xdr:rowOff>80010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102887</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59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93472</xdr:rowOff>
    </xdr:from>
    <xdr:to>
      <xdr:col>81</xdr:col>
      <xdr:colOff>101600</xdr:colOff>
      <xdr:row>32</xdr:row>
      <xdr:rowOff>23622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30</xdr:row>
      <xdr:rowOff>40149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75946</xdr:rowOff>
    </xdr:from>
    <xdr:to>
      <xdr:col>76</xdr:col>
      <xdr:colOff>165100</xdr:colOff>
      <xdr:row>32</xdr:row>
      <xdr:rowOff>6096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53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22623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51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120142</xdr:rowOff>
    </xdr:from>
    <xdr:to>
      <xdr:col>72</xdr:col>
      <xdr:colOff>38100</xdr:colOff>
      <xdr:row>32</xdr:row>
      <xdr:rowOff>50292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54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66819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52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116713</xdr:rowOff>
    </xdr:from>
    <xdr:to>
      <xdr:col>67</xdr:col>
      <xdr:colOff>101600</xdr:colOff>
      <xdr:row>37</xdr:row>
      <xdr:rowOff>46863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37990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3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118486</xdr:rowOff>
    </xdr:from>
    <xdr:to>
      <xdr:col>85</xdr:col>
      <xdr:colOff>126364</xdr:colOff>
      <xdr:row>74</xdr:row>
      <xdr:rowOff>137368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462886"/>
          <a:ext cx="1269" cy="36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141195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282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137368</xdr:rowOff>
    </xdr:from>
    <xdr:to>
      <xdr:col>86</xdr:col>
      <xdr:colOff>25400</xdr:colOff>
      <xdr:row>74</xdr:row>
      <xdr:rowOff>137368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82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65163</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23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118486</xdr:rowOff>
    </xdr:from>
    <xdr:to>
      <xdr:col>86</xdr:col>
      <xdr:colOff>25400</xdr:colOff>
      <xdr:row>72</xdr:row>
      <xdr:rowOff>118486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4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136499</xdr:rowOff>
    </xdr:from>
    <xdr:to>
      <xdr:col>85</xdr:col>
      <xdr:colOff>127000</xdr:colOff>
      <xdr:row>74</xdr:row>
      <xdr:rowOff>137368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823799"/>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68663</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4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45786</xdr:rowOff>
    </xdr:from>
    <xdr:to>
      <xdr:col>85</xdr:col>
      <xdr:colOff>177800</xdr:colOff>
      <xdr:row>73</xdr:row>
      <xdr:rowOff>147386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5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119172</xdr:rowOff>
    </xdr:from>
    <xdr:to>
      <xdr:col>81</xdr:col>
      <xdr:colOff>50800</xdr:colOff>
      <xdr:row>74</xdr:row>
      <xdr:rowOff>136499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463572"/>
          <a:ext cx="889000" cy="3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85654</xdr:rowOff>
    </xdr:from>
    <xdr:to>
      <xdr:col>81</xdr:col>
      <xdr:colOff>101600</xdr:colOff>
      <xdr:row>78</xdr:row>
      <xdr:rowOff>15804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6931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38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119172</xdr:rowOff>
    </xdr:from>
    <xdr:to>
      <xdr:col>76</xdr:col>
      <xdr:colOff>114300</xdr:colOff>
      <xdr:row>72</xdr:row>
      <xdr:rowOff>159131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463572"/>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92374</xdr:rowOff>
    </xdr:from>
    <xdr:to>
      <xdr:col>76</xdr:col>
      <xdr:colOff>165100</xdr:colOff>
      <xdr:row>77</xdr:row>
      <xdr:rowOff>22524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13651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76972</xdr:rowOff>
    </xdr:from>
    <xdr:to>
      <xdr:col>71</xdr:col>
      <xdr:colOff>177800</xdr:colOff>
      <xdr:row>72</xdr:row>
      <xdr:rowOff>159131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421372"/>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148701</xdr:rowOff>
    </xdr:from>
    <xdr:to>
      <xdr:col>72</xdr:col>
      <xdr:colOff>38100</xdr:colOff>
      <xdr:row>77</xdr:row>
      <xdr:rowOff>78851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7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69978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7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112218</xdr:rowOff>
    </xdr:from>
    <xdr:to>
      <xdr:col>67</xdr:col>
      <xdr:colOff>101600</xdr:colOff>
      <xdr:row>77</xdr:row>
      <xdr:rowOff>42368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4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33495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86568</xdr:rowOff>
    </xdr:from>
    <xdr:to>
      <xdr:col>85</xdr:col>
      <xdr:colOff>177800</xdr:colOff>
      <xdr:row>75</xdr:row>
      <xdr:rowOff>16718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7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1495</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68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85699</xdr:rowOff>
    </xdr:from>
    <xdr:to>
      <xdr:col>81</xdr:col>
      <xdr:colOff>101600</xdr:colOff>
      <xdr:row>75</xdr:row>
      <xdr:rowOff>15849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32376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5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68372</xdr:rowOff>
    </xdr:from>
    <xdr:to>
      <xdr:col>76</xdr:col>
      <xdr:colOff>165100</xdr:colOff>
      <xdr:row>72</xdr:row>
      <xdr:rowOff>169972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4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15049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1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108331</xdr:rowOff>
    </xdr:from>
    <xdr:to>
      <xdr:col>72</xdr:col>
      <xdr:colOff>38100</xdr:colOff>
      <xdr:row>73</xdr:row>
      <xdr:rowOff>38481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4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55008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2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26172</xdr:rowOff>
    </xdr:from>
    <xdr:to>
      <xdr:col>67</xdr:col>
      <xdr:colOff>101600</xdr:colOff>
      <xdr:row>72</xdr:row>
      <xdr:rowOff>127772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3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144299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1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60485</xdr:rowOff>
    </xdr:from>
    <xdr:to>
      <xdr:col>85</xdr:col>
      <xdr:colOff>126364</xdr:colOff>
      <xdr:row>99</xdr:row>
      <xdr:rowOff>17225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90985"/>
          <a:ext cx="1269" cy="149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21052</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9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17225</xdr:rowOff>
    </xdr:from>
    <xdr:to>
      <xdr:col>86</xdr:col>
      <xdr:colOff>25400</xdr:colOff>
      <xdr:row>99</xdr:row>
      <xdr:rowOff>17225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9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7162</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6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60485</xdr:rowOff>
    </xdr:from>
    <xdr:to>
      <xdr:col>86</xdr:col>
      <xdr:colOff>25400</xdr:colOff>
      <xdr:row>90</xdr:row>
      <xdr:rowOff>60485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9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60485</xdr:rowOff>
    </xdr:from>
    <xdr:to>
      <xdr:col>85</xdr:col>
      <xdr:colOff>127000</xdr:colOff>
      <xdr:row>93</xdr:row>
      <xdr:rowOff>5665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5490985"/>
          <a:ext cx="838200" cy="45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135743</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23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157316</xdr:rowOff>
    </xdr:from>
    <xdr:to>
      <xdr:col>85</xdr:col>
      <xdr:colOff>177800</xdr:colOff>
      <xdr:row>96</xdr:row>
      <xdr:rowOff>87466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4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5665</xdr:rowOff>
    </xdr:from>
    <xdr:to>
      <xdr:col>81</xdr:col>
      <xdr:colOff>50800</xdr:colOff>
      <xdr:row>93</xdr:row>
      <xdr:rowOff>165433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5950515"/>
          <a:ext cx="889000" cy="15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125563</xdr:rowOff>
    </xdr:from>
    <xdr:to>
      <xdr:col>81</xdr:col>
      <xdr:colOff>101600</xdr:colOff>
      <xdr:row>98</xdr:row>
      <xdr:rowOff>55713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46840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8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165433</xdr:rowOff>
    </xdr:from>
    <xdr:to>
      <xdr:col>76</xdr:col>
      <xdr:colOff>114300</xdr:colOff>
      <xdr:row>95</xdr:row>
      <xdr:rowOff>60190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110283"/>
          <a:ext cx="889000" cy="23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125552</xdr:rowOff>
    </xdr:from>
    <xdr:to>
      <xdr:col>76</xdr:col>
      <xdr:colOff>165100</xdr:colOff>
      <xdr:row>98</xdr:row>
      <xdr:rowOff>55702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46829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84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60190</xdr:rowOff>
    </xdr:from>
    <xdr:to>
      <xdr:col>71</xdr:col>
      <xdr:colOff>177800</xdr:colOff>
      <xdr:row>95</xdr:row>
      <xdr:rowOff>76693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347940"/>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8410</xdr:rowOff>
    </xdr:from>
    <xdr:to>
      <xdr:col>72</xdr:col>
      <xdr:colOff>38100</xdr:colOff>
      <xdr:row>98</xdr:row>
      <xdr:rowOff>110010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0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35745</xdr:rowOff>
    </xdr:from>
    <xdr:to>
      <xdr:col>67</xdr:col>
      <xdr:colOff>101600</xdr:colOff>
      <xdr:row>98</xdr:row>
      <xdr:rowOff>137345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128472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3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9685</xdr:rowOff>
    </xdr:from>
    <xdr:to>
      <xdr:col>85</xdr:col>
      <xdr:colOff>177800</xdr:colOff>
      <xdr:row>90</xdr:row>
      <xdr:rowOff>111285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4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134162</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39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126315</xdr:rowOff>
    </xdr:from>
    <xdr:to>
      <xdr:col>81</xdr:col>
      <xdr:colOff>101600</xdr:colOff>
      <xdr:row>93</xdr:row>
      <xdr:rowOff>56465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58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72992</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567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114633</xdr:rowOff>
    </xdr:from>
    <xdr:to>
      <xdr:col>76</xdr:col>
      <xdr:colOff>165100</xdr:colOff>
      <xdr:row>94</xdr:row>
      <xdr:rowOff>44783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05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61310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583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9390</xdr:rowOff>
    </xdr:from>
    <xdr:to>
      <xdr:col>72</xdr:col>
      <xdr:colOff>38100</xdr:colOff>
      <xdr:row>95</xdr:row>
      <xdr:rowOff>110990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2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127517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0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25893</xdr:rowOff>
    </xdr:from>
    <xdr:to>
      <xdr:col>67</xdr:col>
      <xdr:colOff>101600</xdr:colOff>
      <xdr:row>95</xdr:row>
      <xdr:rowOff>127493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3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144020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08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111777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46431</xdr:rowOff>
    </xdr:from>
    <xdr:to>
      <xdr:col>116</xdr:col>
      <xdr:colOff>62864</xdr:colOff>
      <xdr:row>37</xdr:row>
      <xdr:rowOff>124155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931"/>
          <a:ext cx="1269"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127982</xdr:rowOff>
    </xdr:from>
    <xdr:ext cx="469744"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124155</xdr:rowOff>
    </xdr:from>
    <xdr:to>
      <xdr:col>116</xdr:col>
      <xdr:colOff>152400</xdr:colOff>
      <xdr:row>37</xdr:row>
      <xdr:rowOff>124155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164558</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46431</xdr:rowOff>
    </xdr:from>
    <xdr:to>
      <xdr:col>116</xdr:col>
      <xdr:colOff>152400</xdr:colOff>
      <xdr:row>30</xdr:row>
      <xdr:rowOff>46431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146558</xdr:rowOff>
    </xdr:from>
    <xdr:to>
      <xdr:col>116</xdr:col>
      <xdr:colOff>63500</xdr:colOff>
      <xdr:row>37</xdr:row>
      <xdr:rowOff>20371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147308"/>
          <a:ext cx="8382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146067</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5803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123190</xdr:rowOff>
    </xdr:from>
    <xdr:to>
      <xdr:col>116</xdr:col>
      <xdr:colOff>114300</xdr:colOff>
      <xdr:row>35</xdr:row>
      <xdr:rowOff>53340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59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79349</xdr:rowOff>
    </xdr:from>
    <xdr:to>
      <xdr:col>111</xdr:col>
      <xdr:colOff>177800</xdr:colOff>
      <xdr:row>35</xdr:row>
      <xdr:rowOff>146558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565749"/>
          <a:ext cx="889000" cy="5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53238</xdr:rowOff>
    </xdr:from>
    <xdr:to>
      <xdr:col>112</xdr:col>
      <xdr:colOff>38100</xdr:colOff>
      <xdr:row>37</xdr:row>
      <xdr:rowOff>154838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145966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4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79349</xdr:rowOff>
    </xdr:from>
    <xdr:to>
      <xdr:col>107</xdr:col>
      <xdr:colOff>50800</xdr:colOff>
      <xdr:row>33</xdr:row>
      <xdr:rowOff>128270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565749"/>
          <a:ext cx="889000" cy="2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122275</xdr:rowOff>
    </xdr:from>
    <xdr:to>
      <xdr:col>107</xdr:col>
      <xdr:colOff>101600</xdr:colOff>
      <xdr:row>37</xdr:row>
      <xdr:rowOff>52425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43552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128270</xdr:rowOff>
    </xdr:from>
    <xdr:to>
      <xdr:col>102</xdr:col>
      <xdr:colOff>114300</xdr:colOff>
      <xdr:row>36</xdr:row>
      <xdr:rowOff>170332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5786120"/>
          <a:ext cx="889000" cy="55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130048</xdr:rowOff>
    </xdr:from>
    <xdr:to>
      <xdr:col>102</xdr:col>
      <xdr:colOff>165100</xdr:colOff>
      <xdr:row>37</xdr:row>
      <xdr:rowOff>60198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30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51325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170281</xdr:rowOff>
    </xdr:from>
    <xdr:to>
      <xdr:col>98</xdr:col>
      <xdr:colOff>38100</xdr:colOff>
      <xdr:row>37</xdr:row>
      <xdr:rowOff>100431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91558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4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141021</xdr:rowOff>
    </xdr:from>
    <xdr:to>
      <xdr:col>116</xdr:col>
      <xdr:colOff>114300</xdr:colOff>
      <xdr:row>37</xdr:row>
      <xdr:rowOff>71171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55948</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22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95758</xdr:rowOff>
    </xdr:from>
    <xdr:to>
      <xdr:col>112</xdr:col>
      <xdr:colOff>38100</xdr:colOff>
      <xdr:row>36</xdr:row>
      <xdr:rowOff>25908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42435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28549</xdr:rowOff>
    </xdr:from>
    <xdr:to>
      <xdr:col>107</xdr:col>
      <xdr:colOff>101600</xdr:colOff>
      <xdr:row>32</xdr:row>
      <xdr:rowOff>130149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5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146676</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2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77470</xdr:rowOff>
    </xdr:from>
    <xdr:to>
      <xdr:col>102</xdr:col>
      <xdr:colOff>165100</xdr:colOff>
      <xdr:row>34</xdr:row>
      <xdr:rowOff>7620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24147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119532</xdr:rowOff>
    </xdr:from>
    <xdr:to>
      <xdr:col>98</xdr:col>
      <xdr:colOff>38100</xdr:colOff>
      <xdr:row>37</xdr:row>
      <xdr:rowOff>49682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66209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0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125854</xdr:rowOff>
    </xdr:from>
    <xdr:to>
      <xdr:col>116</xdr:col>
      <xdr:colOff>62864</xdr:colOff>
      <xdr:row>58</xdr:row>
      <xdr:rowOff>44537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98354"/>
          <a:ext cx="1269" cy="129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48364</xdr:rowOff>
    </xdr:from>
    <xdr:ext cx="469744"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999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44537</xdr:rowOff>
    </xdr:from>
    <xdr:to>
      <xdr:col>116</xdr:col>
      <xdr:colOff>152400</xdr:colOff>
      <xdr:row>58</xdr:row>
      <xdr:rowOff>44537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998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72531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125854</xdr:rowOff>
    </xdr:from>
    <xdr:to>
      <xdr:col>116</xdr:col>
      <xdr:colOff>152400</xdr:colOff>
      <xdr:row>50</xdr:row>
      <xdr:rowOff>125854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9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163050</xdr:rowOff>
    </xdr:from>
    <xdr:to>
      <xdr:col>116</xdr:col>
      <xdr:colOff>63500</xdr:colOff>
      <xdr:row>57</xdr:row>
      <xdr:rowOff>94045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764250"/>
          <a:ext cx="8382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26019</xdr:rowOff>
    </xdr:from>
    <xdr:ext cx="534377"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2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3142</xdr:rowOff>
    </xdr:from>
    <xdr:to>
      <xdr:col>116</xdr:col>
      <xdr:colOff>114300</xdr:colOff>
      <xdr:row>55</xdr:row>
      <xdr:rowOff>104742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43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94045</xdr:rowOff>
    </xdr:from>
    <xdr:to>
      <xdr:col>111</xdr:col>
      <xdr:colOff>177800</xdr:colOff>
      <xdr:row>57</xdr:row>
      <xdr:rowOff>96396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866695"/>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22769</xdr:rowOff>
    </xdr:from>
    <xdr:to>
      <xdr:col>112</xdr:col>
      <xdr:colOff>38100</xdr:colOff>
      <xdr:row>57</xdr:row>
      <xdr:rowOff>124369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9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140896</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5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88853</xdr:rowOff>
    </xdr:from>
    <xdr:to>
      <xdr:col>107</xdr:col>
      <xdr:colOff>50800</xdr:colOff>
      <xdr:row>57</xdr:row>
      <xdr:rowOff>96396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861503"/>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19993</xdr:rowOff>
    </xdr:from>
    <xdr:to>
      <xdr:col>107</xdr:col>
      <xdr:colOff>101600</xdr:colOff>
      <xdr:row>57</xdr:row>
      <xdr:rowOff>121593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138120</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5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88853</xdr:rowOff>
    </xdr:from>
    <xdr:to>
      <xdr:col>102</xdr:col>
      <xdr:colOff>114300</xdr:colOff>
      <xdr:row>57</xdr:row>
      <xdr:rowOff>95809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86150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12776</xdr:rowOff>
    </xdr:from>
    <xdr:to>
      <xdr:col>102</xdr:col>
      <xdr:colOff>165100</xdr:colOff>
      <xdr:row>57</xdr:row>
      <xdr:rowOff>114376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130903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165938</xdr:rowOff>
    </xdr:from>
    <xdr:to>
      <xdr:col>98</xdr:col>
      <xdr:colOff>38100</xdr:colOff>
      <xdr:row>57</xdr:row>
      <xdr:rowOff>96088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112615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112250</xdr:rowOff>
    </xdr:from>
    <xdr:to>
      <xdr:col>116</xdr:col>
      <xdr:colOff>114300</xdr:colOff>
      <xdr:row>57</xdr:row>
      <xdr:rowOff>42400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90677</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43245</xdr:rowOff>
    </xdr:from>
    <xdr:to>
      <xdr:col>112</xdr:col>
      <xdr:colOff>38100</xdr:colOff>
      <xdr:row>57</xdr:row>
      <xdr:rowOff>144845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8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135972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9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45596</xdr:rowOff>
    </xdr:from>
    <xdr:to>
      <xdr:col>107</xdr:col>
      <xdr:colOff>101600</xdr:colOff>
      <xdr:row>57</xdr:row>
      <xdr:rowOff>147196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138323</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91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38053</xdr:rowOff>
    </xdr:from>
    <xdr:to>
      <xdr:col>102</xdr:col>
      <xdr:colOff>165100</xdr:colOff>
      <xdr:row>57</xdr:row>
      <xdr:rowOff>139653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1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130780</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9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45009</xdr:rowOff>
    </xdr:from>
    <xdr:to>
      <xdr:col>98</xdr:col>
      <xdr:colOff>38100</xdr:colOff>
      <xdr:row>57</xdr:row>
      <xdr:rowOff>146609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137736</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9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22885</xdr:rowOff>
    </xdr:from>
    <xdr:to>
      <xdr:col>116</xdr:col>
      <xdr:colOff>62864</xdr:colOff>
      <xdr:row>79</xdr:row>
      <xdr:rowOff>110058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67285"/>
          <a:ext cx="1269" cy="1287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113885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110058</xdr:rowOff>
    </xdr:from>
    <xdr:to>
      <xdr:col>116</xdr:col>
      <xdr:colOff>152400</xdr:colOff>
      <xdr:row>79</xdr:row>
      <xdr:rowOff>110058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141012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14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22885</xdr:rowOff>
    </xdr:from>
    <xdr:to>
      <xdr:col>116</xdr:col>
      <xdr:colOff>152400</xdr:colOff>
      <xdr:row>72</xdr:row>
      <xdr:rowOff>22885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6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22885</xdr:rowOff>
    </xdr:from>
    <xdr:to>
      <xdr:col>116</xdr:col>
      <xdr:colOff>63500</xdr:colOff>
      <xdr:row>72</xdr:row>
      <xdr:rowOff>96800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367285"/>
          <a:ext cx="838200" cy="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85006</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72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106579</xdr:rowOff>
    </xdr:from>
    <xdr:to>
      <xdr:col>116</xdr:col>
      <xdr:colOff>114300</xdr:colOff>
      <xdr:row>75</xdr:row>
      <xdr:rowOff>36729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79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130480</xdr:rowOff>
    </xdr:from>
    <xdr:to>
      <xdr:col>111</xdr:col>
      <xdr:colOff>177800</xdr:colOff>
      <xdr:row>72</xdr:row>
      <xdr:rowOff>96800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303430"/>
          <a:ext cx="889000" cy="1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15215</xdr:rowOff>
    </xdr:from>
    <xdr:to>
      <xdr:col>112</xdr:col>
      <xdr:colOff>38100</xdr:colOff>
      <xdr:row>76</xdr:row>
      <xdr:rowOff>116815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107942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130480</xdr:rowOff>
    </xdr:from>
    <xdr:to>
      <xdr:col>107</xdr:col>
      <xdr:colOff>50800</xdr:colOff>
      <xdr:row>72</xdr:row>
      <xdr:rowOff>140157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303430"/>
          <a:ext cx="889000" cy="18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110007</xdr:rowOff>
    </xdr:from>
    <xdr:to>
      <xdr:col>107</xdr:col>
      <xdr:colOff>101600</xdr:colOff>
      <xdr:row>75</xdr:row>
      <xdr:rowOff>40157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79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31284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115239</xdr:rowOff>
    </xdr:from>
    <xdr:to>
      <xdr:col>102</xdr:col>
      <xdr:colOff>114300</xdr:colOff>
      <xdr:row>72</xdr:row>
      <xdr:rowOff>140157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45963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64516</xdr:rowOff>
    </xdr:from>
    <xdr:to>
      <xdr:col>102</xdr:col>
      <xdr:colOff>165100</xdr:colOff>
      <xdr:row>75</xdr:row>
      <xdr:rowOff>166117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32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157242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1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81280</xdr:rowOff>
    </xdr:from>
    <xdr:to>
      <xdr:col>98</xdr:col>
      <xdr:colOff>38100</xdr:colOff>
      <xdr:row>76</xdr:row>
      <xdr:rowOff>11430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143535</xdr:rowOff>
    </xdr:from>
    <xdr:to>
      <xdr:col>116</xdr:col>
      <xdr:colOff>114300</xdr:colOff>
      <xdr:row>72</xdr:row>
      <xdr:rowOff>73685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3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96562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2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46000</xdr:rowOff>
    </xdr:from>
    <xdr:to>
      <xdr:col>112</xdr:col>
      <xdr:colOff>38100</xdr:colOff>
      <xdr:row>72</xdr:row>
      <xdr:rowOff>147600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3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164127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16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79680</xdr:rowOff>
    </xdr:from>
    <xdr:to>
      <xdr:col>107</xdr:col>
      <xdr:colOff>101600</xdr:colOff>
      <xdr:row>72</xdr:row>
      <xdr:rowOff>9830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25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26357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02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89357</xdr:rowOff>
    </xdr:from>
    <xdr:to>
      <xdr:col>102</xdr:col>
      <xdr:colOff>165100</xdr:colOff>
      <xdr:row>73</xdr:row>
      <xdr:rowOff>19507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4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36034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2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64439</xdr:rowOff>
    </xdr:from>
    <xdr:to>
      <xdr:col>98</xdr:col>
      <xdr:colOff>38100</xdr:colOff>
      <xdr:row>72</xdr:row>
      <xdr:rowOff>166039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4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11116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1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り</a:t>
          </a:r>
          <a:r>
            <a:rPr kumimoji="1" lang="en-US" altLang="ja-JP" sz="1300">
              <a:latin typeface="ＭＳ Ｐゴシック" panose="020B0600070205080204" pitchFamily="50" charset="-128"/>
              <a:ea typeface="ＭＳ Ｐゴシック" panose="020B0600070205080204" pitchFamily="50" charset="-128"/>
            </a:rPr>
            <a:t>78,361</a:t>
          </a:r>
          <a:r>
            <a:rPr kumimoji="1" lang="ja-JP" altLang="en-US" sz="1300">
              <a:latin typeface="ＭＳ Ｐゴシック" panose="020B0600070205080204" pitchFamily="50" charset="-128"/>
              <a:ea typeface="ＭＳ Ｐゴシック" panose="020B0600070205080204" pitchFamily="50" charset="-128"/>
            </a:rPr>
            <a:t>円と前年度と比較すると</a:t>
          </a:r>
          <a:r>
            <a:rPr kumimoji="1" lang="en-US" altLang="ja-JP" sz="1300">
              <a:latin typeface="ＭＳ Ｐゴシック" panose="020B0600070205080204" pitchFamily="50" charset="-128"/>
              <a:ea typeface="ＭＳ Ｐゴシック" panose="020B0600070205080204" pitchFamily="50" charset="-128"/>
            </a:rPr>
            <a:t>3,902</a:t>
          </a:r>
          <a:r>
            <a:rPr kumimoji="1" lang="ja-JP" altLang="en-US" sz="1300">
              <a:latin typeface="ＭＳ Ｐゴシック" panose="020B0600070205080204" pitchFamily="50" charset="-128"/>
              <a:ea typeface="ＭＳ Ｐゴシック" panose="020B0600070205080204" pitchFamily="50" charset="-128"/>
            </a:rPr>
            <a:t>円の増となっており、依然、類似団体平均と比べて高い水準にある。　市の面積が比較的広大であることから、支所・出張所を多く設置し、職員（会計年度任用職員を含む。）を配置しなくてはならない状況にあることが要因として挙げられる。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・物件費及び積立金の住民一人当たりのコストはそれぞれ</a:t>
          </a:r>
          <a:r>
            <a:rPr kumimoji="1" lang="en-US" altLang="ja-JP" sz="1300">
              <a:latin typeface="ＭＳ Ｐゴシック" panose="020B0600070205080204" pitchFamily="50" charset="-128"/>
              <a:ea typeface="ＭＳ Ｐゴシック" panose="020B0600070205080204" pitchFamily="50" charset="-128"/>
            </a:rPr>
            <a:t>112,934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145,277</a:t>
          </a:r>
          <a:r>
            <a:rPr kumimoji="1" lang="ja-JP" altLang="en-US" sz="1300">
              <a:latin typeface="ＭＳ Ｐゴシック" panose="020B0600070205080204" pitchFamily="50" charset="-128"/>
              <a:ea typeface="ＭＳ Ｐゴシック" panose="020B0600070205080204" pitchFamily="50" charset="-128"/>
            </a:rPr>
            <a:t>円となっており、類似団体内で最も高くなっている。これは、ふるさと納税による寄附が大幅な伸びを見せたことにより、ふるさと納税推進事業に係る委託料及びふるさと応援基金への積立金が他市と比較して大きいことが主な要因だと考え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76,444</a:t>
          </a:r>
          <a:r>
            <a:rPr kumimoji="1" lang="ja-JP" altLang="en-US" sz="1300">
              <a:latin typeface="ＭＳ Ｐゴシック" panose="020B0600070205080204" pitchFamily="50" charset="-128"/>
              <a:ea typeface="ＭＳ Ｐゴシック" panose="020B0600070205080204" pitchFamily="50" charset="-128"/>
            </a:rPr>
            <a:t>円であり、前年度と比較すると</a:t>
          </a:r>
          <a:r>
            <a:rPr kumimoji="1" lang="en-US" altLang="ja-JP" sz="1300">
              <a:latin typeface="ＭＳ Ｐゴシック" panose="020B0600070205080204" pitchFamily="50" charset="-128"/>
              <a:ea typeface="ＭＳ Ｐゴシック" panose="020B0600070205080204" pitchFamily="50" charset="-128"/>
            </a:rPr>
            <a:t>1,822</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最も高くなっている。これは、一般廃棄物埋立最終処分場の建設や光ファイバ整備事業、物産振興拠点施設整備事業の増によるものである。更新整備については減少したものの、類似団体内で最も高くなっている。引き続き、公共施設等総合管理計画に基づいた事業の取捨選択が必要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162,572
161,017
653.36
125,233,935
121,907,101
1,494,265
42,357,577
69,347,842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80264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69484"/>
          <a:ext cx="127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84091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80264</xdr:rowOff>
    </xdr:from>
    <xdr:to>
      <xdr:col>24</xdr:col>
      <xdr:colOff>152400</xdr:colOff>
      <xdr:row>38</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80264</xdr:rowOff>
    </xdr:from>
    <xdr:to>
      <xdr:col>24</xdr:col>
      <xdr:colOff>63500</xdr:colOff>
      <xdr:row>38</xdr:row>
      <xdr:rowOff>135128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5953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123207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609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100330</xdr:rowOff>
    </xdr:from>
    <xdr:to>
      <xdr:col>24</xdr:col>
      <xdr:colOff>114300</xdr:colOff>
      <xdr:row>34</xdr:row>
      <xdr:rowOff>30480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82550</xdr:rowOff>
    </xdr:from>
    <xdr:to>
      <xdr:col>19</xdr:col>
      <xdr:colOff>177800</xdr:colOff>
      <xdr:row>38</xdr:row>
      <xdr:rowOff>135128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2620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2032</xdr:rowOff>
    </xdr:from>
    <xdr:to>
      <xdr:col>20</xdr:col>
      <xdr:colOff>38100</xdr:colOff>
      <xdr:row>34</xdr:row>
      <xdr:rowOff>103632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3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120159</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82550</xdr:rowOff>
    </xdr:from>
    <xdr:to>
      <xdr:col>15</xdr:col>
      <xdr:colOff>50800</xdr:colOff>
      <xdr:row>38</xdr:row>
      <xdr:rowOff>7112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262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109474</xdr:rowOff>
    </xdr:from>
    <xdr:to>
      <xdr:col>15</xdr:col>
      <xdr:colOff>101600</xdr:colOff>
      <xdr:row>32</xdr:row>
      <xdr:rowOff>39624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42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56151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71120</xdr:rowOff>
    </xdr:from>
    <xdr:to>
      <xdr:col>10</xdr:col>
      <xdr:colOff>114300</xdr:colOff>
      <xdr:row>38</xdr:row>
      <xdr:rowOff>7112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00420"/>
          <a:ext cx="889000" cy="6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15748</xdr:rowOff>
    </xdr:from>
    <xdr:to>
      <xdr:col>10</xdr:col>
      <xdr:colOff>165100</xdr:colOff>
      <xdr:row>32</xdr:row>
      <xdr:rowOff>117348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50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133875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2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36322</xdr:rowOff>
    </xdr:from>
    <xdr:to>
      <xdr:col>6</xdr:col>
      <xdr:colOff>38100</xdr:colOff>
      <xdr:row>31</xdr:row>
      <xdr:rowOff>137922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3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154449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1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29464</xdr:rowOff>
    </xdr:from>
    <xdr:to>
      <xdr:col>24</xdr:col>
      <xdr:colOff>114300</xdr:colOff>
      <xdr:row>38</xdr:row>
      <xdr:rowOff>131064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115841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84328</xdr:rowOff>
    </xdr:from>
    <xdr:to>
      <xdr:col>20</xdr:col>
      <xdr:colOff>38100</xdr:colOff>
      <xdr:row>39</xdr:row>
      <xdr:rowOff>14478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5605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31750</xdr:rowOff>
    </xdr:from>
    <xdr:to>
      <xdr:col>15</xdr:col>
      <xdr:colOff>101600</xdr:colOff>
      <xdr:row>37</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124477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127762</xdr:rowOff>
    </xdr:from>
    <xdr:to>
      <xdr:col>10</xdr:col>
      <xdr:colOff>165100</xdr:colOff>
      <xdr:row>38</xdr:row>
      <xdr:rowOff>57912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49039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20320</xdr:rowOff>
    </xdr:from>
    <xdr:to>
      <xdr:col>6</xdr:col>
      <xdr:colOff>38100</xdr:colOff>
      <xdr:row>34</xdr:row>
      <xdr:rowOff>121920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113047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80648</xdr:rowOff>
    </xdr:from>
    <xdr:to>
      <xdr:col>24</xdr:col>
      <xdr:colOff>62865</xdr:colOff>
      <xdr:row>57</xdr:row>
      <xdr:rowOff>122084</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96048"/>
          <a:ext cx="1270" cy="89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125911</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122084</xdr:rowOff>
    </xdr:from>
    <xdr:to>
      <xdr:col>24</xdr:col>
      <xdr:colOff>152400</xdr:colOff>
      <xdr:row>57</xdr:row>
      <xdr:rowOff>122084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94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27325</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7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237,916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80648</xdr:rowOff>
    </xdr:from>
    <xdr:to>
      <xdr:col>24</xdr:col>
      <xdr:colOff>152400</xdr:colOff>
      <xdr:row>52</xdr:row>
      <xdr:rowOff>80648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96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17866</xdr:rowOff>
    </xdr:from>
    <xdr:to>
      <xdr:col>24</xdr:col>
      <xdr:colOff>63500</xdr:colOff>
      <xdr:row>52</xdr:row>
      <xdr:rowOff>80648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8761816"/>
          <a:ext cx="838200" cy="2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92468</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222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114041</xdr:rowOff>
    </xdr:from>
    <xdr:to>
      <xdr:col>24</xdr:col>
      <xdr:colOff>114300</xdr:colOff>
      <xdr:row>56</xdr:row>
      <xdr:rowOff>44191</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4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17866</xdr:rowOff>
    </xdr:from>
    <xdr:to>
      <xdr:col>19</xdr:col>
      <xdr:colOff>177800</xdr:colOff>
      <xdr:row>54</xdr:row>
      <xdr:rowOff>71006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8761816"/>
          <a:ext cx="889000" cy="56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166496</xdr:rowOff>
    </xdr:from>
    <xdr:to>
      <xdr:col>20</xdr:col>
      <xdr:colOff>38100</xdr:colOff>
      <xdr:row>54</xdr:row>
      <xdr:rowOff>96646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5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87773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4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71006</xdr:rowOff>
    </xdr:from>
    <xdr:to>
      <xdr:col>15</xdr:col>
      <xdr:colOff>50800</xdr:colOff>
      <xdr:row>54</xdr:row>
      <xdr:rowOff>146969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329306"/>
          <a:ext cx="889000" cy="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130615</xdr:rowOff>
    </xdr:from>
    <xdr:to>
      <xdr:col>15</xdr:col>
      <xdr:colOff>101600</xdr:colOff>
      <xdr:row>57</xdr:row>
      <xdr:rowOff>60765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51892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146969</xdr:rowOff>
    </xdr:from>
    <xdr:to>
      <xdr:col>10</xdr:col>
      <xdr:colOff>114300</xdr:colOff>
      <xdr:row>55</xdr:row>
      <xdr:rowOff>19338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405269"/>
          <a:ext cx="889000" cy="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156821</xdr:rowOff>
    </xdr:from>
    <xdr:to>
      <xdr:col>10</xdr:col>
      <xdr:colOff>165100</xdr:colOff>
      <xdr:row>57</xdr:row>
      <xdr:rowOff>86971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78098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164969</xdr:rowOff>
    </xdr:from>
    <xdr:to>
      <xdr:col>6</xdr:col>
      <xdr:colOff>38100</xdr:colOff>
      <xdr:row>57</xdr:row>
      <xdr:rowOff>95119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6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86246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5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29848</xdr:rowOff>
    </xdr:from>
    <xdr:to>
      <xdr:col>24</xdr:col>
      <xdr:colOff>114300</xdr:colOff>
      <xdr:row>52</xdr:row>
      <xdr:rowOff>131448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89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154325</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889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138516</xdr:rowOff>
    </xdr:from>
    <xdr:to>
      <xdr:col>20</xdr:col>
      <xdr:colOff>38100</xdr:colOff>
      <xdr:row>51</xdr:row>
      <xdr:rowOff>68666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7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85193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48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20206</xdr:rowOff>
    </xdr:from>
    <xdr:to>
      <xdr:col>15</xdr:col>
      <xdr:colOff>101600</xdr:colOff>
      <xdr:row>54</xdr:row>
      <xdr:rowOff>121806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2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138333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05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96169</xdr:rowOff>
    </xdr:from>
    <xdr:to>
      <xdr:col>10</xdr:col>
      <xdr:colOff>165100</xdr:colOff>
      <xdr:row>55</xdr:row>
      <xdr:rowOff>26319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3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42846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12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139988</xdr:rowOff>
    </xdr:from>
    <xdr:to>
      <xdr:col>6</xdr:col>
      <xdr:colOff>38100</xdr:colOff>
      <xdr:row>55</xdr:row>
      <xdr:rowOff>70138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39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86665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1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109022</xdr:rowOff>
    </xdr:from>
    <xdr:to>
      <xdr:col>24</xdr:col>
      <xdr:colOff>62865</xdr:colOff>
      <xdr:row>72</xdr:row>
      <xdr:rowOff>135265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281972"/>
          <a:ext cx="1270" cy="19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139092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248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135265</xdr:rowOff>
    </xdr:from>
    <xdr:to>
      <xdr:col>24</xdr:col>
      <xdr:colOff>152400</xdr:colOff>
      <xdr:row>72</xdr:row>
      <xdr:rowOff>135265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2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55699</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205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109022</xdr:rowOff>
    </xdr:from>
    <xdr:to>
      <xdr:col>24</xdr:col>
      <xdr:colOff>152400</xdr:colOff>
      <xdr:row>71</xdr:row>
      <xdr:rowOff>109022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28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109022</xdr:rowOff>
    </xdr:from>
    <xdr:to>
      <xdr:col>24</xdr:col>
      <xdr:colOff>63500</xdr:colOff>
      <xdr:row>76</xdr:row>
      <xdr:rowOff>30931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2281972"/>
          <a:ext cx="838200" cy="77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138248</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3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144815</xdr:rowOff>
    </xdr:from>
    <xdr:to>
      <xdr:col>24</xdr:col>
      <xdr:colOff>114300</xdr:colOff>
      <xdr:row>72</xdr:row>
      <xdr:rowOff>74965</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31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30931</xdr:rowOff>
    </xdr:from>
    <xdr:to>
      <xdr:col>19</xdr:col>
      <xdr:colOff>177800</xdr:colOff>
      <xdr:row>77</xdr:row>
      <xdr:rowOff>144455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061131"/>
          <a:ext cx="889000" cy="28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31727</xdr:rowOff>
    </xdr:from>
    <xdr:to>
      <xdr:col>20</xdr:col>
      <xdr:colOff>38100</xdr:colOff>
      <xdr:row>76</xdr:row>
      <xdr:rowOff>133327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3061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124454</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15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144455</xdr:rowOff>
    </xdr:from>
    <xdr:to>
      <xdr:col>15</xdr:col>
      <xdr:colOff>50800</xdr:colOff>
      <xdr:row>78</xdr:row>
      <xdr:rowOff>129253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346105"/>
          <a:ext cx="889000" cy="1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108491</xdr:rowOff>
    </xdr:from>
    <xdr:to>
      <xdr:col>15</xdr:col>
      <xdr:colOff>101600</xdr:colOff>
      <xdr:row>77</xdr:row>
      <xdr:rowOff>38641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13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55168</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91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129253</xdr:rowOff>
    </xdr:from>
    <xdr:to>
      <xdr:col>10</xdr:col>
      <xdr:colOff>114300</xdr:colOff>
      <xdr:row>78</xdr:row>
      <xdr:rowOff>147541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50235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94386</xdr:rowOff>
    </xdr:from>
    <xdr:to>
      <xdr:col>10</xdr:col>
      <xdr:colOff>165100</xdr:colOff>
      <xdr:row>78</xdr:row>
      <xdr:rowOff>24536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29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41063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7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124333</xdr:rowOff>
    </xdr:from>
    <xdr:to>
      <xdr:col>6</xdr:col>
      <xdr:colOff>38100</xdr:colOff>
      <xdr:row>78</xdr:row>
      <xdr:rowOff>54483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32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71010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0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58222</xdr:rowOff>
    </xdr:from>
    <xdr:to>
      <xdr:col>24</xdr:col>
      <xdr:colOff>114300</xdr:colOff>
      <xdr:row>71</xdr:row>
      <xdr:rowOff>159822</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2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11249</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18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151581</xdr:rowOff>
    </xdr:from>
    <xdr:to>
      <xdr:col>20</xdr:col>
      <xdr:colOff>38100</xdr:colOff>
      <xdr:row>76</xdr:row>
      <xdr:rowOff>81731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0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98259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78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93655</xdr:rowOff>
    </xdr:from>
    <xdr:to>
      <xdr:col>15</xdr:col>
      <xdr:colOff>101600</xdr:colOff>
      <xdr:row>78</xdr:row>
      <xdr:rowOff>23805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2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14932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3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78453</xdr:rowOff>
    </xdr:from>
    <xdr:to>
      <xdr:col>10</xdr:col>
      <xdr:colOff>165100</xdr:colOff>
      <xdr:row>79</xdr:row>
      <xdr:rowOff>8603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4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171180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54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96741</xdr:rowOff>
    </xdr:from>
    <xdr:to>
      <xdr:col>6</xdr:col>
      <xdr:colOff>38100</xdr:colOff>
      <xdr:row>79</xdr:row>
      <xdr:rowOff>26891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46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18018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56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衛生費グラフ枠">
          <a:extLst>
            <a:ext uri="{FF2B5EF4-FFF2-40B4-BE49-F238E27FC236}">
              <a16:creationId xmlns:a16="http://schemas.microsoft.com/office/drawing/2014/main" id="{00000000-0008-0000-07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14474</xdr:rowOff>
    </xdr:from>
    <xdr:to>
      <xdr:col>24</xdr:col>
      <xdr:colOff>62865</xdr:colOff>
      <xdr:row>95</xdr:row>
      <xdr:rowOff>8804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flipV="1">
          <a:off x="4633595" y="15444974"/>
          <a:ext cx="1270" cy="85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12631</xdr:rowOff>
    </xdr:from>
    <xdr:ext cx="534377" cy="259045"/>
    <xdr:sp macro="" textlink="">
      <xdr:nvSpPr>
        <xdr:cNvPr id="222" name="衛生費最小値テキスト">
          <a:extLst>
            <a:ext uri="{FF2B5EF4-FFF2-40B4-BE49-F238E27FC236}">
              <a16:creationId xmlns:a16="http://schemas.microsoft.com/office/drawing/2014/main" id="{00000000-0008-0000-0700-0000DE000000}"/>
            </a:ext>
          </a:extLst>
        </xdr:cNvPr>
        <xdr:cNvSpPr txBox="1"/>
      </xdr:nvSpPr>
      <xdr:spPr>
        <a:xfrm>
          <a:off x="4686300" y="1630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8804</xdr:rowOff>
    </xdr:from>
    <xdr:to>
      <xdr:col>24</xdr:col>
      <xdr:colOff>152400</xdr:colOff>
      <xdr:row>95</xdr:row>
      <xdr:rowOff>8804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629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132601</xdr:rowOff>
    </xdr:from>
    <xdr:ext cx="534377" cy="259045"/>
    <xdr:sp macro="" textlink="">
      <xdr:nvSpPr>
        <xdr:cNvPr id="224" name="衛生費最大値テキスト">
          <a:extLst>
            <a:ext uri="{FF2B5EF4-FFF2-40B4-BE49-F238E27FC236}">
              <a16:creationId xmlns:a16="http://schemas.microsoft.com/office/drawing/2014/main" id="{00000000-0008-0000-0700-0000E0000000}"/>
            </a:ext>
          </a:extLst>
        </xdr:cNvPr>
        <xdr:cNvSpPr txBox="1"/>
      </xdr:nvSpPr>
      <xdr:spPr>
        <a:xfrm>
          <a:off x="4686300" y="152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14474</xdr:rowOff>
    </xdr:from>
    <xdr:to>
      <xdr:col>24</xdr:col>
      <xdr:colOff>152400</xdr:colOff>
      <xdr:row>90</xdr:row>
      <xdr:rowOff>14474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544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76240</xdr:rowOff>
    </xdr:from>
    <xdr:to>
      <xdr:col>24</xdr:col>
      <xdr:colOff>63500</xdr:colOff>
      <xdr:row>95</xdr:row>
      <xdr:rowOff>162880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3797300" y="15849640"/>
          <a:ext cx="838200" cy="6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16853</xdr:rowOff>
    </xdr:from>
    <xdr:ext cx="534377" cy="259045"/>
    <xdr:sp macro="" textlink="">
      <xdr:nvSpPr>
        <xdr:cNvPr id="227" name="衛生費平均値テキスト">
          <a:extLst>
            <a:ext uri="{FF2B5EF4-FFF2-40B4-BE49-F238E27FC236}">
              <a16:creationId xmlns:a16="http://schemas.microsoft.com/office/drawing/2014/main" id="{00000000-0008-0000-0700-0000E3000000}"/>
            </a:ext>
          </a:extLst>
        </xdr:cNvPr>
        <xdr:cNvSpPr txBox="1"/>
      </xdr:nvSpPr>
      <xdr:spPr>
        <a:xfrm>
          <a:off x="4686300" y="15790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38426</xdr:rowOff>
    </xdr:from>
    <xdr:to>
      <xdr:col>24</xdr:col>
      <xdr:colOff>114300</xdr:colOff>
      <xdr:row>92</xdr:row>
      <xdr:rowOff>140026</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4584700" y="1581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162880</xdr:rowOff>
    </xdr:from>
    <xdr:to>
      <xdr:col>19</xdr:col>
      <xdr:colOff>177800</xdr:colOff>
      <xdr:row>96</xdr:row>
      <xdr:rowOff>44419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2908300" y="16450630"/>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99324</xdr:rowOff>
    </xdr:from>
    <xdr:to>
      <xdr:col>20</xdr:col>
      <xdr:colOff>38100</xdr:colOff>
      <xdr:row>97</xdr:row>
      <xdr:rowOff>29474</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3746500" y="1655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20601</xdr:rowOff>
    </xdr:from>
    <xdr:ext cx="534377"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3530111" y="166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44419</xdr:rowOff>
    </xdr:from>
    <xdr:to>
      <xdr:col>15</xdr:col>
      <xdr:colOff>50800</xdr:colOff>
      <xdr:row>96</xdr:row>
      <xdr:rowOff>76378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019300" y="16503619"/>
          <a:ext cx="8890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13325</xdr:rowOff>
    </xdr:from>
    <xdr:to>
      <xdr:col>15</xdr:col>
      <xdr:colOff>101600</xdr:colOff>
      <xdr:row>97</xdr:row>
      <xdr:rowOff>114925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2857500" y="1664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106052</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641111" y="167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76378</xdr:rowOff>
    </xdr:from>
    <xdr:to>
      <xdr:col>10</xdr:col>
      <xdr:colOff>114300</xdr:colOff>
      <xdr:row>97</xdr:row>
      <xdr:rowOff>81133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1130300" y="16535578"/>
          <a:ext cx="889000" cy="1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114503</xdr:rowOff>
    </xdr:from>
    <xdr:to>
      <xdr:col>10</xdr:col>
      <xdr:colOff>165100</xdr:colOff>
      <xdr:row>97</xdr:row>
      <xdr:rowOff>44653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968500" y="1657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35780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1752111" y="166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149433</xdr:rowOff>
    </xdr:from>
    <xdr:to>
      <xdr:col>6</xdr:col>
      <xdr:colOff>38100</xdr:colOff>
      <xdr:row>97</xdr:row>
      <xdr:rowOff>79583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079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96110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863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25440</xdr:rowOff>
    </xdr:from>
    <xdr:to>
      <xdr:col>24</xdr:col>
      <xdr:colOff>114300</xdr:colOff>
      <xdr:row>92</xdr:row>
      <xdr:rowOff>127040</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4584700" y="1579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48317</xdr:rowOff>
    </xdr:from>
    <xdr:ext cx="534377" cy="259045"/>
    <xdr:sp macro="" textlink="">
      <xdr:nvSpPr>
        <xdr:cNvPr id="246" name="衛生費該当値テキスト">
          <a:extLst>
            <a:ext uri="{FF2B5EF4-FFF2-40B4-BE49-F238E27FC236}">
              <a16:creationId xmlns:a16="http://schemas.microsoft.com/office/drawing/2014/main" id="{00000000-0008-0000-0700-0000F6000000}"/>
            </a:ext>
          </a:extLst>
        </xdr:cNvPr>
        <xdr:cNvSpPr txBox="1"/>
      </xdr:nvSpPr>
      <xdr:spPr>
        <a:xfrm>
          <a:off x="4686300" y="156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112080</xdr:rowOff>
    </xdr:from>
    <xdr:to>
      <xdr:col>20</xdr:col>
      <xdr:colOff>38100</xdr:colOff>
      <xdr:row>96</xdr:row>
      <xdr:rowOff>42230</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3746500" y="163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58757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17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165069</xdr:rowOff>
    </xdr:from>
    <xdr:to>
      <xdr:col>15</xdr:col>
      <xdr:colOff>101600</xdr:colOff>
      <xdr:row>96</xdr:row>
      <xdr:rowOff>95219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2857500" y="164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111746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1111" y="1622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25578</xdr:rowOff>
    </xdr:from>
    <xdr:to>
      <xdr:col>10</xdr:col>
      <xdr:colOff>165100</xdr:colOff>
      <xdr:row>96</xdr:row>
      <xdr:rowOff>127178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968500" y="164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143705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2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30333</xdr:rowOff>
    </xdr:from>
    <xdr:to>
      <xdr:col>6</xdr:col>
      <xdr:colOff>38100</xdr:colOff>
      <xdr:row>97</xdr:row>
      <xdr:rowOff>131933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079500" y="166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123060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137795</xdr:rowOff>
    </xdr:from>
    <xdr:to>
      <xdr:col>54</xdr:col>
      <xdr:colOff>189865</xdr:colOff>
      <xdr:row>38</xdr:row>
      <xdr:rowOff>97790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281295"/>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101617</xdr:rowOff>
    </xdr:from>
    <xdr:ext cx="313932"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16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97790</xdr:rowOff>
    </xdr:from>
    <xdr:to>
      <xdr:col>55</xdr:col>
      <xdr:colOff>88900</xdr:colOff>
      <xdr:row>38</xdr:row>
      <xdr:rowOff>97790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84472</xdr:rowOff>
    </xdr:from>
    <xdr:ext cx="378565"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05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137795</xdr:rowOff>
    </xdr:from>
    <xdr:to>
      <xdr:col>55</xdr:col>
      <xdr:colOff>88900</xdr:colOff>
      <xdr:row>30</xdr:row>
      <xdr:rowOff>137795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28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63500</xdr:rowOff>
    </xdr:from>
    <xdr:to>
      <xdr:col>55</xdr:col>
      <xdr:colOff>0</xdr:colOff>
      <xdr:row>38</xdr:row>
      <xdr:rowOff>97790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5786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125112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57829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102235</xdr:rowOff>
    </xdr:from>
    <xdr:to>
      <xdr:col>55</xdr:col>
      <xdr:colOff>50800</xdr:colOff>
      <xdr:row>35</xdr:row>
      <xdr:rowOff>32385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593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57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115570</xdr:rowOff>
    </xdr:from>
    <xdr:to>
      <xdr:col>50</xdr:col>
      <xdr:colOff>165100</xdr:colOff>
      <xdr:row>32</xdr:row>
      <xdr:rowOff>45720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54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30</xdr:row>
      <xdr:rowOff>62247</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520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101600</xdr:rowOff>
    </xdr:from>
    <xdr:to>
      <xdr:col>45</xdr:col>
      <xdr:colOff>177800</xdr:colOff>
      <xdr:row>38</xdr:row>
      <xdr:rowOff>107315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616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77470</xdr:rowOff>
    </xdr:from>
    <xdr:to>
      <xdr:col>46</xdr:col>
      <xdr:colOff>38100</xdr:colOff>
      <xdr:row>32</xdr:row>
      <xdr:rowOff>7620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30</xdr:row>
      <xdr:rowOff>24147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101600</xdr:rowOff>
    </xdr:from>
    <xdr:to>
      <xdr:col>41</xdr:col>
      <xdr:colOff>50800</xdr:colOff>
      <xdr:row>38</xdr:row>
      <xdr:rowOff>107315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616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92710</xdr:rowOff>
    </xdr:from>
    <xdr:to>
      <xdr:col>41</xdr:col>
      <xdr:colOff>101600</xdr:colOff>
      <xdr:row>32</xdr:row>
      <xdr:rowOff>22860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54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39387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518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159385</xdr:rowOff>
    </xdr:from>
    <xdr:to>
      <xdr:col>36</xdr:col>
      <xdr:colOff>165100</xdr:colOff>
      <xdr:row>32</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54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524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46990</xdr:rowOff>
    </xdr:from>
    <xdr:to>
      <xdr:col>55</xdr:col>
      <xdr:colOff>50800</xdr:colOff>
      <xdr:row>38</xdr:row>
      <xdr:rowOff>148590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133367</xdr:rowOff>
    </xdr:from>
    <xdr:ext cx="313932"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477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105427</xdr:rowOff>
    </xdr:from>
    <xdr:ext cx="313932"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82333" y="6620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50800</xdr:rowOff>
    </xdr:from>
    <xdr:to>
      <xdr:col>46</xdr:col>
      <xdr:colOff>38100</xdr:colOff>
      <xdr:row>38</xdr:row>
      <xdr:rowOff>152400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143527</xdr:rowOff>
    </xdr:from>
    <xdr:ext cx="313932"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93333" y="6658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56515</xdr:rowOff>
    </xdr:from>
    <xdr:to>
      <xdr:col>41</xdr:col>
      <xdr:colOff>101600</xdr:colOff>
      <xdr:row>38</xdr:row>
      <xdr:rowOff>158115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149242</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04333" y="6664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50800</xdr:rowOff>
    </xdr:from>
    <xdr:to>
      <xdr:col>36</xdr:col>
      <xdr:colOff>165100</xdr:colOff>
      <xdr:row>38</xdr:row>
      <xdr:rowOff>152400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143527</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815333" y="6658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40869</xdr:rowOff>
    </xdr:from>
    <xdr:to>
      <xdr:col>54</xdr:col>
      <xdr:colOff>189865</xdr:colOff>
      <xdr:row>59</xdr:row>
      <xdr:rowOff>77978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56269"/>
          <a:ext cx="1270" cy="1237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81805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77978</xdr:rowOff>
    </xdr:from>
    <xdr:to>
      <xdr:col>55</xdr:col>
      <xdr:colOff>88900</xdr:colOff>
      <xdr:row>59</xdr:row>
      <xdr:rowOff>77978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9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158996</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3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40869</xdr:rowOff>
    </xdr:from>
    <xdr:to>
      <xdr:col>55</xdr:col>
      <xdr:colOff>88900</xdr:colOff>
      <xdr:row>52</xdr:row>
      <xdr:rowOff>40869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99238</xdr:rowOff>
    </xdr:from>
    <xdr:to>
      <xdr:col>55</xdr:col>
      <xdr:colOff>0</xdr:colOff>
      <xdr:row>52</xdr:row>
      <xdr:rowOff>91770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8843188"/>
          <a:ext cx="838200" cy="1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59097</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317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80670</xdr:rowOff>
    </xdr:from>
    <xdr:to>
      <xdr:col>55</xdr:col>
      <xdr:colOff>50800</xdr:colOff>
      <xdr:row>55</xdr:row>
      <xdr:rowOff>10820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3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99238</xdr:rowOff>
    </xdr:from>
    <xdr:to>
      <xdr:col>50</xdr:col>
      <xdr:colOff>114300</xdr:colOff>
      <xdr:row>53</xdr:row>
      <xdr:rowOff>62814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8843188"/>
          <a:ext cx="889000" cy="30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89129</xdr:rowOff>
    </xdr:from>
    <xdr:to>
      <xdr:col>50</xdr:col>
      <xdr:colOff>165100</xdr:colOff>
      <xdr:row>59</xdr:row>
      <xdr:rowOff>19279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3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10406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62814</xdr:rowOff>
    </xdr:from>
    <xdr:to>
      <xdr:col>45</xdr:col>
      <xdr:colOff>177800</xdr:colOff>
      <xdr:row>53</xdr:row>
      <xdr:rowOff>119888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149664"/>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68783</xdr:rowOff>
    </xdr:from>
    <xdr:to>
      <xdr:col>46</xdr:col>
      <xdr:colOff>38100</xdr:colOff>
      <xdr:row>57</xdr:row>
      <xdr:rowOff>170383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161510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142596</xdr:rowOff>
    </xdr:from>
    <xdr:to>
      <xdr:col>41</xdr:col>
      <xdr:colOff>50800</xdr:colOff>
      <xdr:row>53</xdr:row>
      <xdr:rowOff>119888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8715096"/>
          <a:ext cx="889000" cy="49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105131</xdr:rowOff>
    </xdr:from>
    <xdr:to>
      <xdr:col>41</xdr:col>
      <xdr:colOff>101600</xdr:colOff>
      <xdr:row>59</xdr:row>
      <xdr:rowOff>35281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4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26408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50724</xdr:rowOff>
    </xdr:from>
    <xdr:to>
      <xdr:col>36</xdr:col>
      <xdr:colOff>165100</xdr:colOff>
      <xdr:row>57</xdr:row>
      <xdr:rowOff>152324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143451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9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40970</xdr:rowOff>
    </xdr:from>
    <xdr:to>
      <xdr:col>55</xdr:col>
      <xdr:colOff>50800</xdr:colOff>
      <xdr:row>52</xdr:row>
      <xdr:rowOff>142570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89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127347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887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48438</xdr:rowOff>
    </xdr:from>
    <xdr:to>
      <xdr:col>50</xdr:col>
      <xdr:colOff>165100</xdr:colOff>
      <xdr:row>51</xdr:row>
      <xdr:rowOff>150038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87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166565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856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12014</xdr:rowOff>
    </xdr:from>
    <xdr:to>
      <xdr:col>46</xdr:col>
      <xdr:colOff>38100</xdr:colOff>
      <xdr:row>53</xdr:row>
      <xdr:rowOff>113614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0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130141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88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69088</xdr:rowOff>
    </xdr:from>
    <xdr:to>
      <xdr:col>41</xdr:col>
      <xdr:colOff>101600</xdr:colOff>
      <xdr:row>53</xdr:row>
      <xdr:rowOff>170688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1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15765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89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91796</xdr:rowOff>
    </xdr:from>
    <xdr:to>
      <xdr:col>36</xdr:col>
      <xdr:colOff>165100</xdr:colOff>
      <xdr:row>51</xdr:row>
      <xdr:rowOff>21946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86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38473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84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120531</xdr:rowOff>
    </xdr:from>
    <xdr:to>
      <xdr:col>54</xdr:col>
      <xdr:colOff>189865</xdr:colOff>
      <xdr:row>76</xdr:row>
      <xdr:rowOff>112268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22031"/>
          <a:ext cx="1270" cy="102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116095</xdr:rowOff>
    </xdr:from>
    <xdr:ext cx="534377"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1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112268</xdr:rowOff>
    </xdr:from>
    <xdr:to>
      <xdr:col>55</xdr:col>
      <xdr:colOff>88900</xdr:colOff>
      <xdr:row>76</xdr:row>
      <xdr:rowOff>112268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14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67208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120531</xdr:rowOff>
    </xdr:from>
    <xdr:to>
      <xdr:col>55</xdr:col>
      <xdr:colOff>88900</xdr:colOff>
      <xdr:row>70</xdr:row>
      <xdr:rowOff>120531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22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120531</xdr:rowOff>
    </xdr:from>
    <xdr:to>
      <xdr:col>55</xdr:col>
      <xdr:colOff>0</xdr:colOff>
      <xdr:row>73</xdr:row>
      <xdr:rowOff>9169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122031"/>
          <a:ext cx="838200" cy="40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16773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532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38346</xdr:rowOff>
    </xdr:from>
    <xdr:to>
      <xdr:col>55</xdr:col>
      <xdr:colOff>50800</xdr:colOff>
      <xdr:row>73</xdr:row>
      <xdr:rowOff>139946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25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9169</xdr:rowOff>
    </xdr:from>
    <xdr:to>
      <xdr:col>50</xdr:col>
      <xdr:colOff>114300</xdr:colOff>
      <xdr:row>77</xdr:row>
      <xdr:rowOff>60539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525019"/>
          <a:ext cx="889000" cy="7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72148</xdr:rowOff>
    </xdr:from>
    <xdr:to>
      <xdr:col>50</xdr:col>
      <xdr:colOff>165100</xdr:colOff>
      <xdr:row>77</xdr:row>
      <xdr:rowOff>2298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02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164875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9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60539</xdr:rowOff>
    </xdr:from>
    <xdr:to>
      <xdr:col>45</xdr:col>
      <xdr:colOff>177800</xdr:colOff>
      <xdr:row>77</xdr:row>
      <xdr:rowOff>158282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62189"/>
          <a:ext cx="8890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56635</xdr:rowOff>
    </xdr:from>
    <xdr:to>
      <xdr:col>46</xdr:col>
      <xdr:colOff>38100</xdr:colOff>
      <xdr:row>78</xdr:row>
      <xdr:rowOff>158235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2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149362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52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161221</xdr:rowOff>
    </xdr:from>
    <xdr:to>
      <xdr:col>41</xdr:col>
      <xdr:colOff>50800</xdr:colOff>
      <xdr:row>77</xdr:row>
      <xdr:rowOff>158282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91421"/>
          <a:ext cx="889000" cy="16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88737</xdr:rowOff>
    </xdr:from>
    <xdr:to>
      <xdr:col>41</xdr:col>
      <xdr:colOff>101600</xdr:colOff>
      <xdr:row>79</xdr:row>
      <xdr:rowOff>18887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6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10014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55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27995</xdr:rowOff>
    </xdr:from>
    <xdr:to>
      <xdr:col>36</xdr:col>
      <xdr:colOff>165100</xdr:colOff>
      <xdr:row>78</xdr:row>
      <xdr:rowOff>129595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0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120722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69731</xdr:rowOff>
    </xdr:from>
    <xdr:to>
      <xdr:col>55</xdr:col>
      <xdr:colOff>50800</xdr:colOff>
      <xdr:row>70</xdr:row>
      <xdr:rowOff>171331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0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22758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0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129819</xdr:rowOff>
    </xdr:from>
    <xdr:to>
      <xdr:col>50</xdr:col>
      <xdr:colOff>165100</xdr:colOff>
      <xdr:row>73</xdr:row>
      <xdr:rowOff>59969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47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76496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24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9739</xdr:rowOff>
    </xdr:from>
    <xdr:to>
      <xdr:col>46</xdr:col>
      <xdr:colOff>38100</xdr:colOff>
      <xdr:row>77</xdr:row>
      <xdr:rowOff>111339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127866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107482</xdr:rowOff>
    </xdr:from>
    <xdr:to>
      <xdr:col>41</xdr:col>
      <xdr:colOff>101600</xdr:colOff>
      <xdr:row>78</xdr:row>
      <xdr:rowOff>37632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54159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110421</xdr:rowOff>
    </xdr:from>
    <xdr:to>
      <xdr:col>36</xdr:col>
      <xdr:colOff>165100</xdr:colOff>
      <xdr:row>77</xdr:row>
      <xdr:rowOff>40571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57098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1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106324</xdr:rowOff>
    </xdr:from>
    <xdr:to>
      <xdr:col>54</xdr:col>
      <xdr:colOff>189865</xdr:colOff>
      <xdr:row>97</xdr:row>
      <xdr:rowOff>134671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6222624"/>
          <a:ext cx="1270" cy="542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138498</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7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134671</xdr:rowOff>
    </xdr:from>
    <xdr:to>
      <xdr:col>55</xdr:col>
      <xdr:colOff>88900</xdr:colOff>
      <xdr:row>97</xdr:row>
      <xdr:rowOff>134671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765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53001</xdr:rowOff>
    </xdr:from>
    <xdr:ext cx="534377"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99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106324</xdr:rowOff>
    </xdr:from>
    <xdr:to>
      <xdr:col>55</xdr:col>
      <xdr:colOff>88900</xdr:colOff>
      <xdr:row>94</xdr:row>
      <xdr:rowOff>106324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22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56032</xdr:rowOff>
    </xdr:from>
    <xdr:to>
      <xdr:col>55</xdr:col>
      <xdr:colOff>0</xdr:colOff>
      <xdr:row>97</xdr:row>
      <xdr:rowOff>134671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86682"/>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155303</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7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132426</xdr:rowOff>
    </xdr:from>
    <xdr:to>
      <xdr:col>55</xdr:col>
      <xdr:colOff>50800</xdr:colOff>
      <xdr:row>96</xdr:row>
      <xdr:rowOff>62576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2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56032</xdr:rowOff>
    </xdr:from>
    <xdr:to>
      <xdr:col>50</xdr:col>
      <xdr:colOff>114300</xdr:colOff>
      <xdr:row>97</xdr:row>
      <xdr:rowOff>137094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86682"/>
          <a:ext cx="889000" cy="8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129363</xdr:rowOff>
    </xdr:from>
    <xdr:to>
      <xdr:col>50</xdr:col>
      <xdr:colOff>165100</xdr:colOff>
      <xdr:row>98</xdr:row>
      <xdr:rowOff>59513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6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50640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8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63484</xdr:rowOff>
    </xdr:from>
    <xdr:to>
      <xdr:col>45</xdr:col>
      <xdr:colOff>177800</xdr:colOff>
      <xdr:row>97</xdr:row>
      <xdr:rowOff>137094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94134"/>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106366</xdr:rowOff>
    </xdr:from>
    <xdr:to>
      <xdr:col>46</xdr:col>
      <xdr:colOff>38100</xdr:colOff>
      <xdr:row>97</xdr:row>
      <xdr:rowOff>36516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6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53043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34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147837</xdr:rowOff>
    </xdr:from>
    <xdr:to>
      <xdr:col>41</xdr:col>
      <xdr:colOff>50800</xdr:colOff>
      <xdr:row>97</xdr:row>
      <xdr:rowOff>63484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5578337"/>
          <a:ext cx="889000" cy="111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153640</xdr:rowOff>
    </xdr:from>
    <xdr:to>
      <xdr:col>41</xdr:col>
      <xdr:colOff>101600</xdr:colOff>
      <xdr:row>97</xdr:row>
      <xdr:rowOff>83790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100317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8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171379</xdr:rowOff>
    </xdr:from>
    <xdr:to>
      <xdr:col>36</xdr:col>
      <xdr:colOff>165100</xdr:colOff>
      <xdr:row>96</xdr:row>
      <xdr:rowOff>101529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5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92656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83871</xdr:rowOff>
    </xdr:from>
    <xdr:to>
      <xdr:col>55</xdr:col>
      <xdr:colOff>50800</xdr:colOff>
      <xdr:row>98</xdr:row>
      <xdr:rowOff>14021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170248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2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5232</xdr:rowOff>
    </xdr:from>
    <xdr:to>
      <xdr:col>50</xdr:col>
      <xdr:colOff>165100</xdr:colOff>
      <xdr:row>97</xdr:row>
      <xdr:rowOff>106832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123359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4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86294</xdr:rowOff>
    </xdr:from>
    <xdr:to>
      <xdr:col>46</xdr:col>
      <xdr:colOff>38100</xdr:colOff>
      <xdr:row>98</xdr:row>
      <xdr:rowOff>16444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7571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12684</xdr:rowOff>
    </xdr:from>
    <xdr:to>
      <xdr:col>41</xdr:col>
      <xdr:colOff>101600</xdr:colOff>
      <xdr:row>97</xdr:row>
      <xdr:rowOff>114284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4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105411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97037</xdr:rowOff>
    </xdr:from>
    <xdr:to>
      <xdr:col>36</xdr:col>
      <xdr:colOff>165100</xdr:colOff>
      <xdr:row>91</xdr:row>
      <xdr:rowOff>27187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55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43714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30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9072</xdr:rowOff>
    </xdr:from>
    <xdr:to>
      <xdr:col>85</xdr:col>
      <xdr:colOff>126364</xdr:colOff>
      <xdr:row>38</xdr:row>
      <xdr:rowOff>83530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24022"/>
          <a:ext cx="1269" cy="127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87357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83530</xdr:rowOff>
    </xdr:from>
    <xdr:to>
      <xdr:col>86</xdr:col>
      <xdr:colOff>25400</xdr:colOff>
      <xdr:row>38</xdr:row>
      <xdr:rowOff>83530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9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127199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9072</xdr:rowOff>
    </xdr:from>
    <xdr:to>
      <xdr:col>86</xdr:col>
      <xdr:colOff>25400</xdr:colOff>
      <xdr:row>31</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83530</xdr:rowOff>
    </xdr:from>
    <xdr:to>
      <xdr:col>85</xdr:col>
      <xdr:colOff>127000</xdr:colOff>
      <xdr:row>38</xdr:row>
      <xdr:rowOff>169581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598630"/>
          <a:ext cx="8382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65731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5895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42854</xdr:rowOff>
    </xdr:from>
    <xdr:to>
      <xdr:col>85</xdr:col>
      <xdr:colOff>177800</xdr:colOff>
      <xdr:row>35</xdr:row>
      <xdr:rowOff>144454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0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151783</xdr:rowOff>
    </xdr:from>
    <xdr:to>
      <xdr:col>81</xdr:col>
      <xdr:colOff>50800</xdr:colOff>
      <xdr:row>38</xdr:row>
      <xdr:rowOff>169581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66883"/>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166787</xdr:rowOff>
    </xdr:from>
    <xdr:to>
      <xdr:col>81</xdr:col>
      <xdr:colOff>101600</xdr:colOff>
      <xdr:row>37</xdr:row>
      <xdr:rowOff>96937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113464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151783</xdr:rowOff>
    </xdr:from>
    <xdr:to>
      <xdr:col>76</xdr:col>
      <xdr:colOff>114300</xdr:colOff>
      <xdr:row>40</xdr:row>
      <xdr:rowOff>1070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66883"/>
          <a:ext cx="889000" cy="19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88900</xdr:rowOff>
    </xdr:from>
    <xdr:to>
      <xdr:col>76</xdr:col>
      <xdr:colOff>165100</xdr:colOff>
      <xdr:row>38</xdr:row>
      <xdr:rowOff>19050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35577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122555</xdr:rowOff>
    </xdr:from>
    <xdr:to>
      <xdr:col>71</xdr:col>
      <xdr:colOff>177800</xdr:colOff>
      <xdr:row>40</xdr:row>
      <xdr:rowOff>1070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294755"/>
          <a:ext cx="889000" cy="56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166460</xdr:rowOff>
    </xdr:from>
    <xdr:to>
      <xdr:col>72</xdr:col>
      <xdr:colOff>38100</xdr:colOff>
      <xdr:row>38</xdr:row>
      <xdr:rowOff>96610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51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113138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8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53304</xdr:rowOff>
    </xdr:from>
    <xdr:to>
      <xdr:col>67</xdr:col>
      <xdr:colOff>101600</xdr:colOff>
      <xdr:row>37</xdr:row>
      <xdr:rowOff>154904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146031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32730</xdr:rowOff>
    </xdr:from>
    <xdr:to>
      <xdr:col>85</xdr:col>
      <xdr:colOff>177800</xdr:colOff>
      <xdr:row>38</xdr:row>
      <xdr:rowOff>134330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119107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6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118781</xdr:rowOff>
    </xdr:from>
    <xdr:to>
      <xdr:col>81</xdr:col>
      <xdr:colOff>101600</xdr:colOff>
      <xdr:row>39</xdr:row>
      <xdr:rowOff>48931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40058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2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100983</xdr:rowOff>
    </xdr:from>
    <xdr:to>
      <xdr:col>76</xdr:col>
      <xdr:colOff>165100</xdr:colOff>
      <xdr:row>39</xdr:row>
      <xdr:rowOff>31133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22260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7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121720</xdr:rowOff>
    </xdr:from>
    <xdr:to>
      <xdr:col>72</xdr:col>
      <xdr:colOff>38100</xdr:colOff>
      <xdr:row>40</xdr:row>
      <xdr:rowOff>51870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8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40</xdr:row>
      <xdr:rowOff>42997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90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71755</xdr:rowOff>
    </xdr:from>
    <xdr:to>
      <xdr:col>67</xdr:col>
      <xdr:colOff>101600</xdr:colOff>
      <xdr:row>37</xdr:row>
      <xdr:rowOff>1905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18432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01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83465</xdr:rowOff>
    </xdr:from>
    <xdr:to>
      <xdr:col>85</xdr:col>
      <xdr:colOff>126364</xdr:colOff>
      <xdr:row>56</xdr:row>
      <xdr:rowOff>11988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998865"/>
          <a:ext cx="1269" cy="61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15815</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6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11988</xdr:rowOff>
    </xdr:from>
    <xdr:to>
      <xdr:col>86</xdr:col>
      <xdr:colOff>25400</xdr:colOff>
      <xdr:row>56</xdr:row>
      <xdr:rowOff>11988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6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30142</xdr:rowOff>
    </xdr:from>
    <xdr:ext cx="534377"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77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83465</xdr:rowOff>
    </xdr:from>
    <xdr:to>
      <xdr:col>86</xdr:col>
      <xdr:colOff>25400</xdr:colOff>
      <xdr:row>52</xdr:row>
      <xdr:rowOff>83465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99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86360</xdr:rowOff>
    </xdr:from>
    <xdr:to>
      <xdr:col>85</xdr:col>
      <xdr:colOff>127000</xdr:colOff>
      <xdr:row>55</xdr:row>
      <xdr:rowOff>104153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173210"/>
          <a:ext cx="838200" cy="3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95623</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18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72746</xdr:rowOff>
    </xdr:from>
    <xdr:to>
      <xdr:col>85</xdr:col>
      <xdr:colOff>177800</xdr:colOff>
      <xdr:row>55</xdr:row>
      <xdr:rowOff>2896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33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53060</xdr:rowOff>
    </xdr:from>
    <xdr:to>
      <xdr:col>81</xdr:col>
      <xdr:colOff>50800</xdr:colOff>
      <xdr:row>53</xdr:row>
      <xdr:rowOff>86360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8625560"/>
          <a:ext cx="889000" cy="5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145897</xdr:rowOff>
    </xdr:from>
    <xdr:to>
      <xdr:col>81</xdr:col>
      <xdr:colOff>101600</xdr:colOff>
      <xdr:row>55</xdr:row>
      <xdr:rowOff>76047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40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67174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53060</xdr:rowOff>
    </xdr:from>
    <xdr:to>
      <xdr:col>76</xdr:col>
      <xdr:colOff>114300</xdr:colOff>
      <xdr:row>56</xdr:row>
      <xdr:rowOff>14770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8625560"/>
          <a:ext cx="889000" cy="99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25426</xdr:rowOff>
    </xdr:from>
    <xdr:to>
      <xdr:col>76</xdr:col>
      <xdr:colOff>165100</xdr:colOff>
      <xdr:row>55</xdr:row>
      <xdr:rowOff>127026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45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118153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14770</xdr:rowOff>
    </xdr:from>
    <xdr:to>
      <xdr:col>71</xdr:col>
      <xdr:colOff>177800</xdr:colOff>
      <xdr:row>58</xdr:row>
      <xdr:rowOff>117793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15970"/>
          <a:ext cx="889000" cy="4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57162</xdr:rowOff>
    </xdr:from>
    <xdr:to>
      <xdr:col>72</xdr:col>
      <xdr:colOff>38100</xdr:colOff>
      <xdr:row>56</xdr:row>
      <xdr:rowOff>158762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5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149889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69507</xdr:rowOff>
    </xdr:from>
    <xdr:to>
      <xdr:col>67</xdr:col>
      <xdr:colOff>101600</xdr:colOff>
      <xdr:row>56</xdr:row>
      <xdr:rowOff>171107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7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53353</xdr:rowOff>
    </xdr:from>
    <xdr:to>
      <xdr:col>85</xdr:col>
      <xdr:colOff>177800</xdr:colOff>
      <xdr:row>55</xdr:row>
      <xdr:rowOff>154953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4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139730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39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35560</xdr:rowOff>
    </xdr:from>
    <xdr:to>
      <xdr:col>81</xdr:col>
      <xdr:colOff>101600</xdr:colOff>
      <xdr:row>53</xdr:row>
      <xdr:rowOff>137160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1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153687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89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2260</xdr:rowOff>
    </xdr:from>
    <xdr:to>
      <xdr:col>76</xdr:col>
      <xdr:colOff>165100</xdr:colOff>
      <xdr:row>50</xdr:row>
      <xdr:rowOff>103860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85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120387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834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135420</xdr:rowOff>
    </xdr:from>
    <xdr:to>
      <xdr:col>72</xdr:col>
      <xdr:colOff>38100</xdr:colOff>
      <xdr:row>56</xdr:row>
      <xdr:rowOff>65570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82097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66993</xdr:rowOff>
    </xdr:from>
    <xdr:to>
      <xdr:col>67</xdr:col>
      <xdr:colOff>101600</xdr:colOff>
      <xdr:row>58</xdr:row>
      <xdr:rowOff>168593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159720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29210</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887960"/>
          <a:ext cx="1269" cy="701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147337</xdr:rowOff>
    </xdr:from>
    <xdr:ext cx="469744"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6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29210</xdr:rowOff>
    </xdr:from>
    <xdr:to>
      <xdr:col>86</xdr:col>
      <xdr:colOff>25400</xdr:colOff>
      <xdr:row>75</xdr:row>
      <xdr:rowOff>29210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88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144272</xdr:rowOff>
    </xdr:from>
    <xdr:to>
      <xdr:col>85</xdr:col>
      <xdr:colOff>127000</xdr:colOff>
      <xdr:row>75</xdr:row>
      <xdr:rowOff>29210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317222"/>
          <a:ext cx="838200" cy="57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84472</xdr:rowOff>
    </xdr:from>
    <xdr:ext cx="378565"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861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106045</xdr:rowOff>
    </xdr:from>
    <xdr:to>
      <xdr:col>85</xdr:col>
      <xdr:colOff>177800</xdr:colOff>
      <xdr:row>78</xdr:row>
      <xdr:rowOff>36195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126746</xdr:rowOff>
    </xdr:from>
    <xdr:to>
      <xdr:col>81</xdr:col>
      <xdr:colOff>50800</xdr:colOff>
      <xdr:row>71</xdr:row>
      <xdr:rowOff>144272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229969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28702</xdr:rowOff>
    </xdr:from>
    <xdr:to>
      <xdr:col>81</xdr:col>
      <xdr:colOff>101600</xdr:colOff>
      <xdr:row>77</xdr:row>
      <xdr:rowOff>130302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121429</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323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126746</xdr:rowOff>
    </xdr:from>
    <xdr:to>
      <xdr:col>76</xdr:col>
      <xdr:colOff>114300</xdr:colOff>
      <xdr:row>71</xdr:row>
      <xdr:rowOff>170942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29969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75564</xdr:rowOff>
    </xdr:from>
    <xdr:to>
      <xdr:col>76</xdr:col>
      <xdr:colOff>165100</xdr:colOff>
      <xdr:row>78</xdr:row>
      <xdr:rowOff>5714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2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168291</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3017" y="13369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170942</xdr:rowOff>
    </xdr:from>
    <xdr:to>
      <xdr:col>71</xdr:col>
      <xdr:colOff>177800</xdr:colOff>
      <xdr:row>76</xdr:row>
      <xdr:rowOff>167512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2343892"/>
          <a:ext cx="889000" cy="8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82804</xdr:rowOff>
    </xdr:from>
    <xdr:to>
      <xdr:col>72</xdr:col>
      <xdr:colOff>38100</xdr:colOff>
      <xdr:row>78</xdr:row>
      <xdr:rowOff>12954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4081</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377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116332</xdr:rowOff>
    </xdr:from>
    <xdr:to>
      <xdr:col>67</xdr:col>
      <xdr:colOff>101600</xdr:colOff>
      <xdr:row>76</xdr:row>
      <xdr:rowOff>46481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63009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102887</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79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93472</xdr:rowOff>
    </xdr:from>
    <xdr:to>
      <xdr:col>81</xdr:col>
      <xdr:colOff>101600</xdr:colOff>
      <xdr:row>72</xdr:row>
      <xdr:rowOff>23622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2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40149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204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75946</xdr:rowOff>
    </xdr:from>
    <xdr:to>
      <xdr:col>76</xdr:col>
      <xdr:colOff>165100</xdr:colOff>
      <xdr:row>72</xdr:row>
      <xdr:rowOff>6096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2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22623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202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120142</xdr:rowOff>
    </xdr:from>
    <xdr:to>
      <xdr:col>72</xdr:col>
      <xdr:colOff>38100</xdr:colOff>
      <xdr:row>72</xdr:row>
      <xdr:rowOff>50292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22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66819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206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116712</xdr:rowOff>
    </xdr:from>
    <xdr:to>
      <xdr:col>67</xdr:col>
      <xdr:colOff>101600</xdr:colOff>
      <xdr:row>77</xdr:row>
      <xdr:rowOff>46862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1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37989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23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118486</xdr:rowOff>
    </xdr:from>
    <xdr:to>
      <xdr:col>85</xdr:col>
      <xdr:colOff>126364</xdr:colOff>
      <xdr:row>94</xdr:row>
      <xdr:rowOff>137368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891886"/>
          <a:ext cx="1269" cy="36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141195</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25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137368</xdr:rowOff>
    </xdr:from>
    <xdr:to>
      <xdr:col>86</xdr:col>
      <xdr:colOff>25400</xdr:colOff>
      <xdr:row>94</xdr:row>
      <xdr:rowOff>137368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253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65163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6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118486</xdr:rowOff>
    </xdr:from>
    <xdr:to>
      <xdr:col>86</xdr:col>
      <xdr:colOff>25400</xdr:colOff>
      <xdr:row>92</xdr:row>
      <xdr:rowOff>118486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89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136500</xdr:rowOff>
    </xdr:from>
    <xdr:to>
      <xdr:col>85</xdr:col>
      <xdr:colOff>127000</xdr:colOff>
      <xdr:row>94</xdr:row>
      <xdr:rowOff>137368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252800"/>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68663</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5842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45786</xdr:rowOff>
    </xdr:from>
    <xdr:to>
      <xdr:col>85</xdr:col>
      <xdr:colOff>177800</xdr:colOff>
      <xdr:row>93</xdr:row>
      <xdr:rowOff>147386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599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119171</xdr:rowOff>
    </xdr:from>
    <xdr:to>
      <xdr:col>81</xdr:col>
      <xdr:colOff>50800</xdr:colOff>
      <xdr:row>94</xdr:row>
      <xdr:rowOff>136500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5892571"/>
          <a:ext cx="889000" cy="36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85654</xdr:rowOff>
    </xdr:from>
    <xdr:to>
      <xdr:col>81</xdr:col>
      <xdr:colOff>101600</xdr:colOff>
      <xdr:row>98</xdr:row>
      <xdr:rowOff>15804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71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6931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80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119171</xdr:rowOff>
    </xdr:from>
    <xdr:to>
      <xdr:col>76</xdr:col>
      <xdr:colOff>114300</xdr:colOff>
      <xdr:row>92</xdr:row>
      <xdr:rowOff>159131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5892571"/>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92374</xdr:rowOff>
    </xdr:from>
    <xdr:to>
      <xdr:col>76</xdr:col>
      <xdr:colOff>165100</xdr:colOff>
      <xdr:row>97</xdr:row>
      <xdr:rowOff>22524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13651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76972</xdr:rowOff>
    </xdr:from>
    <xdr:to>
      <xdr:col>71</xdr:col>
      <xdr:colOff>177800</xdr:colOff>
      <xdr:row>92</xdr:row>
      <xdr:rowOff>159131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850372"/>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148701</xdr:rowOff>
    </xdr:from>
    <xdr:to>
      <xdr:col>72</xdr:col>
      <xdr:colOff>38100</xdr:colOff>
      <xdr:row>97</xdr:row>
      <xdr:rowOff>78851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0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69978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112218</xdr:rowOff>
    </xdr:from>
    <xdr:to>
      <xdr:col>67</xdr:col>
      <xdr:colOff>101600</xdr:colOff>
      <xdr:row>97</xdr:row>
      <xdr:rowOff>42368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7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33495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86568</xdr:rowOff>
    </xdr:from>
    <xdr:to>
      <xdr:col>85</xdr:col>
      <xdr:colOff>177800</xdr:colOff>
      <xdr:row>95</xdr:row>
      <xdr:rowOff>16718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0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1495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1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85700</xdr:rowOff>
    </xdr:from>
    <xdr:to>
      <xdr:col>81</xdr:col>
      <xdr:colOff>101600</xdr:colOff>
      <xdr:row>95</xdr:row>
      <xdr:rowOff>15850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2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32377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9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68371</xdr:rowOff>
    </xdr:from>
    <xdr:to>
      <xdr:col>76</xdr:col>
      <xdr:colOff>165100</xdr:colOff>
      <xdr:row>92</xdr:row>
      <xdr:rowOff>169971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8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15048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6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108331</xdr:rowOff>
    </xdr:from>
    <xdr:to>
      <xdr:col>72</xdr:col>
      <xdr:colOff>38100</xdr:colOff>
      <xdr:row>93</xdr:row>
      <xdr:rowOff>38481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88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55008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6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26172</xdr:rowOff>
    </xdr:from>
    <xdr:to>
      <xdr:col>67</xdr:col>
      <xdr:colOff>101600</xdr:colOff>
      <xdr:row>92</xdr:row>
      <xdr:rowOff>127772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79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144299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57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98878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159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140805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140805</xdr:rowOff>
    </xdr:from>
    <xdr:ext cx="249299"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26505</xdr:rowOff>
    </xdr:from>
    <xdr:ext cx="249299"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39914</xdr:rowOff>
    </xdr:from>
    <xdr:to>
      <xdr:col>107</xdr:col>
      <xdr:colOff>101600</xdr:colOff>
      <xdr:row>30</xdr:row>
      <xdr:rowOff>141514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51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158041</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4958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72572</xdr:rowOff>
    </xdr:from>
    <xdr:to>
      <xdr:col>102</xdr:col>
      <xdr:colOff>165100</xdr:colOff>
      <xdr:row>31</xdr:row>
      <xdr:rowOff>2722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521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19249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499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7257</xdr:rowOff>
    </xdr:from>
    <xdr:to>
      <xdr:col>98</xdr:col>
      <xdr:colOff>38100</xdr:colOff>
      <xdr:row>30</xdr:row>
      <xdr:rowOff>108857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51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125384</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4925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83655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237,916</a:t>
          </a:r>
          <a:r>
            <a:rPr kumimoji="1" lang="ja-JP" altLang="en-US" sz="1300">
              <a:latin typeface="ＭＳ Ｐゴシック" panose="020B0600070205080204" pitchFamily="50" charset="-128"/>
              <a:ea typeface="ＭＳ Ｐゴシック" panose="020B0600070205080204" pitchFamily="50" charset="-128"/>
            </a:rPr>
            <a:t>円となっており、類似団体内で最も高くなっている。要因は、ふるさと納税による寄付が継続的に伸びていることに伴うふるさと納税推進事業に要する経費の増やふるさと応援基金への積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34,084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233,842</a:t>
          </a:r>
          <a:r>
            <a:rPr kumimoji="1" lang="ja-JP" altLang="en-US" sz="1300">
              <a:latin typeface="ＭＳ Ｐゴシック" panose="020B0600070205080204" pitchFamily="50" charset="-128"/>
              <a:ea typeface="ＭＳ Ｐゴシック" panose="020B0600070205080204" pitchFamily="50" charset="-128"/>
            </a:rPr>
            <a:t>円であり、類似団体内で最も高くなっている。要因は、住民税非課税世帯等に対する臨時特別給付金給付事業や子育て世帯への臨時特別給付金給付事業の皆増や、子ども医療費助成制度の実施や施設型給付費及び障害福祉サービスの給付等の増によるものである。今後も、民生費の増加が見込まれることが予想される。</a:t>
          </a:r>
        </a:p>
        <a:p>
          <a:r>
            <a:rPr kumimoji="1" lang="ja-JP" altLang="en-US" sz="1300">
              <a:latin typeface="ＭＳ Ｐゴシック" panose="020B0600070205080204" pitchFamily="50" charset="-128"/>
              <a:ea typeface="ＭＳ Ｐゴシック" panose="020B0600070205080204" pitchFamily="50" charset="-128"/>
            </a:rPr>
            <a:t>・農林水産業費の住民一人当たりのコストは、前年度から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2,152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25,129</a:t>
          </a:r>
          <a:r>
            <a:rPr kumimoji="1" lang="ja-JP" altLang="en-US" sz="1300">
              <a:latin typeface="ＭＳ Ｐゴシック" panose="020B0600070205080204" pitchFamily="50" charset="-128"/>
              <a:ea typeface="ＭＳ Ｐゴシック" panose="020B0600070205080204" pitchFamily="50" charset="-128"/>
            </a:rPr>
            <a:t>円となったが、類似団体平均を上回っている。当市は第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）を占め、農林畜産業が基幹産業となっており、今後も、農林水産業費が一定の水準を維持するものと考える。</a:t>
          </a:r>
        </a:p>
        <a:p>
          <a:r>
            <a:rPr kumimoji="1" lang="ja-JP" altLang="en-US" sz="1300">
              <a:latin typeface="ＭＳ Ｐゴシック" panose="020B0600070205080204" pitchFamily="50" charset="-128"/>
              <a:ea typeface="ＭＳ Ｐゴシック" panose="020B0600070205080204" pitchFamily="50" charset="-128"/>
            </a:rPr>
            <a:t>・商工費の住民一人当たりのコストは、前年度から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12,340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56,587</a:t>
          </a:r>
          <a:r>
            <a:rPr kumimoji="1" lang="ja-JP" altLang="en-US" sz="1300">
              <a:latin typeface="ＭＳ Ｐゴシック" panose="020B0600070205080204" pitchFamily="50" charset="-128"/>
              <a:ea typeface="ＭＳ Ｐゴシック" panose="020B0600070205080204" pitchFamily="50" charset="-128"/>
            </a:rPr>
            <a:t>円であり、類似団体内で最も高くなっている。要因は、新型コロナウイルス対策営業時間短縮要請協力金事業の増によるものである。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今後の健全な財政運営を見据え、</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1,611</a:t>
          </a:r>
          <a:r>
            <a:rPr kumimoji="1" lang="ja-JP" altLang="en-US" sz="1400">
              <a:latin typeface="ＭＳ ゴシック" pitchFamily="49" charset="-128"/>
              <a:ea typeface="ＭＳ ゴシック" pitchFamily="49" charset="-128"/>
            </a:rPr>
            <a:t>万円を積み立てたことにより、財政調整基金残高は</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ポイントの増となっており、実質収支額については、毎年度、ほぼ同水準で推移している。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実質単年度収支については、令和３年度には公債費の繰上償還を実施しておらず、財政調整基金の積立金が増加（前年度比</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5,358</a:t>
          </a:r>
          <a:r>
            <a:rPr kumimoji="1" lang="ja-JP" altLang="en-US" sz="1400">
              <a:latin typeface="ＭＳ ゴシック" pitchFamily="49" charset="-128"/>
              <a:ea typeface="ＭＳ ゴシック" pitchFamily="49" charset="-128"/>
            </a:rPr>
            <a:t>万円）したことから、</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標準財政規模比については、ほとんどの会計が例年同水準であるが、都城市国民健康保険特別会計（事業勘定）は、新型コロナウイルス感染症の蔓延による受診控え等により、歳出額が減少したことにより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また、介護保険特別会計においても、保険者努力支援交付金等の交付による歳入増に伴い、</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ポイントの増となっている。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81</v>
      </c>
      <c r="C2" s="173"/>
      <c r="D2" s="174"/>
    </row>
    <row r="3" spans="1:119" ht="18.75" customHeight="1" thickBot="1" x14ac:dyDescent="0.25">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125233935</v>
      </c>
      <c r="BO4" s="459"/>
      <c r="BP4" s="459"/>
      <c r="BQ4" s="459"/>
      <c r="BR4" s="459"/>
      <c r="BS4" s="459"/>
      <c r="BT4" s="459"/>
      <c r="BU4" s="460"/>
      <c r="BV4" s="458">
        <v>127012522</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3.5</v>
      </c>
      <c r="CU4" s="599"/>
      <c r="CV4" s="599"/>
      <c r="CW4" s="599"/>
      <c r="CX4" s="599"/>
      <c r="CY4" s="599"/>
      <c r="CZ4" s="599"/>
      <c r="DA4" s="600"/>
      <c r="DB4" s="598">
        <v>3.5</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121907101</v>
      </c>
      <c r="BO5" s="430"/>
      <c r="BP5" s="430"/>
      <c r="BQ5" s="430"/>
      <c r="BR5" s="430"/>
      <c r="BS5" s="430"/>
      <c r="BT5" s="430"/>
      <c r="BU5" s="431"/>
      <c r="BV5" s="429">
        <v>123637033</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91.2</v>
      </c>
      <c r="CU5" s="427"/>
      <c r="CV5" s="427"/>
      <c r="CW5" s="427"/>
      <c r="CX5" s="427"/>
      <c r="CY5" s="427"/>
      <c r="CZ5" s="427"/>
      <c r="DA5" s="428"/>
      <c r="DB5" s="426">
        <v>95.7</v>
      </c>
      <c r="DC5" s="427"/>
      <c r="DD5" s="427"/>
      <c r="DE5" s="427"/>
      <c r="DF5" s="427"/>
      <c r="DG5" s="427"/>
      <c r="DH5" s="427"/>
      <c r="DI5" s="428"/>
    </row>
    <row r="6" spans="1:119" ht="18.75" customHeight="1" x14ac:dyDescent="0.2">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3326834</v>
      </c>
      <c r="BO6" s="430"/>
      <c r="BP6" s="430"/>
      <c r="BQ6" s="430"/>
      <c r="BR6" s="430"/>
      <c r="BS6" s="430"/>
      <c r="BT6" s="430"/>
      <c r="BU6" s="431"/>
      <c r="BV6" s="429">
        <v>3375489</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96.4</v>
      </c>
      <c r="CU6" s="573"/>
      <c r="CV6" s="573"/>
      <c r="CW6" s="573"/>
      <c r="CX6" s="573"/>
      <c r="CY6" s="573"/>
      <c r="CZ6" s="573"/>
      <c r="DA6" s="574"/>
      <c r="DB6" s="572">
        <v>99.8</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105</v>
      </c>
      <c r="AV7" s="488"/>
      <c r="AW7" s="488"/>
      <c r="AX7" s="488"/>
      <c r="AY7" s="443" t="s">
        <v>106</v>
      </c>
      <c r="AZ7" s="444"/>
      <c r="BA7" s="444"/>
      <c r="BB7" s="444"/>
      <c r="BC7" s="444"/>
      <c r="BD7" s="444"/>
      <c r="BE7" s="444"/>
      <c r="BF7" s="444"/>
      <c r="BG7" s="444"/>
      <c r="BH7" s="444"/>
      <c r="BI7" s="444"/>
      <c r="BJ7" s="444"/>
      <c r="BK7" s="444"/>
      <c r="BL7" s="444"/>
      <c r="BM7" s="445"/>
      <c r="BN7" s="429">
        <v>1832569</v>
      </c>
      <c r="BO7" s="430"/>
      <c r="BP7" s="430"/>
      <c r="BQ7" s="430"/>
      <c r="BR7" s="430"/>
      <c r="BS7" s="430"/>
      <c r="BT7" s="430"/>
      <c r="BU7" s="431"/>
      <c r="BV7" s="429">
        <v>1907670</v>
      </c>
      <c r="BW7" s="430"/>
      <c r="BX7" s="430"/>
      <c r="BY7" s="430"/>
      <c r="BZ7" s="430"/>
      <c r="CA7" s="430"/>
      <c r="CB7" s="430"/>
      <c r="CC7" s="431"/>
      <c r="CD7" s="469" t="s">
        <v>107</v>
      </c>
      <c r="CE7" s="389"/>
      <c r="CF7" s="389"/>
      <c r="CG7" s="389"/>
      <c r="CH7" s="389"/>
      <c r="CI7" s="389"/>
      <c r="CJ7" s="389"/>
      <c r="CK7" s="389"/>
      <c r="CL7" s="389"/>
      <c r="CM7" s="389"/>
      <c r="CN7" s="389"/>
      <c r="CO7" s="389"/>
      <c r="CP7" s="389"/>
      <c r="CQ7" s="389"/>
      <c r="CR7" s="389"/>
      <c r="CS7" s="470"/>
      <c r="CT7" s="429">
        <v>42357577</v>
      </c>
      <c r="CU7" s="430"/>
      <c r="CV7" s="430"/>
      <c r="CW7" s="430"/>
      <c r="CX7" s="430"/>
      <c r="CY7" s="430"/>
      <c r="CZ7" s="430"/>
      <c r="DA7" s="431"/>
      <c r="DB7" s="429">
        <v>41380362</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108</v>
      </c>
      <c r="AN8" s="386"/>
      <c r="AO8" s="386"/>
      <c r="AP8" s="386"/>
      <c r="AQ8" s="386"/>
      <c r="AR8" s="386"/>
      <c r="AS8" s="386"/>
      <c r="AT8" s="387"/>
      <c r="AU8" s="487" t="s">
        <v>94</v>
      </c>
      <c r="AV8" s="488"/>
      <c r="AW8" s="488"/>
      <c r="AX8" s="488"/>
      <c r="AY8" s="443" t="s">
        <v>109</v>
      </c>
      <c r="AZ8" s="444"/>
      <c r="BA8" s="444"/>
      <c r="BB8" s="444"/>
      <c r="BC8" s="444"/>
      <c r="BD8" s="444"/>
      <c r="BE8" s="444"/>
      <c r="BF8" s="444"/>
      <c r="BG8" s="444"/>
      <c r="BH8" s="444"/>
      <c r="BI8" s="444"/>
      <c r="BJ8" s="444"/>
      <c r="BK8" s="444"/>
      <c r="BL8" s="444"/>
      <c r="BM8" s="445"/>
      <c r="BN8" s="429">
        <v>1494265</v>
      </c>
      <c r="BO8" s="430"/>
      <c r="BP8" s="430"/>
      <c r="BQ8" s="430"/>
      <c r="BR8" s="430"/>
      <c r="BS8" s="430"/>
      <c r="BT8" s="430"/>
      <c r="BU8" s="431"/>
      <c r="BV8" s="429">
        <v>1467819</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0.54</v>
      </c>
      <c r="CU8" s="533"/>
      <c r="CV8" s="533"/>
      <c r="CW8" s="533"/>
      <c r="CX8" s="533"/>
      <c r="CY8" s="533"/>
      <c r="CZ8" s="533"/>
      <c r="DA8" s="534"/>
      <c r="DB8" s="532">
        <v>0.55000000000000004</v>
      </c>
      <c r="DC8" s="533"/>
      <c r="DD8" s="533"/>
      <c r="DE8" s="533"/>
      <c r="DF8" s="533"/>
      <c r="DG8" s="533"/>
      <c r="DH8" s="533"/>
      <c r="DI8" s="534"/>
    </row>
    <row r="9" spans="1:119" ht="18.75" customHeight="1" thickBot="1" x14ac:dyDescent="0.25">
      <c r="A9" s="172"/>
      <c r="B9" s="561" t="s">
        <v>111</v>
      </c>
      <c r="C9" s="562"/>
      <c r="D9" s="562"/>
      <c r="E9" s="562"/>
      <c r="F9" s="562"/>
      <c r="G9" s="562"/>
      <c r="H9" s="562"/>
      <c r="I9" s="562"/>
      <c r="J9" s="562"/>
      <c r="K9" s="480"/>
      <c r="L9" s="563" t="s">
        <v>112</v>
      </c>
      <c r="M9" s="564"/>
      <c r="N9" s="564"/>
      <c r="O9" s="564"/>
      <c r="P9" s="564"/>
      <c r="Q9" s="565"/>
      <c r="R9" s="566">
        <v>160640</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94</v>
      </c>
      <c r="AV9" s="488"/>
      <c r="AW9" s="488"/>
      <c r="AX9" s="488"/>
      <c r="AY9" s="443" t="s">
        <v>115</v>
      </c>
      <c r="AZ9" s="444"/>
      <c r="BA9" s="444"/>
      <c r="BB9" s="444"/>
      <c r="BC9" s="444"/>
      <c r="BD9" s="444"/>
      <c r="BE9" s="444"/>
      <c r="BF9" s="444"/>
      <c r="BG9" s="444"/>
      <c r="BH9" s="444"/>
      <c r="BI9" s="444"/>
      <c r="BJ9" s="444"/>
      <c r="BK9" s="444"/>
      <c r="BL9" s="444"/>
      <c r="BM9" s="445"/>
      <c r="BN9" s="429">
        <v>26446</v>
      </c>
      <c r="BO9" s="430"/>
      <c r="BP9" s="430"/>
      <c r="BQ9" s="430"/>
      <c r="BR9" s="430"/>
      <c r="BS9" s="430"/>
      <c r="BT9" s="430"/>
      <c r="BU9" s="431"/>
      <c r="BV9" s="429">
        <v>35626</v>
      </c>
      <c r="BW9" s="430"/>
      <c r="BX9" s="430"/>
      <c r="BY9" s="430"/>
      <c r="BZ9" s="430"/>
      <c r="CA9" s="430"/>
      <c r="CB9" s="430"/>
      <c r="CC9" s="431"/>
      <c r="CD9" s="469" t="s">
        <v>116</v>
      </c>
      <c r="CE9" s="389"/>
      <c r="CF9" s="389"/>
      <c r="CG9" s="389"/>
      <c r="CH9" s="389"/>
      <c r="CI9" s="389"/>
      <c r="CJ9" s="389"/>
      <c r="CK9" s="389"/>
      <c r="CL9" s="389"/>
      <c r="CM9" s="389"/>
      <c r="CN9" s="389"/>
      <c r="CO9" s="389"/>
      <c r="CP9" s="389"/>
      <c r="CQ9" s="389"/>
      <c r="CR9" s="389"/>
      <c r="CS9" s="470"/>
      <c r="CT9" s="426">
        <v>10.8</v>
      </c>
      <c r="CU9" s="427"/>
      <c r="CV9" s="427"/>
      <c r="CW9" s="427"/>
      <c r="CX9" s="427"/>
      <c r="CY9" s="427"/>
      <c r="CZ9" s="427"/>
      <c r="DA9" s="428"/>
      <c r="DB9" s="426">
        <v>12.1</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117</v>
      </c>
      <c r="M10" s="386"/>
      <c r="N10" s="386"/>
      <c r="O10" s="386"/>
      <c r="P10" s="386"/>
      <c r="Q10" s="387"/>
      <c r="R10" s="382">
        <v>165029</v>
      </c>
      <c r="S10" s="383"/>
      <c r="T10" s="383"/>
      <c r="U10" s="383"/>
      <c r="V10" s="442"/>
      <c r="W10" s="570"/>
      <c r="X10" s="380"/>
      <c r="Y10" s="380"/>
      <c r="Z10" s="380"/>
      <c r="AA10" s="380"/>
      <c r="AB10" s="380"/>
      <c r="AC10" s="380"/>
      <c r="AD10" s="380"/>
      <c r="AE10" s="380"/>
      <c r="AF10" s="380"/>
      <c r="AG10" s="380"/>
      <c r="AH10" s="380"/>
      <c r="AI10" s="380"/>
      <c r="AJ10" s="380"/>
      <c r="AK10" s="380"/>
      <c r="AL10" s="571"/>
      <c r="AM10" s="486" t="s">
        <v>118</v>
      </c>
      <c r="AN10" s="386"/>
      <c r="AO10" s="386"/>
      <c r="AP10" s="386"/>
      <c r="AQ10" s="386"/>
      <c r="AR10" s="386"/>
      <c r="AS10" s="386"/>
      <c r="AT10" s="387"/>
      <c r="AU10" s="487" t="s">
        <v>119</v>
      </c>
      <c r="AV10" s="488"/>
      <c r="AW10" s="488"/>
      <c r="AX10" s="488"/>
      <c r="AY10" s="443" t="s">
        <v>120</v>
      </c>
      <c r="AZ10" s="444"/>
      <c r="BA10" s="444"/>
      <c r="BB10" s="444"/>
      <c r="BC10" s="444"/>
      <c r="BD10" s="444"/>
      <c r="BE10" s="444"/>
      <c r="BF10" s="444"/>
      <c r="BG10" s="444"/>
      <c r="BH10" s="444"/>
      <c r="BI10" s="444"/>
      <c r="BJ10" s="444"/>
      <c r="BK10" s="444"/>
      <c r="BL10" s="444"/>
      <c r="BM10" s="445"/>
      <c r="BN10" s="429">
        <v>1471626</v>
      </c>
      <c r="BO10" s="430"/>
      <c r="BP10" s="430"/>
      <c r="BQ10" s="430"/>
      <c r="BR10" s="430"/>
      <c r="BS10" s="430"/>
      <c r="BT10" s="430"/>
      <c r="BU10" s="431"/>
      <c r="BV10" s="429">
        <v>718047</v>
      </c>
      <c r="BW10" s="430"/>
      <c r="BX10" s="430"/>
      <c r="BY10" s="430"/>
      <c r="BZ10" s="430"/>
      <c r="CA10" s="430"/>
      <c r="CB10" s="430"/>
      <c r="CC10" s="431"/>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1"/>
      <c r="C11" s="562"/>
      <c r="D11" s="562"/>
      <c r="E11" s="562"/>
      <c r="F11" s="562"/>
      <c r="G11" s="562"/>
      <c r="H11" s="562"/>
      <c r="I11" s="562"/>
      <c r="J11" s="562"/>
      <c r="K11" s="480"/>
      <c r="L11" s="390" t="s">
        <v>122</v>
      </c>
      <c r="M11" s="391"/>
      <c r="N11" s="391"/>
      <c r="O11" s="391"/>
      <c r="P11" s="391"/>
      <c r="Q11" s="392"/>
      <c r="R11" s="558" t="s">
        <v>123</v>
      </c>
      <c r="S11" s="559"/>
      <c r="T11" s="559"/>
      <c r="U11" s="559"/>
      <c r="V11" s="560"/>
      <c r="W11" s="570"/>
      <c r="X11" s="380"/>
      <c r="Y11" s="380"/>
      <c r="Z11" s="380"/>
      <c r="AA11" s="380"/>
      <c r="AB11" s="380"/>
      <c r="AC11" s="380"/>
      <c r="AD11" s="380"/>
      <c r="AE11" s="380"/>
      <c r="AF11" s="380"/>
      <c r="AG11" s="380"/>
      <c r="AH11" s="380"/>
      <c r="AI11" s="380"/>
      <c r="AJ11" s="380"/>
      <c r="AK11" s="380"/>
      <c r="AL11" s="571"/>
      <c r="AM11" s="486" t="s">
        <v>124</v>
      </c>
      <c r="AN11" s="386"/>
      <c r="AO11" s="386"/>
      <c r="AP11" s="386"/>
      <c r="AQ11" s="386"/>
      <c r="AR11" s="386"/>
      <c r="AS11" s="386"/>
      <c r="AT11" s="387"/>
      <c r="AU11" s="487" t="s">
        <v>119</v>
      </c>
      <c r="AV11" s="488"/>
      <c r="AW11" s="488"/>
      <c r="AX11" s="488"/>
      <c r="AY11" s="443" t="s">
        <v>125</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128</v>
      </c>
      <c r="DC11" s="533"/>
      <c r="DD11" s="533"/>
      <c r="DE11" s="533"/>
      <c r="DF11" s="533"/>
      <c r="DG11" s="533"/>
      <c r="DH11" s="533"/>
      <c r="DI11" s="534"/>
    </row>
    <row r="12" spans="1:119" ht="18.75" customHeight="1" x14ac:dyDescent="0.2">
      <c r="A12" s="172"/>
      <c r="B12" s="535" t="s">
        <v>129</v>
      </c>
      <c r="C12" s="536"/>
      <c r="D12" s="536"/>
      <c r="E12" s="536"/>
      <c r="F12" s="536"/>
      <c r="G12" s="536"/>
      <c r="H12" s="536"/>
      <c r="I12" s="536"/>
      <c r="J12" s="536"/>
      <c r="K12" s="537"/>
      <c r="L12" s="544" t="s">
        <v>130</v>
      </c>
      <c r="M12" s="545"/>
      <c r="N12" s="545"/>
      <c r="O12" s="545"/>
      <c r="P12" s="545"/>
      <c r="Q12" s="546"/>
      <c r="R12" s="547">
        <v>162572</v>
      </c>
      <c r="S12" s="548"/>
      <c r="T12" s="548"/>
      <c r="U12" s="548"/>
      <c r="V12" s="549"/>
      <c r="W12" s="550" t="s">
        <v>1</v>
      </c>
      <c r="X12" s="488"/>
      <c r="Y12" s="488"/>
      <c r="Z12" s="488"/>
      <c r="AA12" s="488"/>
      <c r="AB12" s="551"/>
      <c r="AC12" s="552" t="s">
        <v>131</v>
      </c>
      <c r="AD12" s="553"/>
      <c r="AE12" s="553"/>
      <c r="AF12" s="553"/>
      <c r="AG12" s="554"/>
      <c r="AH12" s="552" t="s">
        <v>132</v>
      </c>
      <c r="AI12" s="553"/>
      <c r="AJ12" s="553"/>
      <c r="AK12" s="553"/>
      <c r="AL12" s="555"/>
      <c r="AM12" s="486" t="s">
        <v>133</v>
      </c>
      <c r="AN12" s="386"/>
      <c r="AO12" s="386"/>
      <c r="AP12" s="386"/>
      <c r="AQ12" s="386"/>
      <c r="AR12" s="386"/>
      <c r="AS12" s="386"/>
      <c r="AT12" s="387"/>
      <c r="AU12" s="487" t="s">
        <v>134</v>
      </c>
      <c r="AV12" s="488"/>
      <c r="AW12" s="488"/>
      <c r="AX12" s="488"/>
      <c r="AY12" s="443" t="s">
        <v>135</v>
      </c>
      <c r="AZ12" s="444"/>
      <c r="BA12" s="444"/>
      <c r="BB12" s="444"/>
      <c r="BC12" s="444"/>
      <c r="BD12" s="444"/>
      <c r="BE12" s="444"/>
      <c r="BF12" s="444"/>
      <c r="BG12" s="444"/>
      <c r="BH12" s="444"/>
      <c r="BI12" s="444"/>
      <c r="BJ12" s="444"/>
      <c r="BK12" s="444"/>
      <c r="BL12" s="444"/>
      <c r="BM12" s="445"/>
      <c r="BN12" s="429">
        <v>855520</v>
      </c>
      <c r="BO12" s="430"/>
      <c r="BP12" s="430"/>
      <c r="BQ12" s="430"/>
      <c r="BR12" s="430"/>
      <c r="BS12" s="430"/>
      <c r="BT12" s="430"/>
      <c r="BU12" s="431"/>
      <c r="BV12" s="429">
        <v>718047</v>
      </c>
      <c r="BW12" s="430"/>
      <c r="BX12" s="430"/>
      <c r="BY12" s="430"/>
      <c r="BZ12" s="430"/>
      <c r="CA12" s="430"/>
      <c r="CB12" s="430"/>
      <c r="CC12" s="431"/>
      <c r="CD12" s="469" t="s">
        <v>136</v>
      </c>
      <c r="CE12" s="389"/>
      <c r="CF12" s="389"/>
      <c r="CG12" s="389"/>
      <c r="CH12" s="389"/>
      <c r="CI12" s="389"/>
      <c r="CJ12" s="389"/>
      <c r="CK12" s="389"/>
      <c r="CL12" s="389"/>
      <c r="CM12" s="389"/>
      <c r="CN12" s="389"/>
      <c r="CO12" s="389"/>
      <c r="CP12" s="389"/>
      <c r="CQ12" s="389"/>
      <c r="CR12" s="389"/>
      <c r="CS12" s="470"/>
      <c r="CT12" s="532" t="s">
        <v>127</v>
      </c>
      <c r="CU12" s="533"/>
      <c r="CV12" s="533"/>
      <c r="CW12" s="533"/>
      <c r="CX12" s="533"/>
      <c r="CY12" s="533"/>
      <c r="CZ12" s="533"/>
      <c r="DA12" s="534"/>
      <c r="DB12" s="532" t="s">
        <v>127</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1"/>
      <c r="M13" s="513" t="s">
        <v>137</v>
      </c>
      <c r="N13" s="514"/>
      <c r="O13" s="514"/>
      <c r="P13" s="514"/>
      <c r="Q13" s="515"/>
      <c r="R13" s="516">
        <v>161017</v>
      </c>
      <c r="S13" s="517"/>
      <c r="T13" s="517"/>
      <c r="U13" s="517"/>
      <c r="V13" s="518"/>
      <c r="W13" s="519" t="s">
        <v>138</v>
      </c>
      <c r="X13" s="415"/>
      <c r="Y13" s="415"/>
      <c r="Z13" s="415"/>
      <c r="AA13" s="415"/>
      <c r="AB13" s="416"/>
      <c r="AC13" s="382">
        <v>6319</v>
      </c>
      <c r="AD13" s="383"/>
      <c r="AE13" s="383"/>
      <c r="AF13" s="383"/>
      <c r="AG13" s="384"/>
      <c r="AH13" s="382">
        <v>7366</v>
      </c>
      <c r="AI13" s="383"/>
      <c r="AJ13" s="383"/>
      <c r="AK13" s="383"/>
      <c r="AL13" s="442"/>
      <c r="AM13" s="486" t="s">
        <v>139</v>
      </c>
      <c r="AN13" s="386"/>
      <c r="AO13" s="386"/>
      <c r="AP13" s="386"/>
      <c r="AQ13" s="386"/>
      <c r="AR13" s="386"/>
      <c r="AS13" s="386"/>
      <c r="AT13" s="387"/>
      <c r="AU13" s="487" t="s">
        <v>134</v>
      </c>
      <c r="AV13" s="488"/>
      <c r="AW13" s="488"/>
      <c r="AX13" s="488"/>
      <c r="AY13" s="443" t="s">
        <v>140</v>
      </c>
      <c r="AZ13" s="444"/>
      <c r="BA13" s="444"/>
      <c r="BB13" s="444"/>
      <c r="BC13" s="444"/>
      <c r="BD13" s="444"/>
      <c r="BE13" s="444"/>
      <c r="BF13" s="444"/>
      <c r="BG13" s="444"/>
      <c r="BH13" s="444"/>
      <c r="BI13" s="444"/>
      <c r="BJ13" s="444"/>
      <c r="BK13" s="444"/>
      <c r="BL13" s="444"/>
      <c r="BM13" s="445"/>
      <c r="BN13" s="429">
        <v>642552</v>
      </c>
      <c r="BO13" s="430"/>
      <c r="BP13" s="430"/>
      <c r="BQ13" s="430"/>
      <c r="BR13" s="430"/>
      <c r="BS13" s="430"/>
      <c r="BT13" s="430"/>
      <c r="BU13" s="431"/>
      <c r="BV13" s="429">
        <v>35626</v>
      </c>
      <c r="BW13" s="430"/>
      <c r="BX13" s="430"/>
      <c r="BY13" s="430"/>
      <c r="BZ13" s="430"/>
      <c r="CA13" s="430"/>
      <c r="CB13" s="430"/>
      <c r="CC13" s="431"/>
      <c r="CD13" s="469" t="s">
        <v>141</v>
      </c>
      <c r="CE13" s="389"/>
      <c r="CF13" s="389"/>
      <c r="CG13" s="389"/>
      <c r="CH13" s="389"/>
      <c r="CI13" s="389"/>
      <c r="CJ13" s="389"/>
      <c r="CK13" s="389"/>
      <c r="CL13" s="389"/>
      <c r="CM13" s="389"/>
      <c r="CN13" s="389"/>
      <c r="CO13" s="389"/>
      <c r="CP13" s="389"/>
      <c r="CQ13" s="389"/>
      <c r="CR13" s="389"/>
      <c r="CS13" s="470"/>
      <c r="CT13" s="426">
        <v>4.8</v>
      </c>
      <c r="CU13" s="427"/>
      <c r="CV13" s="427"/>
      <c r="CW13" s="427"/>
      <c r="CX13" s="427"/>
      <c r="CY13" s="427"/>
      <c r="CZ13" s="427"/>
      <c r="DA13" s="428"/>
      <c r="DB13" s="426">
        <v>4.9000000000000004</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142</v>
      </c>
      <c r="M14" s="556"/>
      <c r="N14" s="556"/>
      <c r="O14" s="556"/>
      <c r="P14" s="556"/>
      <c r="Q14" s="557"/>
      <c r="R14" s="516">
        <v>163571</v>
      </c>
      <c r="S14" s="517"/>
      <c r="T14" s="517"/>
      <c r="U14" s="517"/>
      <c r="V14" s="518"/>
      <c r="W14" s="520"/>
      <c r="X14" s="418"/>
      <c r="Y14" s="418"/>
      <c r="Z14" s="418"/>
      <c r="AA14" s="418"/>
      <c r="AB14" s="419"/>
      <c r="AC14" s="509">
        <v>8.6</v>
      </c>
      <c r="AD14" s="510"/>
      <c r="AE14" s="510"/>
      <c r="AF14" s="510"/>
      <c r="AG14" s="511"/>
      <c r="AH14" s="509">
        <v>9.6999999999999993</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143</v>
      </c>
      <c r="CE14" s="467"/>
      <c r="CF14" s="467"/>
      <c r="CG14" s="467"/>
      <c r="CH14" s="467"/>
      <c r="CI14" s="467"/>
      <c r="CJ14" s="467"/>
      <c r="CK14" s="467"/>
      <c r="CL14" s="467"/>
      <c r="CM14" s="467"/>
      <c r="CN14" s="467"/>
      <c r="CO14" s="467"/>
      <c r="CP14" s="467"/>
      <c r="CQ14" s="467"/>
      <c r="CR14" s="467"/>
      <c r="CS14" s="468"/>
      <c r="CT14" s="526" t="s">
        <v>128</v>
      </c>
      <c r="CU14" s="527"/>
      <c r="CV14" s="527"/>
      <c r="CW14" s="527"/>
      <c r="CX14" s="527"/>
      <c r="CY14" s="527"/>
      <c r="CZ14" s="527"/>
      <c r="DA14" s="528"/>
      <c r="DB14" s="526" t="s">
        <v>144</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1"/>
      <c r="M15" s="513" t="s">
        <v>145</v>
      </c>
      <c r="N15" s="514"/>
      <c r="O15" s="514"/>
      <c r="P15" s="514"/>
      <c r="Q15" s="515"/>
      <c r="R15" s="516">
        <v>161854</v>
      </c>
      <c r="S15" s="517"/>
      <c r="T15" s="517"/>
      <c r="U15" s="517"/>
      <c r="V15" s="518"/>
      <c r="W15" s="519" t="s">
        <v>146</v>
      </c>
      <c r="X15" s="415"/>
      <c r="Y15" s="415"/>
      <c r="Z15" s="415"/>
      <c r="AA15" s="415"/>
      <c r="AB15" s="416"/>
      <c r="AC15" s="382">
        <v>17526</v>
      </c>
      <c r="AD15" s="383"/>
      <c r="AE15" s="383"/>
      <c r="AF15" s="383"/>
      <c r="AG15" s="384"/>
      <c r="AH15" s="382">
        <v>18753</v>
      </c>
      <c r="AI15" s="383"/>
      <c r="AJ15" s="383"/>
      <c r="AK15" s="383"/>
      <c r="AL15" s="442"/>
      <c r="AM15" s="486"/>
      <c r="AN15" s="386"/>
      <c r="AO15" s="386"/>
      <c r="AP15" s="386"/>
      <c r="AQ15" s="386"/>
      <c r="AR15" s="386"/>
      <c r="AS15" s="386"/>
      <c r="AT15" s="387"/>
      <c r="AU15" s="487"/>
      <c r="AV15" s="488"/>
      <c r="AW15" s="488"/>
      <c r="AX15" s="488"/>
      <c r="AY15" s="455" t="s">
        <v>147</v>
      </c>
      <c r="AZ15" s="456"/>
      <c r="BA15" s="456"/>
      <c r="BB15" s="456"/>
      <c r="BC15" s="456"/>
      <c r="BD15" s="456"/>
      <c r="BE15" s="456"/>
      <c r="BF15" s="456"/>
      <c r="BG15" s="456"/>
      <c r="BH15" s="456"/>
      <c r="BI15" s="456"/>
      <c r="BJ15" s="456"/>
      <c r="BK15" s="456"/>
      <c r="BL15" s="456"/>
      <c r="BM15" s="457"/>
      <c r="BN15" s="458">
        <v>18607460</v>
      </c>
      <c r="BO15" s="459"/>
      <c r="BP15" s="459"/>
      <c r="BQ15" s="459"/>
      <c r="BR15" s="459"/>
      <c r="BS15" s="459"/>
      <c r="BT15" s="459"/>
      <c r="BU15" s="460"/>
      <c r="BV15" s="458">
        <v>19200432</v>
      </c>
      <c r="BW15" s="459"/>
      <c r="BX15" s="459"/>
      <c r="BY15" s="459"/>
      <c r="BZ15" s="459"/>
      <c r="CA15" s="459"/>
      <c r="CB15" s="459"/>
      <c r="CC15" s="460"/>
      <c r="CD15" s="529" t="s">
        <v>148</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8"/>
      <c r="C16" s="539"/>
      <c r="D16" s="539"/>
      <c r="E16" s="539"/>
      <c r="F16" s="539"/>
      <c r="G16" s="539"/>
      <c r="H16" s="539"/>
      <c r="I16" s="539"/>
      <c r="J16" s="539"/>
      <c r="K16" s="540"/>
      <c r="L16" s="503" t="s">
        <v>149</v>
      </c>
      <c r="M16" s="504"/>
      <c r="N16" s="504"/>
      <c r="O16" s="504"/>
      <c r="P16" s="504"/>
      <c r="Q16" s="505"/>
      <c r="R16" s="506" t="s">
        <v>150</v>
      </c>
      <c r="S16" s="507"/>
      <c r="T16" s="507"/>
      <c r="U16" s="507"/>
      <c r="V16" s="508"/>
      <c r="W16" s="520"/>
      <c r="X16" s="418"/>
      <c r="Y16" s="418"/>
      <c r="Z16" s="418"/>
      <c r="AA16" s="418"/>
      <c r="AB16" s="419"/>
      <c r="AC16" s="509">
        <v>23.8</v>
      </c>
      <c r="AD16" s="510"/>
      <c r="AE16" s="510"/>
      <c r="AF16" s="510"/>
      <c r="AG16" s="511"/>
      <c r="AH16" s="509">
        <v>24.7</v>
      </c>
      <c r="AI16" s="510"/>
      <c r="AJ16" s="510"/>
      <c r="AK16" s="510"/>
      <c r="AL16" s="512"/>
      <c r="AM16" s="486"/>
      <c r="AN16" s="386"/>
      <c r="AO16" s="386"/>
      <c r="AP16" s="386"/>
      <c r="AQ16" s="386"/>
      <c r="AR16" s="386"/>
      <c r="AS16" s="386"/>
      <c r="AT16" s="387"/>
      <c r="AU16" s="487"/>
      <c r="AV16" s="488"/>
      <c r="AW16" s="488"/>
      <c r="AX16" s="488"/>
      <c r="AY16" s="443" t="s">
        <v>151</v>
      </c>
      <c r="AZ16" s="444"/>
      <c r="BA16" s="444"/>
      <c r="BB16" s="444"/>
      <c r="BC16" s="444"/>
      <c r="BD16" s="444"/>
      <c r="BE16" s="444"/>
      <c r="BF16" s="444"/>
      <c r="BG16" s="444"/>
      <c r="BH16" s="444"/>
      <c r="BI16" s="444"/>
      <c r="BJ16" s="444"/>
      <c r="BK16" s="444"/>
      <c r="BL16" s="444"/>
      <c r="BM16" s="445"/>
      <c r="BN16" s="429">
        <v>35202600</v>
      </c>
      <c r="BO16" s="430"/>
      <c r="BP16" s="430"/>
      <c r="BQ16" s="430"/>
      <c r="BR16" s="430"/>
      <c r="BS16" s="430"/>
      <c r="BT16" s="430"/>
      <c r="BU16" s="431"/>
      <c r="BV16" s="429">
        <v>34460386</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86"/>
      <c r="M17" s="522" t="s">
        <v>152</v>
      </c>
      <c r="N17" s="523"/>
      <c r="O17" s="523"/>
      <c r="P17" s="523"/>
      <c r="Q17" s="524"/>
      <c r="R17" s="506" t="s">
        <v>153</v>
      </c>
      <c r="S17" s="507"/>
      <c r="T17" s="507"/>
      <c r="U17" s="507"/>
      <c r="V17" s="508"/>
      <c r="W17" s="519" t="s">
        <v>154</v>
      </c>
      <c r="X17" s="415"/>
      <c r="Y17" s="415"/>
      <c r="Z17" s="415"/>
      <c r="AA17" s="415"/>
      <c r="AB17" s="416"/>
      <c r="AC17" s="382">
        <v>49788</v>
      </c>
      <c r="AD17" s="383"/>
      <c r="AE17" s="383"/>
      <c r="AF17" s="383"/>
      <c r="AG17" s="384"/>
      <c r="AH17" s="382">
        <v>49858</v>
      </c>
      <c r="AI17" s="383"/>
      <c r="AJ17" s="383"/>
      <c r="AK17" s="383"/>
      <c r="AL17" s="442"/>
      <c r="AM17" s="486"/>
      <c r="AN17" s="386"/>
      <c r="AO17" s="386"/>
      <c r="AP17" s="386"/>
      <c r="AQ17" s="386"/>
      <c r="AR17" s="386"/>
      <c r="AS17" s="386"/>
      <c r="AT17" s="387"/>
      <c r="AU17" s="487"/>
      <c r="AV17" s="488"/>
      <c r="AW17" s="488"/>
      <c r="AX17" s="488"/>
      <c r="AY17" s="443" t="s">
        <v>155</v>
      </c>
      <c r="AZ17" s="444"/>
      <c r="BA17" s="444"/>
      <c r="BB17" s="444"/>
      <c r="BC17" s="444"/>
      <c r="BD17" s="444"/>
      <c r="BE17" s="444"/>
      <c r="BF17" s="444"/>
      <c r="BG17" s="444"/>
      <c r="BH17" s="444"/>
      <c r="BI17" s="444"/>
      <c r="BJ17" s="444"/>
      <c r="BK17" s="444"/>
      <c r="BL17" s="444"/>
      <c r="BM17" s="445"/>
      <c r="BN17" s="429">
        <v>23378230</v>
      </c>
      <c r="BO17" s="430"/>
      <c r="BP17" s="430"/>
      <c r="BQ17" s="430"/>
      <c r="BR17" s="430"/>
      <c r="BS17" s="430"/>
      <c r="BT17" s="430"/>
      <c r="BU17" s="431"/>
      <c r="BV17" s="429">
        <v>24192523</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156</v>
      </c>
      <c r="C18" s="480"/>
      <c r="D18" s="480"/>
      <c r="E18" s="481"/>
      <c r="F18" s="481"/>
      <c r="G18" s="481"/>
      <c r="H18" s="481"/>
      <c r="I18" s="481"/>
      <c r="J18" s="481"/>
      <c r="K18" s="481"/>
      <c r="L18" s="482">
        <v>653.36</v>
      </c>
      <c r="M18" s="482"/>
      <c r="N18" s="482"/>
      <c r="O18" s="482"/>
      <c r="P18" s="482"/>
      <c r="Q18" s="482"/>
      <c r="R18" s="483"/>
      <c r="S18" s="483"/>
      <c r="T18" s="483"/>
      <c r="U18" s="483"/>
      <c r="V18" s="484"/>
      <c r="W18" s="500"/>
      <c r="X18" s="501"/>
      <c r="Y18" s="501"/>
      <c r="Z18" s="501"/>
      <c r="AA18" s="501"/>
      <c r="AB18" s="525"/>
      <c r="AC18" s="399">
        <v>67.599999999999994</v>
      </c>
      <c r="AD18" s="400"/>
      <c r="AE18" s="400"/>
      <c r="AF18" s="400"/>
      <c r="AG18" s="485"/>
      <c r="AH18" s="399">
        <v>65.599999999999994</v>
      </c>
      <c r="AI18" s="400"/>
      <c r="AJ18" s="400"/>
      <c r="AK18" s="400"/>
      <c r="AL18" s="401"/>
      <c r="AM18" s="486"/>
      <c r="AN18" s="386"/>
      <c r="AO18" s="386"/>
      <c r="AP18" s="386"/>
      <c r="AQ18" s="386"/>
      <c r="AR18" s="386"/>
      <c r="AS18" s="386"/>
      <c r="AT18" s="387"/>
      <c r="AU18" s="487"/>
      <c r="AV18" s="488"/>
      <c r="AW18" s="488"/>
      <c r="AX18" s="488"/>
      <c r="AY18" s="443" t="s">
        <v>157</v>
      </c>
      <c r="AZ18" s="444"/>
      <c r="BA18" s="444"/>
      <c r="BB18" s="444"/>
      <c r="BC18" s="444"/>
      <c r="BD18" s="444"/>
      <c r="BE18" s="444"/>
      <c r="BF18" s="444"/>
      <c r="BG18" s="444"/>
      <c r="BH18" s="444"/>
      <c r="BI18" s="444"/>
      <c r="BJ18" s="444"/>
      <c r="BK18" s="444"/>
      <c r="BL18" s="444"/>
      <c r="BM18" s="445"/>
      <c r="BN18" s="429">
        <v>40414899</v>
      </c>
      <c r="BO18" s="430"/>
      <c r="BP18" s="430"/>
      <c r="BQ18" s="430"/>
      <c r="BR18" s="430"/>
      <c r="BS18" s="430"/>
      <c r="BT18" s="430"/>
      <c r="BU18" s="431"/>
      <c r="BV18" s="429">
        <v>39698067</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158</v>
      </c>
      <c r="C19" s="480"/>
      <c r="D19" s="480"/>
      <c r="E19" s="481"/>
      <c r="F19" s="481"/>
      <c r="G19" s="481"/>
      <c r="H19" s="481"/>
      <c r="I19" s="481"/>
      <c r="J19" s="481"/>
      <c r="K19" s="481"/>
      <c r="L19" s="489">
        <v>246</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159</v>
      </c>
      <c r="AZ19" s="444"/>
      <c r="BA19" s="444"/>
      <c r="BB19" s="444"/>
      <c r="BC19" s="444"/>
      <c r="BD19" s="444"/>
      <c r="BE19" s="444"/>
      <c r="BF19" s="444"/>
      <c r="BG19" s="444"/>
      <c r="BH19" s="444"/>
      <c r="BI19" s="444"/>
      <c r="BJ19" s="444"/>
      <c r="BK19" s="444"/>
      <c r="BL19" s="444"/>
      <c r="BM19" s="445"/>
      <c r="BN19" s="429">
        <v>67107436</v>
      </c>
      <c r="BO19" s="430"/>
      <c r="BP19" s="430"/>
      <c r="BQ19" s="430"/>
      <c r="BR19" s="430"/>
      <c r="BS19" s="430"/>
      <c r="BT19" s="430"/>
      <c r="BU19" s="431"/>
      <c r="BV19" s="429">
        <v>60417119</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160</v>
      </c>
      <c r="C20" s="480"/>
      <c r="D20" s="480"/>
      <c r="E20" s="481"/>
      <c r="F20" s="481"/>
      <c r="G20" s="481"/>
      <c r="H20" s="481"/>
      <c r="I20" s="481"/>
      <c r="J20" s="481"/>
      <c r="K20" s="481"/>
      <c r="L20" s="489">
        <v>71092</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161</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162</v>
      </c>
      <c r="C22" s="406"/>
      <c r="D22" s="407"/>
      <c r="E22" s="414" t="s">
        <v>1</v>
      </c>
      <c r="F22" s="415"/>
      <c r="G22" s="415"/>
      <c r="H22" s="415"/>
      <c r="I22" s="415"/>
      <c r="J22" s="415"/>
      <c r="K22" s="416"/>
      <c r="L22" s="414" t="s">
        <v>163</v>
      </c>
      <c r="M22" s="415"/>
      <c r="N22" s="415"/>
      <c r="O22" s="415"/>
      <c r="P22" s="416"/>
      <c r="Q22" s="420" t="s">
        <v>164</v>
      </c>
      <c r="R22" s="421"/>
      <c r="S22" s="421"/>
      <c r="T22" s="421"/>
      <c r="U22" s="421"/>
      <c r="V22" s="422"/>
      <c r="W22" s="471" t="s">
        <v>165</v>
      </c>
      <c r="X22" s="406"/>
      <c r="Y22" s="407"/>
      <c r="Z22" s="414" t="s">
        <v>1</v>
      </c>
      <c r="AA22" s="415"/>
      <c r="AB22" s="415"/>
      <c r="AC22" s="415"/>
      <c r="AD22" s="415"/>
      <c r="AE22" s="415"/>
      <c r="AF22" s="415"/>
      <c r="AG22" s="416"/>
      <c r="AH22" s="432" t="s">
        <v>166</v>
      </c>
      <c r="AI22" s="415"/>
      <c r="AJ22" s="415"/>
      <c r="AK22" s="415"/>
      <c r="AL22" s="416"/>
      <c r="AM22" s="432" t="s">
        <v>167</v>
      </c>
      <c r="AN22" s="433"/>
      <c r="AO22" s="433"/>
      <c r="AP22" s="433"/>
      <c r="AQ22" s="433"/>
      <c r="AR22" s="434"/>
      <c r="AS22" s="420" t="s">
        <v>164</v>
      </c>
      <c r="AT22" s="421"/>
      <c r="AU22" s="421"/>
      <c r="AV22" s="421"/>
      <c r="AW22" s="421"/>
      <c r="AX22" s="438"/>
      <c r="AY22" s="455" t="s">
        <v>168</v>
      </c>
      <c r="AZ22" s="456"/>
      <c r="BA22" s="456"/>
      <c r="BB22" s="456"/>
      <c r="BC22" s="456"/>
      <c r="BD22" s="456"/>
      <c r="BE22" s="456"/>
      <c r="BF22" s="456"/>
      <c r="BG22" s="456"/>
      <c r="BH22" s="456"/>
      <c r="BI22" s="456"/>
      <c r="BJ22" s="456"/>
      <c r="BK22" s="456"/>
      <c r="BL22" s="456"/>
      <c r="BM22" s="457"/>
      <c r="BN22" s="458">
        <v>69347842</v>
      </c>
      <c r="BO22" s="459"/>
      <c r="BP22" s="459"/>
      <c r="BQ22" s="459"/>
      <c r="BR22" s="459"/>
      <c r="BS22" s="459"/>
      <c r="BT22" s="459"/>
      <c r="BU22" s="460"/>
      <c r="BV22" s="458">
        <v>70501450</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169</v>
      </c>
      <c r="AZ23" s="444"/>
      <c r="BA23" s="444"/>
      <c r="BB23" s="444"/>
      <c r="BC23" s="444"/>
      <c r="BD23" s="444"/>
      <c r="BE23" s="444"/>
      <c r="BF23" s="444"/>
      <c r="BG23" s="444"/>
      <c r="BH23" s="444"/>
      <c r="BI23" s="444"/>
      <c r="BJ23" s="444"/>
      <c r="BK23" s="444"/>
      <c r="BL23" s="444"/>
      <c r="BM23" s="445"/>
      <c r="BN23" s="429">
        <v>35130387</v>
      </c>
      <c r="BO23" s="430"/>
      <c r="BP23" s="430"/>
      <c r="BQ23" s="430"/>
      <c r="BR23" s="430"/>
      <c r="BS23" s="430"/>
      <c r="BT23" s="430"/>
      <c r="BU23" s="431"/>
      <c r="BV23" s="429">
        <v>36408061</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170</v>
      </c>
      <c r="F24" s="386"/>
      <c r="G24" s="386"/>
      <c r="H24" s="386"/>
      <c r="I24" s="386"/>
      <c r="J24" s="386"/>
      <c r="K24" s="387"/>
      <c r="L24" s="382">
        <v>1</v>
      </c>
      <c r="M24" s="383"/>
      <c r="N24" s="383"/>
      <c r="O24" s="383"/>
      <c r="P24" s="384"/>
      <c r="Q24" s="382">
        <v>9400</v>
      </c>
      <c r="R24" s="383"/>
      <c r="S24" s="383"/>
      <c r="T24" s="383"/>
      <c r="U24" s="383"/>
      <c r="V24" s="384"/>
      <c r="W24" s="472"/>
      <c r="X24" s="409"/>
      <c r="Y24" s="410"/>
      <c r="Z24" s="385" t="s">
        <v>171</v>
      </c>
      <c r="AA24" s="386"/>
      <c r="AB24" s="386"/>
      <c r="AC24" s="386"/>
      <c r="AD24" s="386"/>
      <c r="AE24" s="386"/>
      <c r="AF24" s="386"/>
      <c r="AG24" s="387"/>
      <c r="AH24" s="382">
        <v>1227</v>
      </c>
      <c r="AI24" s="383"/>
      <c r="AJ24" s="383"/>
      <c r="AK24" s="383"/>
      <c r="AL24" s="384"/>
      <c r="AM24" s="382">
        <v>3934989</v>
      </c>
      <c r="AN24" s="383"/>
      <c r="AO24" s="383"/>
      <c r="AP24" s="383"/>
      <c r="AQ24" s="383"/>
      <c r="AR24" s="384"/>
      <c r="AS24" s="382">
        <v>3207</v>
      </c>
      <c r="AT24" s="383"/>
      <c r="AU24" s="383"/>
      <c r="AV24" s="383"/>
      <c r="AW24" s="383"/>
      <c r="AX24" s="442"/>
      <c r="AY24" s="402" t="s">
        <v>172</v>
      </c>
      <c r="AZ24" s="403"/>
      <c r="BA24" s="403"/>
      <c r="BB24" s="403"/>
      <c r="BC24" s="403"/>
      <c r="BD24" s="403"/>
      <c r="BE24" s="403"/>
      <c r="BF24" s="403"/>
      <c r="BG24" s="403"/>
      <c r="BH24" s="403"/>
      <c r="BI24" s="403"/>
      <c r="BJ24" s="403"/>
      <c r="BK24" s="403"/>
      <c r="BL24" s="403"/>
      <c r="BM24" s="404"/>
      <c r="BN24" s="429">
        <v>40529432</v>
      </c>
      <c r="BO24" s="430"/>
      <c r="BP24" s="430"/>
      <c r="BQ24" s="430"/>
      <c r="BR24" s="430"/>
      <c r="BS24" s="430"/>
      <c r="BT24" s="430"/>
      <c r="BU24" s="431"/>
      <c r="BV24" s="429">
        <v>41661625</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173</v>
      </c>
      <c r="F25" s="386"/>
      <c r="G25" s="386"/>
      <c r="H25" s="386"/>
      <c r="I25" s="386"/>
      <c r="J25" s="386"/>
      <c r="K25" s="387"/>
      <c r="L25" s="382">
        <v>2</v>
      </c>
      <c r="M25" s="383"/>
      <c r="N25" s="383"/>
      <c r="O25" s="383"/>
      <c r="P25" s="384"/>
      <c r="Q25" s="382">
        <v>7150</v>
      </c>
      <c r="R25" s="383"/>
      <c r="S25" s="383"/>
      <c r="T25" s="383"/>
      <c r="U25" s="383"/>
      <c r="V25" s="384"/>
      <c r="W25" s="472"/>
      <c r="X25" s="409"/>
      <c r="Y25" s="410"/>
      <c r="Z25" s="385" t="s">
        <v>174</v>
      </c>
      <c r="AA25" s="386"/>
      <c r="AB25" s="386"/>
      <c r="AC25" s="386"/>
      <c r="AD25" s="386"/>
      <c r="AE25" s="386"/>
      <c r="AF25" s="386"/>
      <c r="AG25" s="387"/>
      <c r="AH25" s="382">
        <v>181</v>
      </c>
      <c r="AI25" s="383"/>
      <c r="AJ25" s="383"/>
      <c r="AK25" s="383"/>
      <c r="AL25" s="384"/>
      <c r="AM25" s="382">
        <v>536665</v>
      </c>
      <c r="AN25" s="383"/>
      <c r="AO25" s="383"/>
      <c r="AP25" s="383"/>
      <c r="AQ25" s="383"/>
      <c r="AR25" s="384"/>
      <c r="AS25" s="382">
        <v>2965</v>
      </c>
      <c r="AT25" s="383"/>
      <c r="AU25" s="383"/>
      <c r="AV25" s="383"/>
      <c r="AW25" s="383"/>
      <c r="AX25" s="442"/>
      <c r="AY25" s="455" t="s">
        <v>175</v>
      </c>
      <c r="AZ25" s="456"/>
      <c r="BA25" s="456"/>
      <c r="BB25" s="456"/>
      <c r="BC25" s="456"/>
      <c r="BD25" s="456"/>
      <c r="BE25" s="456"/>
      <c r="BF25" s="456"/>
      <c r="BG25" s="456"/>
      <c r="BH25" s="456"/>
      <c r="BI25" s="456"/>
      <c r="BJ25" s="456"/>
      <c r="BK25" s="456"/>
      <c r="BL25" s="456"/>
      <c r="BM25" s="457"/>
      <c r="BN25" s="458">
        <v>7713118</v>
      </c>
      <c r="BO25" s="459"/>
      <c r="BP25" s="459"/>
      <c r="BQ25" s="459"/>
      <c r="BR25" s="459"/>
      <c r="BS25" s="459"/>
      <c r="BT25" s="459"/>
      <c r="BU25" s="460"/>
      <c r="BV25" s="458">
        <v>9654590</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176</v>
      </c>
      <c r="F26" s="386"/>
      <c r="G26" s="386"/>
      <c r="H26" s="386"/>
      <c r="I26" s="386"/>
      <c r="J26" s="386"/>
      <c r="K26" s="387"/>
      <c r="L26" s="382">
        <v>1</v>
      </c>
      <c r="M26" s="383"/>
      <c r="N26" s="383"/>
      <c r="O26" s="383"/>
      <c r="P26" s="384"/>
      <c r="Q26" s="382">
        <v>6750</v>
      </c>
      <c r="R26" s="383"/>
      <c r="S26" s="383"/>
      <c r="T26" s="383"/>
      <c r="U26" s="383"/>
      <c r="V26" s="384"/>
      <c r="W26" s="472"/>
      <c r="X26" s="409"/>
      <c r="Y26" s="410"/>
      <c r="Z26" s="385" t="s">
        <v>177</v>
      </c>
      <c r="AA26" s="440"/>
      <c r="AB26" s="440"/>
      <c r="AC26" s="440"/>
      <c r="AD26" s="440"/>
      <c r="AE26" s="440"/>
      <c r="AF26" s="440"/>
      <c r="AG26" s="441"/>
      <c r="AH26" s="382">
        <v>45</v>
      </c>
      <c r="AI26" s="383"/>
      <c r="AJ26" s="383"/>
      <c r="AK26" s="383"/>
      <c r="AL26" s="384"/>
      <c r="AM26" s="382">
        <v>154890</v>
      </c>
      <c r="AN26" s="383"/>
      <c r="AO26" s="383"/>
      <c r="AP26" s="383"/>
      <c r="AQ26" s="383"/>
      <c r="AR26" s="384"/>
      <c r="AS26" s="382">
        <v>3442</v>
      </c>
      <c r="AT26" s="383"/>
      <c r="AU26" s="383"/>
      <c r="AV26" s="383"/>
      <c r="AW26" s="383"/>
      <c r="AX26" s="442"/>
      <c r="AY26" s="469" t="s">
        <v>178</v>
      </c>
      <c r="AZ26" s="389"/>
      <c r="BA26" s="389"/>
      <c r="BB26" s="389"/>
      <c r="BC26" s="389"/>
      <c r="BD26" s="389"/>
      <c r="BE26" s="389"/>
      <c r="BF26" s="389"/>
      <c r="BG26" s="389"/>
      <c r="BH26" s="389"/>
      <c r="BI26" s="389"/>
      <c r="BJ26" s="389"/>
      <c r="BK26" s="389"/>
      <c r="BL26" s="389"/>
      <c r="BM26" s="470"/>
      <c r="BN26" s="429" t="s">
        <v>144</v>
      </c>
      <c r="BO26" s="430"/>
      <c r="BP26" s="430"/>
      <c r="BQ26" s="430"/>
      <c r="BR26" s="430"/>
      <c r="BS26" s="430"/>
      <c r="BT26" s="430"/>
      <c r="BU26" s="431"/>
      <c r="BV26" s="429" t="s">
        <v>179</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180</v>
      </c>
      <c r="F27" s="386"/>
      <c r="G27" s="386"/>
      <c r="H27" s="386"/>
      <c r="I27" s="386"/>
      <c r="J27" s="386"/>
      <c r="K27" s="387"/>
      <c r="L27" s="382">
        <v>1</v>
      </c>
      <c r="M27" s="383"/>
      <c r="N27" s="383"/>
      <c r="O27" s="383"/>
      <c r="P27" s="384"/>
      <c r="Q27" s="382">
        <v>5000</v>
      </c>
      <c r="R27" s="383"/>
      <c r="S27" s="383"/>
      <c r="T27" s="383"/>
      <c r="U27" s="383"/>
      <c r="V27" s="384"/>
      <c r="W27" s="472"/>
      <c r="X27" s="409"/>
      <c r="Y27" s="410"/>
      <c r="Z27" s="385" t="s">
        <v>181</v>
      </c>
      <c r="AA27" s="386"/>
      <c r="AB27" s="386"/>
      <c r="AC27" s="386"/>
      <c r="AD27" s="386"/>
      <c r="AE27" s="386"/>
      <c r="AF27" s="386"/>
      <c r="AG27" s="387"/>
      <c r="AH27" s="382">
        <v>13</v>
      </c>
      <c r="AI27" s="383"/>
      <c r="AJ27" s="383"/>
      <c r="AK27" s="383"/>
      <c r="AL27" s="384"/>
      <c r="AM27" s="382">
        <v>45961</v>
      </c>
      <c r="AN27" s="383"/>
      <c r="AO27" s="383"/>
      <c r="AP27" s="383"/>
      <c r="AQ27" s="383"/>
      <c r="AR27" s="384"/>
      <c r="AS27" s="382">
        <v>3535</v>
      </c>
      <c r="AT27" s="383"/>
      <c r="AU27" s="383"/>
      <c r="AV27" s="383"/>
      <c r="AW27" s="383"/>
      <c r="AX27" s="442"/>
      <c r="AY27" s="466" t="s">
        <v>182</v>
      </c>
      <c r="AZ27" s="467"/>
      <c r="BA27" s="467"/>
      <c r="BB27" s="467"/>
      <c r="BC27" s="467"/>
      <c r="BD27" s="467"/>
      <c r="BE27" s="467"/>
      <c r="BF27" s="467"/>
      <c r="BG27" s="467"/>
      <c r="BH27" s="467"/>
      <c r="BI27" s="467"/>
      <c r="BJ27" s="467"/>
      <c r="BK27" s="467"/>
      <c r="BL27" s="467"/>
      <c r="BM27" s="468"/>
      <c r="BN27" s="463">
        <v>1741097</v>
      </c>
      <c r="BO27" s="464"/>
      <c r="BP27" s="464"/>
      <c r="BQ27" s="464"/>
      <c r="BR27" s="464"/>
      <c r="BS27" s="464"/>
      <c r="BT27" s="464"/>
      <c r="BU27" s="465"/>
      <c r="BV27" s="463">
        <v>1741097</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183</v>
      </c>
      <c r="F28" s="386"/>
      <c r="G28" s="386"/>
      <c r="H28" s="386"/>
      <c r="I28" s="386"/>
      <c r="J28" s="386"/>
      <c r="K28" s="387"/>
      <c r="L28" s="382">
        <v>1</v>
      </c>
      <c r="M28" s="383"/>
      <c r="N28" s="383"/>
      <c r="O28" s="383"/>
      <c r="P28" s="384"/>
      <c r="Q28" s="382">
        <v>4200</v>
      </c>
      <c r="R28" s="383"/>
      <c r="S28" s="383"/>
      <c r="T28" s="383"/>
      <c r="U28" s="383"/>
      <c r="V28" s="384"/>
      <c r="W28" s="472"/>
      <c r="X28" s="409"/>
      <c r="Y28" s="410"/>
      <c r="Z28" s="385" t="s">
        <v>184</v>
      </c>
      <c r="AA28" s="386"/>
      <c r="AB28" s="386"/>
      <c r="AC28" s="386"/>
      <c r="AD28" s="386"/>
      <c r="AE28" s="386"/>
      <c r="AF28" s="386"/>
      <c r="AG28" s="387"/>
      <c r="AH28" s="382" t="s">
        <v>128</v>
      </c>
      <c r="AI28" s="383"/>
      <c r="AJ28" s="383"/>
      <c r="AK28" s="383"/>
      <c r="AL28" s="384"/>
      <c r="AM28" s="382" t="s">
        <v>144</v>
      </c>
      <c r="AN28" s="383"/>
      <c r="AO28" s="383"/>
      <c r="AP28" s="383"/>
      <c r="AQ28" s="383"/>
      <c r="AR28" s="384"/>
      <c r="AS28" s="382" t="s">
        <v>144</v>
      </c>
      <c r="AT28" s="383"/>
      <c r="AU28" s="383"/>
      <c r="AV28" s="383"/>
      <c r="AW28" s="383"/>
      <c r="AX28" s="442"/>
      <c r="AY28" s="446" t="s">
        <v>185</v>
      </c>
      <c r="AZ28" s="447"/>
      <c r="BA28" s="447"/>
      <c r="BB28" s="448"/>
      <c r="BC28" s="455" t="s">
        <v>48</v>
      </c>
      <c r="BD28" s="456"/>
      <c r="BE28" s="456"/>
      <c r="BF28" s="456"/>
      <c r="BG28" s="456"/>
      <c r="BH28" s="456"/>
      <c r="BI28" s="456"/>
      <c r="BJ28" s="456"/>
      <c r="BK28" s="456"/>
      <c r="BL28" s="456"/>
      <c r="BM28" s="457"/>
      <c r="BN28" s="458">
        <v>4398090</v>
      </c>
      <c r="BO28" s="459"/>
      <c r="BP28" s="459"/>
      <c r="BQ28" s="459"/>
      <c r="BR28" s="459"/>
      <c r="BS28" s="459"/>
      <c r="BT28" s="459"/>
      <c r="BU28" s="460"/>
      <c r="BV28" s="458">
        <v>3781984</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186</v>
      </c>
      <c r="F29" s="386"/>
      <c r="G29" s="386"/>
      <c r="H29" s="386"/>
      <c r="I29" s="386"/>
      <c r="J29" s="386"/>
      <c r="K29" s="387"/>
      <c r="L29" s="382">
        <v>27</v>
      </c>
      <c r="M29" s="383"/>
      <c r="N29" s="383"/>
      <c r="O29" s="383"/>
      <c r="P29" s="384"/>
      <c r="Q29" s="382">
        <v>4000</v>
      </c>
      <c r="R29" s="383"/>
      <c r="S29" s="383"/>
      <c r="T29" s="383"/>
      <c r="U29" s="383"/>
      <c r="V29" s="384"/>
      <c r="W29" s="473"/>
      <c r="X29" s="474"/>
      <c r="Y29" s="475"/>
      <c r="Z29" s="385" t="s">
        <v>187</v>
      </c>
      <c r="AA29" s="386"/>
      <c r="AB29" s="386"/>
      <c r="AC29" s="386"/>
      <c r="AD29" s="386"/>
      <c r="AE29" s="386"/>
      <c r="AF29" s="386"/>
      <c r="AG29" s="387"/>
      <c r="AH29" s="382">
        <v>1240</v>
      </c>
      <c r="AI29" s="383"/>
      <c r="AJ29" s="383"/>
      <c r="AK29" s="383"/>
      <c r="AL29" s="384"/>
      <c r="AM29" s="382">
        <v>3980950</v>
      </c>
      <c r="AN29" s="383"/>
      <c r="AO29" s="383"/>
      <c r="AP29" s="383"/>
      <c r="AQ29" s="383"/>
      <c r="AR29" s="384"/>
      <c r="AS29" s="382">
        <v>3210</v>
      </c>
      <c r="AT29" s="383"/>
      <c r="AU29" s="383"/>
      <c r="AV29" s="383"/>
      <c r="AW29" s="383"/>
      <c r="AX29" s="442"/>
      <c r="AY29" s="449"/>
      <c r="AZ29" s="450"/>
      <c r="BA29" s="450"/>
      <c r="BB29" s="451"/>
      <c r="BC29" s="443" t="s">
        <v>188</v>
      </c>
      <c r="BD29" s="444"/>
      <c r="BE29" s="444"/>
      <c r="BF29" s="444"/>
      <c r="BG29" s="444"/>
      <c r="BH29" s="444"/>
      <c r="BI29" s="444"/>
      <c r="BJ29" s="444"/>
      <c r="BK29" s="444"/>
      <c r="BL29" s="444"/>
      <c r="BM29" s="445"/>
      <c r="BN29" s="429">
        <v>6857849</v>
      </c>
      <c r="BO29" s="430"/>
      <c r="BP29" s="430"/>
      <c r="BQ29" s="430"/>
      <c r="BR29" s="430"/>
      <c r="BS29" s="430"/>
      <c r="BT29" s="430"/>
      <c r="BU29" s="431"/>
      <c r="BV29" s="429">
        <v>4703885</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189</v>
      </c>
      <c r="X30" s="397"/>
      <c r="Y30" s="397"/>
      <c r="Z30" s="397"/>
      <c r="AA30" s="397"/>
      <c r="AB30" s="397"/>
      <c r="AC30" s="397"/>
      <c r="AD30" s="397"/>
      <c r="AE30" s="397"/>
      <c r="AF30" s="397"/>
      <c r="AG30" s="398"/>
      <c r="AH30" s="399">
        <v>98.6</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40184350</v>
      </c>
      <c r="BO30" s="464"/>
      <c r="BP30" s="464"/>
      <c r="BQ30" s="464"/>
      <c r="BR30" s="464"/>
      <c r="BS30" s="464"/>
      <c r="BT30" s="464"/>
      <c r="BU30" s="465"/>
      <c r="BV30" s="463">
        <v>35147540</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8" t="s">
        <v>190</v>
      </c>
      <c r="D32" s="388"/>
      <c r="E32" s="388"/>
      <c r="F32" s="388"/>
      <c r="G32" s="388"/>
      <c r="H32" s="388"/>
      <c r="I32" s="388"/>
      <c r="J32" s="388"/>
      <c r="K32" s="388"/>
      <c r="L32" s="388"/>
      <c r="M32" s="388"/>
      <c r="N32" s="388"/>
      <c r="O32" s="388"/>
      <c r="P32" s="388"/>
      <c r="Q32" s="388"/>
      <c r="R32" s="388"/>
      <c r="S32" s="388"/>
      <c r="U32" s="389" t="s">
        <v>191</v>
      </c>
      <c r="V32" s="389"/>
      <c r="W32" s="389"/>
      <c r="X32" s="389"/>
      <c r="Y32" s="389"/>
      <c r="Z32" s="389"/>
      <c r="AA32" s="389"/>
      <c r="AB32" s="389"/>
      <c r="AC32" s="389"/>
      <c r="AD32" s="389"/>
      <c r="AE32" s="389"/>
      <c r="AF32" s="389"/>
      <c r="AG32" s="389"/>
      <c r="AH32" s="389"/>
      <c r="AI32" s="389"/>
      <c r="AJ32" s="389"/>
      <c r="AK32" s="389"/>
      <c r="AM32" s="389" t="s">
        <v>192</v>
      </c>
      <c r="AN32" s="389"/>
      <c r="AO32" s="389"/>
      <c r="AP32" s="389"/>
      <c r="AQ32" s="389"/>
      <c r="AR32" s="389"/>
      <c r="AS32" s="389"/>
      <c r="AT32" s="389"/>
      <c r="AU32" s="389"/>
      <c r="AV32" s="389"/>
      <c r="AW32" s="389"/>
      <c r="AX32" s="389"/>
      <c r="AY32" s="389"/>
      <c r="AZ32" s="389"/>
      <c r="BA32" s="389"/>
      <c r="BB32" s="389"/>
      <c r="BC32" s="389"/>
      <c r="BE32" s="389" t="s">
        <v>193</v>
      </c>
      <c r="BF32" s="389"/>
      <c r="BG32" s="389"/>
      <c r="BH32" s="389"/>
      <c r="BI32" s="389"/>
      <c r="BJ32" s="389"/>
      <c r="BK32" s="389"/>
      <c r="BL32" s="389"/>
      <c r="BM32" s="389"/>
      <c r="BN32" s="389"/>
      <c r="BO32" s="389"/>
      <c r="BP32" s="389"/>
      <c r="BQ32" s="389"/>
      <c r="BR32" s="389"/>
      <c r="BS32" s="389"/>
      <c r="BT32" s="389"/>
      <c r="BU32" s="389"/>
      <c r="BW32" s="389" t="s">
        <v>194</v>
      </c>
      <c r="BX32" s="389"/>
      <c r="BY32" s="389"/>
      <c r="BZ32" s="389"/>
      <c r="CA32" s="389"/>
      <c r="CB32" s="389"/>
      <c r="CC32" s="389"/>
      <c r="CD32" s="389"/>
      <c r="CE32" s="389"/>
      <c r="CF32" s="389"/>
      <c r="CG32" s="389"/>
      <c r="CH32" s="389"/>
      <c r="CI32" s="389"/>
      <c r="CJ32" s="389"/>
      <c r="CK32" s="389"/>
      <c r="CL32" s="389"/>
      <c r="CM32" s="389"/>
      <c r="CO32" s="389" t="s">
        <v>195</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2">
      <c r="A33" s="172"/>
      <c r="B33" s="196"/>
      <c r="C33" s="381" t="s">
        <v>196</v>
      </c>
      <c r="D33" s="381"/>
      <c r="E33" s="380" t="s">
        <v>197</v>
      </c>
      <c r="F33" s="380"/>
      <c r="G33" s="380"/>
      <c r="H33" s="380"/>
      <c r="I33" s="380"/>
      <c r="J33" s="380"/>
      <c r="K33" s="380"/>
      <c r="L33" s="380"/>
      <c r="M33" s="380"/>
      <c r="N33" s="380"/>
      <c r="O33" s="380"/>
      <c r="P33" s="380"/>
      <c r="Q33" s="380"/>
      <c r="R33" s="380"/>
      <c r="S33" s="380"/>
      <c r="T33" s="197"/>
      <c r="U33" s="381" t="s">
        <v>198</v>
      </c>
      <c r="V33" s="381"/>
      <c r="W33" s="380" t="s">
        <v>197</v>
      </c>
      <c r="X33" s="380"/>
      <c r="Y33" s="380"/>
      <c r="Z33" s="380"/>
      <c r="AA33" s="380"/>
      <c r="AB33" s="380"/>
      <c r="AC33" s="380"/>
      <c r="AD33" s="380"/>
      <c r="AE33" s="380"/>
      <c r="AF33" s="380"/>
      <c r="AG33" s="380"/>
      <c r="AH33" s="380"/>
      <c r="AI33" s="380"/>
      <c r="AJ33" s="380"/>
      <c r="AK33" s="380"/>
      <c r="AL33" s="197"/>
      <c r="AM33" s="381" t="s">
        <v>198</v>
      </c>
      <c r="AN33" s="381"/>
      <c r="AO33" s="380" t="s">
        <v>197</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381" t="s">
        <v>199</v>
      </c>
      <c r="BX33" s="381"/>
      <c r="BY33" s="380" t="s">
        <v>201</v>
      </c>
      <c r="BZ33" s="380"/>
      <c r="CA33" s="380"/>
      <c r="CB33" s="380"/>
      <c r="CC33" s="380"/>
      <c r="CD33" s="380"/>
      <c r="CE33" s="380"/>
      <c r="CF33" s="380"/>
      <c r="CG33" s="380"/>
      <c r="CH33" s="380"/>
      <c r="CI33" s="380"/>
      <c r="CJ33" s="380"/>
      <c r="CK33" s="380"/>
      <c r="CL33" s="380"/>
      <c r="CM33" s="380"/>
      <c r="CN33" s="197"/>
      <c r="CO33" s="381" t="s">
        <v>198</v>
      </c>
      <c r="CP33" s="381"/>
      <c r="CQ33" s="380" t="s">
        <v>202</v>
      </c>
      <c r="CR33" s="380"/>
      <c r="CS33" s="380"/>
      <c r="CT33" s="380"/>
      <c r="CU33" s="380"/>
      <c r="CV33" s="380"/>
      <c r="CW33" s="380"/>
      <c r="CX33" s="380"/>
      <c r="CY33" s="380"/>
      <c r="CZ33" s="380"/>
      <c r="DA33" s="380"/>
      <c r="DB33" s="380"/>
      <c r="DC33" s="380"/>
      <c r="DD33" s="380"/>
      <c r="DE33" s="380"/>
      <c r="DF33" s="197"/>
      <c r="DG33" s="379" t="s">
        <v>203</v>
      </c>
      <c r="DH33" s="379"/>
      <c r="DI33" s="199"/>
    </row>
    <row r="34" spans="1:113" ht="32.25" customHeight="1" x14ac:dyDescent="0.2">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3</v>
      </c>
      <c r="V34" s="377"/>
      <c r="W34" s="378" t="str">
        <f>IF('各会計、関係団体の財政状況及び健全化判断比率'!B28="","",'各会計、関係団体の財政状況及び健全化判断比率'!B28)</f>
        <v>都城市国民健康保険特別会計（事業勘定）</v>
      </c>
      <c r="X34" s="378"/>
      <c r="Y34" s="378"/>
      <c r="Z34" s="378"/>
      <c r="AA34" s="378"/>
      <c r="AB34" s="378"/>
      <c r="AC34" s="378"/>
      <c r="AD34" s="378"/>
      <c r="AE34" s="378"/>
      <c r="AF34" s="378"/>
      <c r="AG34" s="378"/>
      <c r="AH34" s="378"/>
      <c r="AI34" s="378"/>
      <c r="AJ34" s="378"/>
      <c r="AK34" s="378"/>
      <c r="AL34" s="172"/>
      <c r="AM34" s="377">
        <f>IF(AO34="","",MAX(C34:D43,U34:V43)+1)</f>
        <v>7</v>
      </c>
      <c r="AN34" s="377"/>
      <c r="AO34" s="378" t="str">
        <f>IF('各会計、関係団体の財政状況及び健全化判断比率'!B32="","",'各会計、関係団体の財政状況及び健全化判断比率'!B32)</f>
        <v>都城市水道事業会計</v>
      </c>
      <c r="AP34" s="378"/>
      <c r="AQ34" s="378"/>
      <c r="AR34" s="378"/>
      <c r="AS34" s="378"/>
      <c r="AT34" s="378"/>
      <c r="AU34" s="378"/>
      <c r="AV34" s="378"/>
      <c r="AW34" s="378"/>
      <c r="AX34" s="378"/>
      <c r="AY34" s="378"/>
      <c r="AZ34" s="378"/>
      <c r="BA34" s="378"/>
      <c r="BB34" s="378"/>
      <c r="BC34" s="378"/>
      <c r="BD34" s="172"/>
      <c r="BE34" s="377">
        <f>IF(BG34="","",MAX(C34:D43,U34:V43,AM34:AN43)+1)</f>
        <v>12</v>
      </c>
      <c r="BF34" s="377"/>
      <c r="BG34" s="378" t="str">
        <f>IF('各会計、関係団体の財政状況及び健全化判断比率'!B37="","",'各会計、関係団体の財政状況及び健全化判断比率'!B37)</f>
        <v>都城市公設地方卸売市場事業特別会計</v>
      </c>
      <c r="BH34" s="378"/>
      <c r="BI34" s="378"/>
      <c r="BJ34" s="378"/>
      <c r="BK34" s="378"/>
      <c r="BL34" s="378"/>
      <c r="BM34" s="378"/>
      <c r="BN34" s="378"/>
      <c r="BO34" s="378"/>
      <c r="BP34" s="378"/>
      <c r="BQ34" s="378"/>
      <c r="BR34" s="378"/>
      <c r="BS34" s="378"/>
      <c r="BT34" s="378"/>
      <c r="BU34" s="378"/>
      <c r="BV34" s="172"/>
      <c r="BW34" s="377">
        <f>IF(BY34="","",MAX(C34:D43,U34:V43,AM34:AN43,BE34:BF43)+1)</f>
        <v>15</v>
      </c>
      <c r="BX34" s="377"/>
      <c r="BY34" s="378" t="str">
        <f>IF('各会計、関係団体の財政状況及び健全化判断比率'!B68="","",'各会計、関係団体の財政状況及び健全化判断比率'!B68)</f>
        <v>宮崎県市町村総合事務組合　一般会計</v>
      </c>
      <c r="BZ34" s="378"/>
      <c r="CA34" s="378"/>
      <c r="CB34" s="378"/>
      <c r="CC34" s="378"/>
      <c r="CD34" s="378"/>
      <c r="CE34" s="378"/>
      <c r="CF34" s="378"/>
      <c r="CG34" s="378"/>
      <c r="CH34" s="378"/>
      <c r="CI34" s="378"/>
      <c r="CJ34" s="378"/>
      <c r="CK34" s="378"/>
      <c r="CL34" s="378"/>
      <c r="CM34" s="378"/>
      <c r="CN34" s="172"/>
      <c r="CO34" s="377">
        <f>IF(CQ34="","",MAX(C34:D43,U34:V43,AM34:AN43,BE34:BF43,BW34:BX43)+1)</f>
        <v>20</v>
      </c>
      <c r="CP34" s="377"/>
      <c r="CQ34" s="378" t="str">
        <f>IF('各会計、関係団体の財政状況及び健全化判断比率'!BS7="","",'各会計、関係団体の財政状況及び健全化判断比率'!BS7)</f>
        <v>都城森林組合</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2">
      <c r="A35" s="172"/>
      <c r="B35" s="196"/>
      <c r="C35" s="377">
        <f>IF(E35="","",C34+1)</f>
        <v>2</v>
      </c>
      <c r="D35" s="377"/>
      <c r="E35" s="378" t="str">
        <f>IF('各会計、関係団体の財政状況及び健全化判断比率'!B8="","",'各会計、関係団体の財政状況及び健全化判断比率'!B8)</f>
        <v>都城市整備墓地特別会計</v>
      </c>
      <c r="F35" s="378"/>
      <c r="G35" s="378"/>
      <c r="H35" s="378"/>
      <c r="I35" s="378"/>
      <c r="J35" s="378"/>
      <c r="K35" s="378"/>
      <c r="L35" s="378"/>
      <c r="M35" s="378"/>
      <c r="N35" s="378"/>
      <c r="O35" s="378"/>
      <c r="P35" s="378"/>
      <c r="Q35" s="378"/>
      <c r="R35" s="378"/>
      <c r="S35" s="378"/>
      <c r="T35" s="172"/>
      <c r="U35" s="377">
        <f>IF(W35="","",U34+1)</f>
        <v>4</v>
      </c>
      <c r="V35" s="377"/>
      <c r="W35" s="378" t="str">
        <f>IF('各会計、関係団体の財政状況及び健全化判断比率'!B29="","",'各会計、関係団体の財政状況及び健全化判断比率'!B29)</f>
        <v>都城市国民健康保険特別会計（診療施設勘定）</v>
      </c>
      <c r="X35" s="378"/>
      <c r="Y35" s="378"/>
      <c r="Z35" s="378"/>
      <c r="AA35" s="378"/>
      <c r="AB35" s="378"/>
      <c r="AC35" s="378"/>
      <c r="AD35" s="378"/>
      <c r="AE35" s="378"/>
      <c r="AF35" s="378"/>
      <c r="AG35" s="378"/>
      <c r="AH35" s="378"/>
      <c r="AI35" s="378"/>
      <c r="AJ35" s="378"/>
      <c r="AK35" s="378"/>
      <c r="AL35" s="172"/>
      <c r="AM35" s="377">
        <f t="shared" ref="AM35:AM43" si="0">IF(AO35="","",AM34+1)</f>
        <v>8</v>
      </c>
      <c r="AN35" s="377"/>
      <c r="AO35" s="378" t="str">
        <f>IF('各会計、関係団体の財政状況及び健全化判断比率'!B33="","",'各会計、関係団体の財政状況及び健全化判断比率'!B33)</f>
        <v>都城市公共下水道事業会計</v>
      </c>
      <c r="AP35" s="378"/>
      <c r="AQ35" s="378"/>
      <c r="AR35" s="378"/>
      <c r="AS35" s="378"/>
      <c r="AT35" s="378"/>
      <c r="AU35" s="378"/>
      <c r="AV35" s="378"/>
      <c r="AW35" s="378"/>
      <c r="AX35" s="378"/>
      <c r="AY35" s="378"/>
      <c r="AZ35" s="378"/>
      <c r="BA35" s="378"/>
      <c r="BB35" s="378"/>
      <c r="BC35" s="378"/>
      <c r="BD35" s="172"/>
      <c r="BE35" s="377">
        <f t="shared" ref="BE35:BE43" si="1">IF(BG35="","",BE34+1)</f>
        <v>13</v>
      </c>
      <c r="BF35" s="377"/>
      <c r="BG35" s="378" t="str">
        <f>IF('各会計、関係団体の財政状況及び健全化判断比率'!B38="","",'各会計、関係団体の財政状況及び健全化判断比率'!B38)</f>
        <v>都城市電気事業特別会計</v>
      </c>
      <c r="BH35" s="378"/>
      <c r="BI35" s="378"/>
      <c r="BJ35" s="378"/>
      <c r="BK35" s="378"/>
      <c r="BL35" s="378"/>
      <c r="BM35" s="378"/>
      <c r="BN35" s="378"/>
      <c r="BO35" s="378"/>
      <c r="BP35" s="378"/>
      <c r="BQ35" s="378"/>
      <c r="BR35" s="378"/>
      <c r="BS35" s="378"/>
      <c r="BT35" s="378"/>
      <c r="BU35" s="378"/>
      <c r="BV35" s="172"/>
      <c r="BW35" s="377">
        <f t="shared" ref="BW35:BW43" si="2">IF(BY35="","",BW34+1)</f>
        <v>16</v>
      </c>
      <c r="BX35" s="377"/>
      <c r="BY35" s="378" t="str">
        <f>IF('各会計、関係団体の財政状況及び健全化判断比率'!B69="","",'各会計、関係団体の財政状況及び健全化判断比率'!B69)</f>
        <v>宮崎県市町村総合事務組合　市町村交通災害共済事業特別会計</v>
      </c>
      <c r="BZ35" s="378"/>
      <c r="CA35" s="378"/>
      <c r="CB35" s="378"/>
      <c r="CC35" s="378"/>
      <c r="CD35" s="378"/>
      <c r="CE35" s="378"/>
      <c r="CF35" s="378"/>
      <c r="CG35" s="378"/>
      <c r="CH35" s="378"/>
      <c r="CI35" s="378"/>
      <c r="CJ35" s="378"/>
      <c r="CK35" s="378"/>
      <c r="CL35" s="378"/>
      <c r="CM35" s="378"/>
      <c r="CN35" s="172"/>
      <c r="CO35" s="377">
        <f t="shared" ref="CO35:CO43" si="3">IF(CQ35="","",CO34+1)</f>
        <v>21</v>
      </c>
      <c r="CP35" s="377"/>
      <c r="CQ35" s="378" t="str">
        <f>IF('各会計、関係団体の財政状況及び健全化判断比率'!BS8="","",'各会計、関係団体の財政状況及び健全化判断比率'!BS8)</f>
        <v>都城市土地開発公社</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2">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5</v>
      </c>
      <c r="V36" s="377"/>
      <c r="W36" s="378" t="str">
        <f>IF('各会計、関係団体の財政状況及び健全化判断比率'!B30="","",'各会計、関係団体の財政状況及び健全化判断比率'!B30)</f>
        <v>都城市後期高齢者医療特別会計</v>
      </c>
      <c r="X36" s="378"/>
      <c r="Y36" s="378"/>
      <c r="Z36" s="378"/>
      <c r="AA36" s="378"/>
      <c r="AB36" s="378"/>
      <c r="AC36" s="378"/>
      <c r="AD36" s="378"/>
      <c r="AE36" s="378"/>
      <c r="AF36" s="378"/>
      <c r="AG36" s="378"/>
      <c r="AH36" s="378"/>
      <c r="AI36" s="378"/>
      <c r="AJ36" s="378"/>
      <c r="AK36" s="378"/>
      <c r="AL36" s="172"/>
      <c r="AM36" s="377">
        <f t="shared" si="0"/>
        <v>9</v>
      </c>
      <c r="AN36" s="377"/>
      <c r="AO36" s="378" t="str">
        <f>IF('各会計、関係団体の財政状況及び健全化判断比率'!B34="","",'各会計、関係団体の財政状況及び健全化判断比率'!B34)</f>
        <v>都城市農業集落排水事業会計</v>
      </c>
      <c r="AP36" s="378"/>
      <c r="AQ36" s="378"/>
      <c r="AR36" s="378"/>
      <c r="AS36" s="378"/>
      <c r="AT36" s="378"/>
      <c r="AU36" s="378"/>
      <c r="AV36" s="378"/>
      <c r="AW36" s="378"/>
      <c r="AX36" s="378"/>
      <c r="AY36" s="378"/>
      <c r="AZ36" s="378"/>
      <c r="BA36" s="378"/>
      <c r="BB36" s="378"/>
      <c r="BC36" s="378"/>
      <c r="BD36" s="172"/>
      <c r="BE36" s="377">
        <f t="shared" si="1"/>
        <v>14</v>
      </c>
      <c r="BF36" s="377"/>
      <c r="BG36" s="378" t="str">
        <f>IF('各会計、関係団体の財政状況及び健全化判断比率'!B39="","",'各会計、関係団体の財政状況及び健全化判断比率'!B39)</f>
        <v>都城市工業用地造成事業特別会計</v>
      </c>
      <c r="BH36" s="378"/>
      <c r="BI36" s="378"/>
      <c r="BJ36" s="378"/>
      <c r="BK36" s="378"/>
      <c r="BL36" s="378"/>
      <c r="BM36" s="378"/>
      <c r="BN36" s="378"/>
      <c r="BO36" s="378"/>
      <c r="BP36" s="378"/>
      <c r="BQ36" s="378"/>
      <c r="BR36" s="378"/>
      <c r="BS36" s="378"/>
      <c r="BT36" s="378"/>
      <c r="BU36" s="378"/>
      <c r="BV36" s="172"/>
      <c r="BW36" s="377">
        <f t="shared" si="2"/>
        <v>17</v>
      </c>
      <c r="BX36" s="377"/>
      <c r="BY36" s="378" t="str">
        <f>IF('各会計、関係団体の財政状況及び健全化判断比率'!B70="","",'各会計、関係団体の財政状況及び健全化判断比率'!B70)</f>
        <v>宮崎県市町村総合事務組合　自治会館管理運営特別会計</v>
      </c>
      <c r="BZ36" s="378"/>
      <c r="CA36" s="378"/>
      <c r="CB36" s="378"/>
      <c r="CC36" s="378"/>
      <c r="CD36" s="378"/>
      <c r="CE36" s="378"/>
      <c r="CF36" s="378"/>
      <c r="CG36" s="378"/>
      <c r="CH36" s="378"/>
      <c r="CI36" s="378"/>
      <c r="CJ36" s="378"/>
      <c r="CK36" s="378"/>
      <c r="CL36" s="378"/>
      <c r="CM36" s="378"/>
      <c r="CN36" s="172"/>
      <c r="CO36" s="377">
        <f t="shared" si="3"/>
        <v>22</v>
      </c>
      <c r="CP36" s="377"/>
      <c r="CQ36" s="378" t="str">
        <f>IF('各会計、関係団体の財政状況及び健全化判断比率'!BS9="","",'各会計、関係団体の財政状況及び健全化判断比率'!BS9)</f>
        <v>一般財団法人都城圏域地場産業センター</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2">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6</v>
      </c>
      <c r="V37" s="377"/>
      <c r="W37" s="378" t="str">
        <f>IF('各会計、関係団体の財政状況及び健全化判断比率'!B31="","",'各会計、関係団体の財政状況及び健全化判断比率'!B31)</f>
        <v>都城市介護保険特別会計</v>
      </c>
      <c r="X37" s="378"/>
      <c r="Y37" s="378"/>
      <c r="Z37" s="378"/>
      <c r="AA37" s="378"/>
      <c r="AB37" s="378"/>
      <c r="AC37" s="378"/>
      <c r="AD37" s="378"/>
      <c r="AE37" s="378"/>
      <c r="AF37" s="378"/>
      <c r="AG37" s="378"/>
      <c r="AH37" s="378"/>
      <c r="AI37" s="378"/>
      <c r="AJ37" s="378"/>
      <c r="AK37" s="378"/>
      <c r="AL37" s="172"/>
      <c r="AM37" s="377">
        <f t="shared" si="0"/>
        <v>10</v>
      </c>
      <c r="AN37" s="377"/>
      <c r="AO37" s="378" t="str">
        <f>IF('各会計、関係団体の財政状況及び健全化判断比率'!B35="","",'各会計、関係団体の財政状況及び健全化判断比率'!B35)</f>
        <v>都城市御池簡易水道事業会計</v>
      </c>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18</v>
      </c>
      <c r="BX37" s="377"/>
      <c r="BY37" s="378" t="str">
        <f>IF('各会計、関係団体の財政状況及び健全化判断比率'!B71="","",'各会計、関係団体の財政状況及び健全化判断比率'!B71)</f>
        <v>宮崎県後期高齢者医療広域連合　一般会計</v>
      </c>
      <c r="BZ37" s="378"/>
      <c r="CA37" s="378"/>
      <c r="CB37" s="378"/>
      <c r="CC37" s="378"/>
      <c r="CD37" s="378"/>
      <c r="CE37" s="378"/>
      <c r="CF37" s="378"/>
      <c r="CG37" s="378"/>
      <c r="CH37" s="378"/>
      <c r="CI37" s="378"/>
      <c r="CJ37" s="378"/>
      <c r="CK37" s="378"/>
      <c r="CL37" s="378"/>
      <c r="CM37" s="378"/>
      <c r="CN37" s="172"/>
      <c r="CO37" s="377">
        <f t="shared" si="3"/>
        <v>23</v>
      </c>
      <c r="CP37" s="377"/>
      <c r="CQ37" s="378" t="str">
        <f>IF('各会計、関係団体の財政状況及び健全化判断比率'!BS10="","",'各会計、関係団体の財政状況及び健全化判断比率'!BS10)</f>
        <v>公益財団法人都城市文化振興財団</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2">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f t="shared" si="0"/>
        <v>11</v>
      </c>
      <c r="AN38" s="377"/>
      <c r="AO38" s="378" t="str">
        <f>IF('各会計、関係団体の財政状況及び健全化判断比率'!B36="","",'各会計、関係団体の財政状況及び健全化判断比率'!B36)</f>
        <v>都城市簡易水道事業会計</v>
      </c>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19</v>
      </c>
      <c r="BX38" s="377"/>
      <c r="BY38" s="378" t="str">
        <f>IF('各会計、関係団体の財政状況及び健全化判断比率'!B72="","",'各会計、関係団体の財政状況及び健全化判断比率'!B72)</f>
        <v>宮崎県後期高齢者医療広域連合　後期高齢者医療特別会計</v>
      </c>
      <c r="BZ38" s="378"/>
      <c r="CA38" s="378"/>
      <c r="CB38" s="378"/>
      <c r="CC38" s="378"/>
      <c r="CD38" s="378"/>
      <c r="CE38" s="378"/>
      <c r="CF38" s="378"/>
      <c r="CG38" s="378"/>
      <c r="CH38" s="378"/>
      <c r="CI38" s="378"/>
      <c r="CJ38" s="378"/>
      <c r="CK38" s="378"/>
      <c r="CL38" s="378"/>
      <c r="CM38" s="378"/>
      <c r="CN38" s="172"/>
      <c r="CO38" s="377">
        <f t="shared" si="3"/>
        <v>24</v>
      </c>
      <c r="CP38" s="377"/>
      <c r="CQ38" s="378" t="str">
        <f>IF('各会計、関係団体の財政状況及び健全化判断比率'!BS11="","",'各会計、関係団体の財政状況及び健全化判断比率'!BS11)</f>
        <v>都城まちづくり株式会社</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2">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t="str">
        <f t="shared" si="2"/>
        <v/>
      </c>
      <c r="BX39" s="377"/>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172"/>
      <c r="CO39" s="377">
        <f t="shared" si="3"/>
        <v>25</v>
      </c>
      <c r="CP39" s="377"/>
      <c r="CQ39" s="378" t="str">
        <f>IF('各会計、関係団体の財政状況及び健全化判断比率'!BS12="","",'各会計、関係団体の財政状況及び健全化判断比率'!BS12)</f>
        <v>道の駅山之口株式会社</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2">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f t="shared" si="3"/>
        <v>26</v>
      </c>
      <c r="CP40" s="377"/>
      <c r="CQ40" s="378" t="str">
        <f>IF('各会計、関係団体の財政状況及び健全化判断比率'!BS13="","",'各会計、関係団体の財政状況及び健全化判断比率'!BS13)</f>
        <v>都城ぼんち地域振興株式会社</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2">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f t="shared" si="3"/>
        <v>27</v>
      </c>
      <c r="CP41" s="377"/>
      <c r="CQ41" s="378" t="str">
        <f>IF('各会計、関係団体の財政状況及び健全化判断比率'!BS14="","",'各会計、関係団体の財政状況及び健全化判断比率'!BS14)</f>
        <v>一般財団法人都城市スポーツ協会</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2">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f t="shared" si="3"/>
        <v>28</v>
      </c>
      <c r="CP42" s="377"/>
      <c r="CQ42" s="378" t="str">
        <f>IF('各会計、関係団体の財政状況及び健全化判断比率'!BS15="","",'各会計、関係団体の財政状況及び健全化判断比率'!BS15)</f>
        <v>株式会社ココニクル都城</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2">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374" t="s">
        <v>205</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206</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207</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208</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209</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210</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211</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row r="54" spans="5:113" x14ac:dyDescent="0.2"/>
    <row r="55" spans="5:113" x14ac:dyDescent="0.2"/>
    <row r="56" spans="5:113" x14ac:dyDescent="0.2"/>
  </sheetData>
  <sheetProtection algorithmName="SHA-512" hashValue="gkgeQOaAiHQn6+uwkjpkMkekQJoxL7PPKSus+q/JBm8I7+z4Up9RtPhLMiYdYFIDtakY9D+CpLDtvU0v9i/OQw==" saltValue="Uv4j9VDCtR6YC5kLnRmhv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9" t="s">
        <v>563</v>
      </c>
      <c r="D34" s="1159"/>
      <c r="E34" s="1160"/>
      <c r="F34" s="32">
        <v>9.52</v>
      </c>
      <c r="G34" s="33">
        <v>8.61</v>
      </c>
      <c r="H34" s="33">
        <v>6.66</v>
      </c>
      <c r="I34" s="33">
        <v>7.85</v>
      </c>
      <c r="J34" s="34">
        <v>7.45</v>
      </c>
      <c r="K34" s="22"/>
      <c r="L34" s="22"/>
      <c r="M34" s="22"/>
      <c r="N34" s="22"/>
      <c r="O34" s="22"/>
      <c r="P34" s="22"/>
    </row>
    <row r="35" spans="1:16" ht="39" customHeight="1" x14ac:dyDescent="0.2">
      <c r="A35" s="22"/>
      <c r="B35" s="35"/>
      <c r="C35" s="1155" t="s">
        <v>564</v>
      </c>
      <c r="D35" s="1155"/>
      <c r="E35" s="1156"/>
      <c r="F35" s="36">
        <v>3.18</v>
      </c>
      <c r="G35" s="37">
        <v>3.29</v>
      </c>
      <c r="H35" s="37">
        <v>3.47</v>
      </c>
      <c r="I35" s="37">
        <v>3.54</v>
      </c>
      <c r="J35" s="38">
        <v>3.52</v>
      </c>
      <c r="K35" s="22"/>
      <c r="L35" s="22"/>
      <c r="M35" s="22"/>
      <c r="N35" s="22"/>
      <c r="O35" s="22"/>
      <c r="P35" s="22"/>
    </row>
    <row r="36" spans="1:16" ht="39" customHeight="1" x14ac:dyDescent="0.2">
      <c r="A36" s="22"/>
      <c r="B36" s="35"/>
      <c r="C36" s="1155" t="s">
        <v>565</v>
      </c>
      <c r="D36" s="1155"/>
      <c r="E36" s="1156"/>
      <c r="F36" s="36">
        <v>1.1399999999999999</v>
      </c>
      <c r="G36" s="37">
        <v>1.18</v>
      </c>
      <c r="H36" s="37">
        <v>0.54</v>
      </c>
      <c r="I36" s="37">
        <v>0.9</v>
      </c>
      <c r="J36" s="38">
        <v>1.29</v>
      </c>
      <c r="K36" s="22"/>
      <c r="L36" s="22"/>
      <c r="M36" s="22"/>
      <c r="N36" s="22"/>
      <c r="O36" s="22"/>
      <c r="P36" s="22"/>
    </row>
    <row r="37" spans="1:16" ht="39" customHeight="1" x14ac:dyDescent="0.2">
      <c r="A37" s="22"/>
      <c r="B37" s="35"/>
      <c r="C37" s="1155" t="s">
        <v>566</v>
      </c>
      <c r="D37" s="1155"/>
      <c r="E37" s="1156"/>
      <c r="F37" s="36">
        <v>1.03</v>
      </c>
      <c r="G37" s="37">
        <v>0.28999999999999998</v>
      </c>
      <c r="H37" s="37">
        <v>0.02</v>
      </c>
      <c r="I37" s="37">
        <v>0.33</v>
      </c>
      <c r="J37" s="38">
        <v>0.93</v>
      </c>
      <c r="K37" s="22"/>
      <c r="L37" s="22"/>
      <c r="M37" s="22"/>
      <c r="N37" s="22"/>
      <c r="O37" s="22"/>
      <c r="P37" s="22"/>
    </row>
    <row r="38" spans="1:16" ht="39" customHeight="1" x14ac:dyDescent="0.2">
      <c r="A38" s="22"/>
      <c r="B38" s="35"/>
      <c r="C38" s="1155" t="s">
        <v>567</v>
      </c>
      <c r="D38" s="1155"/>
      <c r="E38" s="1156"/>
      <c r="F38" s="36" t="s">
        <v>531</v>
      </c>
      <c r="G38" s="37" t="s">
        <v>531</v>
      </c>
      <c r="H38" s="37">
        <v>0.33</v>
      </c>
      <c r="I38" s="37">
        <v>0.64</v>
      </c>
      <c r="J38" s="38">
        <v>0.88</v>
      </c>
      <c r="K38" s="22"/>
      <c r="L38" s="22"/>
      <c r="M38" s="22"/>
      <c r="N38" s="22"/>
      <c r="O38" s="22"/>
      <c r="P38" s="22"/>
    </row>
    <row r="39" spans="1:16" ht="39" customHeight="1" x14ac:dyDescent="0.2">
      <c r="A39" s="22"/>
      <c r="B39" s="35"/>
      <c r="C39" s="1155" t="s">
        <v>568</v>
      </c>
      <c r="D39" s="1155"/>
      <c r="E39" s="1156"/>
      <c r="F39" s="36">
        <v>0.21</v>
      </c>
      <c r="G39" s="37">
        <v>0.5</v>
      </c>
      <c r="H39" s="37">
        <v>0.56999999999999995</v>
      </c>
      <c r="I39" s="37">
        <v>0.59</v>
      </c>
      <c r="J39" s="38">
        <v>0.8</v>
      </c>
      <c r="K39" s="22"/>
      <c r="L39" s="22"/>
      <c r="M39" s="22"/>
      <c r="N39" s="22"/>
      <c r="O39" s="22"/>
      <c r="P39" s="22"/>
    </row>
    <row r="40" spans="1:16" ht="39" customHeight="1" x14ac:dyDescent="0.2">
      <c r="A40" s="22"/>
      <c r="B40" s="35"/>
      <c r="C40" s="1155" t="s">
        <v>569</v>
      </c>
      <c r="D40" s="1155"/>
      <c r="E40" s="1156"/>
      <c r="F40" s="36">
        <v>0.06</v>
      </c>
      <c r="G40" s="37">
        <v>0.05</v>
      </c>
      <c r="H40" s="37">
        <v>0.08</v>
      </c>
      <c r="I40" s="37">
        <v>7.0000000000000007E-2</v>
      </c>
      <c r="J40" s="38">
        <v>0.14000000000000001</v>
      </c>
      <c r="K40" s="22"/>
      <c r="L40" s="22"/>
      <c r="M40" s="22"/>
      <c r="N40" s="22"/>
      <c r="O40" s="22"/>
      <c r="P40" s="22"/>
    </row>
    <row r="41" spans="1:16" ht="39" customHeight="1" x14ac:dyDescent="0.2">
      <c r="A41" s="22"/>
      <c r="B41" s="35"/>
      <c r="C41" s="1155" t="s">
        <v>570</v>
      </c>
      <c r="D41" s="1155"/>
      <c r="E41" s="1156"/>
      <c r="F41" s="36" t="s">
        <v>531</v>
      </c>
      <c r="G41" s="37" t="s">
        <v>531</v>
      </c>
      <c r="H41" s="37">
        <v>0.05</v>
      </c>
      <c r="I41" s="37">
        <v>0.06</v>
      </c>
      <c r="J41" s="38">
        <v>0.05</v>
      </c>
      <c r="K41" s="22"/>
      <c r="L41" s="22"/>
      <c r="M41" s="22"/>
      <c r="N41" s="22"/>
      <c r="O41" s="22"/>
      <c r="P41" s="22"/>
    </row>
    <row r="42" spans="1:16" ht="39" customHeight="1" x14ac:dyDescent="0.2">
      <c r="A42" s="22"/>
      <c r="B42" s="39"/>
      <c r="C42" s="1155" t="s">
        <v>571</v>
      </c>
      <c r="D42" s="1155"/>
      <c r="E42" s="1156"/>
      <c r="F42" s="36" t="s">
        <v>531</v>
      </c>
      <c r="G42" s="37" t="s">
        <v>531</v>
      </c>
      <c r="H42" s="37" t="s">
        <v>531</v>
      </c>
      <c r="I42" s="37" t="s">
        <v>531</v>
      </c>
      <c r="J42" s="38" t="s">
        <v>531</v>
      </c>
      <c r="K42" s="22"/>
      <c r="L42" s="22"/>
      <c r="M42" s="22"/>
      <c r="N42" s="22"/>
      <c r="O42" s="22"/>
      <c r="P42" s="22"/>
    </row>
    <row r="43" spans="1:16" ht="39" customHeight="1" thickBot="1" x14ac:dyDescent="0.25">
      <c r="A43" s="22"/>
      <c r="B43" s="40"/>
      <c r="C43" s="1157" t="s">
        <v>572</v>
      </c>
      <c r="D43" s="1157"/>
      <c r="E43" s="1158"/>
      <c r="F43" s="41">
        <v>0.17</v>
      </c>
      <c r="G43" s="42">
        <v>0.03</v>
      </c>
      <c r="H43" s="42">
        <v>0.01</v>
      </c>
      <c r="I43" s="42">
        <v>0.01</v>
      </c>
      <c r="J43" s="43">
        <v>0.05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5z9zQzzhHh9x6CII50wclKJj9J68AjFk+oK5gTt64FQQP5uGMOF9zp5k6vvkJI1z4Kb5XoX7+MPe6jECrEKn+g==" saltValue="B523SKe/YCy1BpqE28GT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79" t="s">
        <v>11</v>
      </c>
      <c r="C45" s="1180"/>
      <c r="D45" s="56"/>
      <c r="E45" s="1185" t="s">
        <v>12</v>
      </c>
      <c r="F45" s="1185"/>
      <c r="G45" s="1185"/>
      <c r="H45" s="1185"/>
      <c r="I45" s="1185"/>
      <c r="J45" s="1186"/>
      <c r="K45" s="57">
        <v>8004</v>
      </c>
      <c r="L45" s="58">
        <v>7848</v>
      </c>
      <c r="M45" s="58">
        <v>7696</v>
      </c>
      <c r="N45" s="58">
        <v>7372</v>
      </c>
      <c r="O45" s="59">
        <v>7324</v>
      </c>
      <c r="P45" s="46"/>
      <c r="Q45" s="46"/>
      <c r="R45" s="46"/>
      <c r="S45" s="46"/>
      <c r="T45" s="46"/>
      <c r="U45" s="46"/>
    </row>
    <row r="46" spans="1:21" ht="30.75" customHeight="1" x14ac:dyDescent="0.2">
      <c r="A46" s="46"/>
      <c r="B46" s="1181"/>
      <c r="C46" s="1182"/>
      <c r="D46" s="60"/>
      <c r="E46" s="1163" t="s">
        <v>13</v>
      </c>
      <c r="F46" s="1163"/>
      <c r="G46" s="1163"/>
      <c r="H46" s="1163"/>
      <c r="I46" s="1163"/>
      <c r="J46" s="1164"/>
      <c r="K46" s="61" t="s">
        <v>531</v>
      </c>
      <c r="L46" s="62" t="s">
        <v>531</v>
      </c>
      <c r="M46" s="62" t="s">
        <v>531</v>
      </c>
      <c r="N46" s="62" t="s">
        <v>531</v>
      </c>
      <c r="O46" s="63" t="s">
        <v>531</v>
      </c>
      <c r="P46" s="46"/>
      <c r="Q46" s="46"/>
      <c r="R46" s="46"/>
      <c r="S46" s="46"/>
      <c r="T46" s="46"/>
      <c r="U46" s="46"/>
    </row>
    <row r="47" spans="1:21" ht="30.75" customHeight="1" x14ac:dyDescent="0.2">
      <c r="A47" s="46"/>
      <c r="B47" s="1181"/>
      <c r="C47" s="1182"/>
      <c r="D47" s="60"/>
      <c r="E47" s="1163" t="s">
        <v>14</v>
      </c>
      <c r="F47" s="1163"/>
      <c r="G47" s="1163"/>
      <c r="H47" s="1163"/>
      <c r="I47" s="1163"/>
      <c r="J47" s="1164"/>
      <c r="K47" s="61" t="s">
        <v>531</v>
      </c>
      <c r="L47" s="62" t="s">
        <v>531</v>
      </c>
      <c r="M47" s="62" t="s">
        <v>531</v>
      </c>
      <c r="N47" s="62" t="s">
        <v>531</v>
      </c>
      <c r="O47" s="63" t="s">
        <v>531</v>
      </c>
      <c r="P47" s="46"/>
      <c r="Q47" s="46"/>
      <c r="R47" s="46"/>
      <c r="S47" s="46"/>
      <c r="T47" s="46"/>
      <c r="U47" s="46"/>
    </row>
    <row r="48" spans="1:21" ht="30.75" customHeight="1" x14ac:dyDescent="0.2">
      <c r="A48" s="46"/>
      <c r="B48" s="1181"/>
      <c r="C48" s="1182"/>
      <c r="D48" s="60"/>
      <c r="E48" s="1163" t="s">
        <v>15</v>
      </c>
      <c r="F48" s="1163"/>
      <c r="G48" s="1163"/>
      <c r="H48" s="1163"/>
      <c r="I48" s="1163"/>
      <c r="J48" s="1164"/>
      <c r="K48" s="61">
        <v>1439</v>
      </c>
      <c r="L48" s="62">
        <v>1304</v>
      </c>
      <c r="M48" s="62">
        <v>1260</v>
      </c>
      <c r="N48" s="62">
        <v>1136</v>
      </c>
      <c r="O48" s="63">
        <v>1138</v>
      </c>
      <c r="P48" s="46"/>
      <c r="Q48" s="46"/>
      <c r="R48" s="46"/>
      <c r="S48" s="46"/>
      <c r="T48" s="46"/>
      <c r="U48" s="46"/>
    </row>
    <row r="49" spans="1:21" ht="30.75" customHeight="1" x14ac:dyDescent="0.2">
      <c r="A49" s="46"/>
      <c r="B49" s="1181"/>
      <c r="C49" s="1182"/>
      <c r="D49" s="60"/>
      <c r="E49" s="1163" t="s">
        <v>16</v>
      </c>
      <c r="F49" s="1163"/>
      <c r="G49" s="1163"/>
      <c r="H49" s="1163"/>
      <c r="I49" s="1163"/>
      <c r="J49" s="1164"/>
      <c r="K49" s="61" t="s">
        <v>531</v>
      </c>
      <c r="L49" s="62" t="s">
        <v>531</v>
      </c>
      <c r="M49" s="62" t="s">
        <v>531</v>
      </c>
      <c r="N49" s="62" t="s">
        <v>531</v>
      </c>
      <c r="O49" s="63" t="s">
        <v>531</v>
      </c>
      <c r="P49" s="46"/>
      <c r="Q49" s="46"/>
      <c r="R49" s="46"/>
      <c r="S49" s="46"/>
      <c r="T49" s="46"/>
      <c r="U49" s="46"/>
    </row>
    <row r="50" spans="1:21" ht="30.75" customHeight="1" x14ac:dyDescent="0.2">
      <c r="A50" s="46"/>
      <c r="B50" s="1181"/>
      <c r="C50" s="1182"/>
      <c r="D50" s="60"/>
      <c r="E50" s="1163" t="s">
        <v>17</v>
      </c>
      <c r="F50" s="1163"/>
      <c r="G50" s="1163"/>
      <c r="H50" s="1163"/>
      <c r="I50" s="1163"/>
      <c r="J50" s="1164"/>
      <c r="K50" s="61">
        <v>134</v>
      </c>
      <c r="L50" s="62">
        <v>133</v>
      </c>
      <c r="M50" s="62">
        <v>1</v>
      </c>
      <c r="N50" s="62" t="s">
        <v>531</v>
      </c>
      <c r="O50" s="63" t="s">
        <v>531</v>
      </c>
      <c r="P50" s="46"/>
      <c r="Q50" s="46"/>
      <c r="R50" s="46"/>
      <c r="S50" s="46"/>
      <c r="T50" s="46"/>
      <c r="U50" s="46"/>
    </row>
    <row r="51" spans="1:21" ht="30.75" customHeight="1" x14ac:dyDescent="0.2">
      <c r="A51" s="46"/>
      <c r="B51" s="1183"/>
      <c r="C51" s="1184"/>
      <c r="D51" s="64"/>
      <c r="E51" s="1163" t="s">
        <v>18</v>
      </c>
      <c r="F51" s="1163"/>
      <c r="G51" s="1163"/>
      <c r="H51" s="1163"/>
      <c r="I51" s="1163"/>
      <c r="J51" s="1164"/>
      <c r="K51" s="61">
        <v>0</v>
      </c>
      <c r="L51" s="62" t="s">
        <v>531</v>
      </c>
      <c r="M51" s="62" t="s">
        <v>531</v>
      </c>
      <c r="N51" s="62" t="s">
        <v>531</v>
      </c>
      <c r="O51" s="63" t="s">
        <v>531</v>
      </c>
      <c r="P51" s="46"/>
      <c r="Q51" s="46"/>
      <c r="R51" s="46"/>
      <c r="S51" s="46"/>
      <c r="T51" s="46"/>
      <c r="U51" s="46"/>
    </row>
    <row r="52" spans="1:21" ht="30.75" customHeight="1" x14ac:dyDescent="0.2">
      <c r="A52" s="46"/>
      <c r="B52" s="1161" t="s">
        <v>19</v>
      </c>
      <c r="C52" s="1162"/>
      <c r="D52" s="64"/>
      <c r="E52" s="1163" t="s">
        <v>20</v>
      </c>
      <c r="F52" s="1163"/>
      <c r="G52" s="1163"/>
      <c r="H52" s="1163"/>
      <c r="I52" s="1163"/>
      <c r="J52" s="1164"/>
      <c r="K52" s="61">
        <v>7706</v>
      </c>
      <c r="L52" s="62">
        <v>7472</v>
      </c>
      <c r="M52" s="62">
        <v>7145</v>
      </c>
      <c r="N52" s="62">
        <v>7001</v>
      </c>
      <c r="O52" s="63">
        <v>6656</v>
      </c>
      <c r="P52" s="46"/>
      <c r="Q52" s="46"/>
      <c r="R52" s="46"/>
      <c r="S52" s="46"/>
      <c r="T52" s="46"/>
      <c r="U52" s="46"/>
    </row>
    <row r="53" spans="1:21" ht="30.75" customHeight="1" thickBot="1" x14ac:dyDescent="0.25">
      <c r="A53" s="46"/>
      <c r="B53" s="1165" t="s">
        <v>21</v>
      </c>
      <c r="C53" s="1166"/>
      <c r="D53" s="65"/>
      <c r="E53" s="1167" t="s">
        <v>22</v>
      </c>
      <c r="F53" s="1167"/>
      <c r="G53" s="1167"/>
      <c r="H53" s="1167"/>
      <c r="I53" s="1167"/>
      <c r="J53" s="1168"/>
      <c r="K53" s="66">
        <v>1871</v>
      </c>
      <c r="L53" s="67">
        <v>1813</v>
      </c>
      <c r="M53" s="67">
        <v>1812</v>
      </c>
      <c r="N53" s="67">
        <v>1507</v>
      </c>
      <c r="O53" s="68">
        <v>1806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573</v>
      </c>
      <c r="P55" s="46"/>
      <c r="Q55" s="46"/>
      <c r="R55" s="46"/>
      <c r="S55" s="46"/>
      <c r="T55" s="46"/>
      <c r="U55" s="46"/>
    </row>
    <row r="56" spans="1:21" ht="31.5" customHeight="1" thickBot="1" x14ac:dyDescent="0.25">
      <c r="A56" s="46"/>
      <c r="B56" s="74"/>
      <c r="C56" s="75"/>
      <c r="D56" s="75"/>
      <c r="E56" s="76"/>
      <c r="F56" s="76"/>
      <c r="G56" s="76"/>
      <c r="H56" s="76"/>
      <c r="I56" s="76"/>
      <c r="J56" s="77" t="s">
        <v>2</v>
      </c>
      <c r="K56" s="78" t="s">
        <v>574</v>
      </c>
      <c r="L56" s="79" t="s">
        <v>575</v>
      </c>
      <c r="M56" s="79" t="s">
        <v>576</v>
      </c>
      <c r="N56" s="79" t="s">
        <v>577</v>
      </c>
      <c r="O56" s="80" t="s">
        <v>578</v>
      </c>
      <c r="P56" s="46"/>
      <c r="Q56" s="46"/>
      <c r="R56" s="46"/>
      <c r="S56" s="46"/>
      <c r="T56" s="46"/>
      <c r="U56" s="46"/>
    </row>
    <row r="57" spans="1:21" ht="31.5" customHeight="1" x14ac:dyDescent="0.2">
      <c r="B57" s="1169" t="s">
        <v>25</v>
      </c>
      <c r="C57" s="1170"/>
      <c r="D57" s="1173" t="s">
        <v>26</v>
      </c>
      <c r="E57" s="1174"/>
      <c r="F57" s="1174"/>
      <c r="G57" s="1174"/>
      <c r="H57" s="1174"/>
      <c r="I57" s="1174"/>
      <c r="J57" s="1175"/>
      <c r="K57" s="81"/>
      <c r="L57" s="82"/>
      <c r="M57" s="82"/>
      <c r="N57" s="82"/>
      <c r="O57" s="83"/>
    </row>
    <row r="58" spans="1:21" ht="31.5" customHeight="1" thickBot="1" x14ac:dyDescent="0.25">
      <c r="B58" s="1171"/>
      <c r="C58" s="1172"/>
      <c r="D58" s="1176" t="s">
        <v>27</v>
      </c>
      <c r="E58" s="1177"/>
      <c r="F58" s="1177"/>
      <c r="G58" s="1177"/>
      <c r="H58" s="1177"/>
      <c r="I58" s="1177"/>
      <c r="J58" s="1178"/>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c3tppNq4KIcanofKQ/kaC+/vc0e+4G7j+L6IHbWTZNRvom1MmPTr9Cj4AhdXMLFpAd7m96smj3g6YpIZTg42Dg==" saltValue="/x3+JU5lrqSNPVp5RVh2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558</v>
      </c>
      <c r="J40" s="98" t="s">
        <v>559</v>
      </c>
      <c r="K40" s="98" t="s">
        <v>560</v>
      </c>
      <c r="L40" s="98" t="s">
        <v>561</v>
      </c>
      <c r="M40" s="99" t="s">
        <v>562</v>
      </c>
    </row>
    <row r="41" spans="2:13" ht="27.75" customHeight="1" x14ac:dyDescent="0.2">
      <c r="B41" s="1199" t="s">
        <v>30</v>
      </c>
      <c r="C41" s="1200"/>
      <c r="D41" s="100"/>
      <c r="E41" s="1201" t="s">
        <v>31</v>
      </c>
      <c r="F41" s="1201"/>
      <c r="G41" s="1201"/>
      <c r="H41" s="1202"/>
      <c r="I41" s="339">
        <v>74446</v>
      </c>
      <c r="J41" s="340">
        <v>72004</v>
      </c>
      <c r="K41" s="340">
        <v>71334</v>
      </c>
      <c r="L41" s="340">
        <v>70501</v>
      </c>
      <c r="M41" s="341">
        <v>69348</v>
      </c>
    </row>
    <row r="42" spans="2:13" ht="27.75" customHeight="1" x14ac:dyDescent="0.2">
      <c r="B42" s="1189"/>
      <c r="C42" s="1190"/>
      <c r="D42" s="101"/>
      <c r="E42" s="1193" t="s">
        <v>32</v>
      </c>
      <c r="F42" s="1193"/>
      <c r="G42" s="1193"/>
      <c r="H42" s="1194"/>
      <c r="I42" s="342">
        <v>134</v>
      </c>
      <c r="J42" s="343">
        <v>1</v>
      </c>
      <c r="K42" s="343" t="s">
        <v>531</v>
      </c>
      <c r="L42" s="343" t="s">
        <v>531</v>
      </c>
      <c r="M42" s="344" t="s">
        <v>531</v>
      </c>
    </row>
    <row r="43" spans="2:13" ht="27.75" customHeight="1" x14ac:dyDescent="0.2">
      <c r="B43" s="1189"/>
      <c r="C43" s="1190"/>
      <c r="D43" s="101"/>
      <c r="E43" s="1193" t="s">
        <v>33</v>
      </c>
      <c r="F43" s="1193"/>
      <c r="G43" s="1193"/>
      <c r="H43" s="1194"/>
      <c r="I43" s="342">
        <v>14960</v>
      </c>
      <c r="J43" s="343">
        <v>14316</v>
      </c>
      <c r="K43" s="343">
        <v>13941</v>
      </c>
      <c r="L43" s="343">
        <v>14285</v>
      </c>
      <c r="M43" s="344">
        <v>15551</v>
      </c>
    </row>
    <row r="44" spans="2:13" ht="27.75" customHeight="1" x14ac:dyDescent="0.2">
      <c r="B44" s="1189"/>
      <c r="C44" s="1190"/>
      <c r="D44" s="101"/>
      <c r="E44" s="1193" t="s">
        <v>34</v>
      </c>
      <c r="F44" s="1193"/>
      <c r="G44" s="1193"/>
      <c r="H44" s="1194"/>
      <c r="I44" s="342" t="s">
        <v>531</v>
      </c>
      <c r="J44" s="343" t="s">
        <v>531</v>
      </c>
      <c r="K44" s="343" t="s">
        <v>531</v>
      </c>
      <c r="L44" s="343" t="s">
        <v>531</v>
      </c>
      <c r="M44" s="344" t="s">
        <v>531</v>
      </c>
    </row>
    <row r="45" spans="2:13" ht="27.75" customHeight="1" x14ac:dyDescent="0.2">
      <c r="B45" s="1189"/>
      <c r="C45" s="1190"/>
      <c r="D45" s="101"/>
      <c r="E45" s="1193" t="s">
        <v>35</v>
      </c>
      <c r="F45" s="1193"/>
      <c r="G45" s="1193"/>
      <c r="H45" s="1194"/>
      <c r="I45" s="342">
        <v>11218</v>
      </c>
      <c r="J45" s="343">
        <v>11087</v>
      </c>
      <c r="K45" s="343">
        <v>10421</v>
      </c>
      <c r="L45" s="343">
        <v>10328</v>
      </c>
      <c r="M45" s="344">
        <v>10021</v>
      </c>
    </row>
    <row r="46" spans="2:13" ht="27.75" customHeight="1" x14ac:dyDescent="0.2">
      <c r="B46" s="1189"/>
      <c r="C46" s="1190"/>
      <c r="D46" s="102"/>
      <c r="E46" s="1193" t="s">
        <v>36</v>
      </c>
      <c r="F46" s="1193"/>
      <c r="G46" s="1193"/>
      <c r="H46" s="1194"/>
      <c r="I46" s="342" t="s">
        <v>531</v>
      </c>
      <c r="J46" s="343" t="s">
        <v>531</v>
      </c>
      <c r="K46" s="343" t="s">
        <v>531</v>
      </c>
      <c r="L46" s="343" t="s">
        <v>531</v>
      </c>
      <c r="M46" s="344" t="s">
        <v>531</v>
      </c>
    </row>
    <row r="47" spans="2:13" ht="27.75" customHeight="1" x14ac:dyDescent="0.2">
      <c r="B47" s="1189"/>
      <c r="C47" s="1190"/>
      <c r="D47" s="103"/>
      <c r="E47" s="1203" t="s">
        <v>37</v>
      </c>
      <c r="F47" s="1204"/>
      <c r="G47" s="1204"/>
      <c r="H47" s="1205"/>
      <c r="I47" s="342" t="s">
        <v>531</v>
      </c>
      <c r="J47" s="343" t="s">
        <v>531</v>
      </c>
      <c r="K47" s="343" t="s">
        <v>531</v>
      </c>
      <c r="L47" s="343" t="s">
        <v>531</v>
      </c>
      <c r="M47" s="344" t="s">
        <v>531</v>
      </c>
    </row>
    <row r="48" spans="2:13" ht="27.75" customHeight="1" x14ac:dyDescent="0.2">
      <c r="B48" s="1189"/>
      <c r="C48" s="1190"/>
      <c r="D48" s="101"/>
      <c r="E48" s="1193" t="s">
        <v>38</v>
      </c>
      <c r="F48" s="1193"/>
      <c r="G48" s="1193"/>
      <c r="H48" s="1194"/>
      <c r="I48" s="342" t="s">
        <v>531</v>
      </c>
      <c r="J48" s="343" t="s">
        <v>531</v>
      </c>
      <c r="K48" s="343" t="s">
        <v>531</v>
      </c>
      <c r="L48" s="343" t="s">
        <v>531</v>
      </c>
      <c r="M48" s="344" t="s">
        <v>531</v>
      </c>
    </row>
    <row r="49" spans="2:13" ht="27.75" customHeight="1" x14ac:dyDescent="0.2">
      <c r="B49" s="1191"/>
      <c r="C49" s="1192"/>
      <c r="D49" s="101"/>
      <c r="E49" s="1193" t="s">
        <v>39</v>
      </c>
      <c r="F49" s="1193"/>
      <c r="G49" s="1193"/>
      <c r="H49" s="1194"/>
      <c r="I49" s="342" t="s">
        <v>531</v>
      </c>
      <c r="J49" s="343" t="s">
        <v>531</v>
      </c>
      <c r="K49" s="343" t="s">
        <v>531</v>
      </c>
      <c r="L49" s="343" t="s">
        <v>531</v>
      </c>
      <c r="M49" s="344" t="s">
        <v>531</v>
      </c>
    </row>
    <row r="50" spans="2:13" ht="27.75" customHeight="1" x14ac:dyDescent="0.2">
      <c r="B50" s="1187" t="s">
        <v>40</v>
      </c>
      <c r="C50" s="1188"/>
      <c r="D50" s="104"/>
      <c r="E50" s="1193" t="s">
        <v>41</v>
      </c>
      <c r="F50" s="1193"/>
      <c r="G50" s="1193"/>
      <c r="H50" s="1194"/>
      <c r="I50" s="342">
        <v>38235</v>
      </c>
      <c r="J50" s="343">
        <v>32967</v>
      </c>
      <c r="K50" s="343">
        <v>40030</v>
      </c>
      <c r="L50" s="343">
        <v>44380</v>
      </c>
      <c r="M50" s="344">
        <v>52554</v>
      </c>
    </row>
    <row r="51" spans="2:13" ht="27.75" customHeight="1" x14ac:dyDescent="0.2">
      <c r="B51" s="1189"/>
      <c r="C51" s="1190"/>
      <c r="D51" s="101"/>
      <c r="E51" s="1193" t="s">
        <v>42</v>
      </c>
      <c r="F51" s="1193"/>
      <c r="G51" s="1193"/>
      <c r="H51" s="1194"/>
      <c r="I51" s="342">
        <v>8741</v>
      </c>
      <c r="J51" s="343">
        <v>8053</v>
      </c>
      <c r="K51" s="343">
        <v>7344</v>
      </c>
      <c r="L51" s="343">
        <v>7308</v>
      </c>
      <c r="M51" s="344">
        <v>7605</v>
      </c>
    </row>
    <row r="52" spans="2:13" ht="27.75" customHeight="1" x14ac:dyDescent="0.2">
      <c r="B52" s="1191"/>
      <c r="C52" s="1192"/>
      <c r="D52" s="101"/>
      <c r="E52" s="1193" t="s">
        <v>43</v>
      </c>
      <c r="F52" s="1193"/>
      <c r="G52" s="1193"/>
      <c r="H52" s="1194"/>
      <c r="I52" s="342">
        <v>68404</v>
      </c>
      <c r="J52" s="343">
        <v>66539</v>
      </c>
      <c r="K52" s="343">
        <v>65508</v>
      </c>
      <c r="L52" s="343">
        <v>64878</v>
      </c>
      <c r="M52" s="344">
        <v>62500</v>
      </c>
    </row>
    <row r="53" spans="2:13" ht="27.75" customHeight="1" thickBot="1" x14ac:dyDescent="0.25">
      <c r="B53" s="1195" t="s">
        <v>44</v>
      </c>
      <c r="C53" s="1196"/>
      <c r="D53" s="105"/>
      <c r="E53" s="1197" t="s">
        <v>45</v>
      </c>
      <c r="F53" s="1197"/>
      <c r="G53" s="1197"/>
      <c r="H53" s="1198"/>
      <c r="I53" s="345">
        <v>-14622</v>
      </c>
      <c r="J53" s="346">
        <v>-10151</v>
      </c>
      <c r="K53" s="346">
        <v>-17185</v>
      </c>
      <c r="L53" s="346">
        <v>-21451</v>
      </c>
      <c r="M53" s="347">
        <v>-27739</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KQSVYUEKgApuKLvuYTBCzik99m9nPC12G2eq7r05pGRr2OwAjhwlDVdSMRk9gOHuW6twq0dEycXhRgxx9nKGww==" saltValue="Oxt+3YLQztaa7+xtQrg5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560</v>
      </c>
      <c r="G54" s="114" t="s">
        <v>561</v>
      </c>
      <c r="H54" s="115" t="s">
        <v>562</v>
      </c>
    </row>
    <row r="55" spans="2:8" ht="52.5" customHeight="1" x14ac:dyDescent="0.2">
      <c r="B55" s="116"/>
      <c r="C55" s="1214" t="s">
        <v>48</v>
      </c>
      <c r="D55" s="1214"/>
      <c r="E55" s="1215"/>
      <c r="F55" s="117">
        <v>3782</v>
      </c>
      <c r="G55" s="117">
        <v>3782</v>
      </c>
      <c r="H55" s="118">
        <v>4398</v>
      </c>
    </row>
    <row r="56" spans="2:8" ht="52.5" customHeight="1" x14ac:dyDescent="0.2">
      <c r="B56" s="119"/>
      <c r="C56" s="1216" t="s">
        <v>49</v>
      </c>
      <c r="D56" s="1216"/>
      <c r="E56" s="1217"/>
      <c r="F56" s="120">
        <v>3903</v>
      </c>
      <c r="G56" s="120">
        <v>4704</v>
      </c>
      <c r="H56" s="121">
        <v>6858</v>
      </c>
    </row>
    <row r="57" spans="2:8" ht="53.25" customHeight="1" x14ac:dyDescent="0.2">
      <c r="B57" s="119"/>
      <c r="C57" s="1218" t="s">
        <v>50</v>
      </c>
      <c r="D57" s="1218"/>
      <c r="E57" s="1219"/>
      <c r="F57" s="122">
        <v>31717</v>
      </c>
      <c r="G57" s="122">
        <v>35148</v>
      </c>
      <c r="H57" s="123">
        <v>40184</v>
      </c>
    </row>
    <row r="58" spans="2:8" ht="45.75" customHeight="1" x14ac:dyDescent="0.2">
      <c r="B58" s="124"/>
      <c r="C58" s="1206" t="s">
        <v>605</v>
      </c>
      <c r="D58" s="1207"/>
      <c r="E58" s="1208"/>
      <c r="F58" s="125">
        <v>10645</v>
      </c>
      <c r="G58" s="125">
        <v>13502</v>
      </c>
      <c r="H58" s="126">
        <v>14602</v>
      </c>
    </row>
    <row r="59" spans="2:8" ht="45.75" customHeight="1" x14ac:dyDescent="0.2">
      <c r="B59" s="124"/>
      <c r="C59" s="1206" t="s">
        <v>606</v>
      </c>
      <c r="D59" s="1207"/>
      <c r="E59" s="1208"/>
      <c r="F59" s="125">
        <v>6639</v>
      </c>
      <c r="G59" s="125">
        <v>6372</v>
      </c>
      <c r="H59" s="126">
        <v>8302</v>
      </c>
    </row>
    <row r="60" spans="2:8" ht="45.75" customHeight="1" x14ac:dyDescent="0.2">
      <c r="B60" s="124"/>
      <c r="C60" s="1206" t="s">
        <v>607</v>
      </c>
      <c r="D60" s="1207"/>
      <c r="E60" s="1208"/>
      <c r="F60" s="125">
        <v>2860</v>
      </c>
      <c r="G60" s="125">
        <v>4450</v>
      </c>
      <c r="H60" s="126">
        <v>6843</v>
      </c>
    </row>
    <row r="61" spans="2:8" ht="45.75" customHeight="1" x14ac:dyDescent="0.2">
      <c r="B61" s="124"/>
      <c r="C61" s="1206" t="s">
        <v>608</v>
      </c>
      <c r="D61" s="1207"/>
      <c r="E61" s="1208"/>
      <c r="F61" s="125">
        <v>4081</v>
      </c>
      <c r="G61" s="125">
        <v>4194</v>
      </c>
      <c r="H61" s="126">
        <v>4182</v>
      </c>
    </row>
    <row r="62" spans="2:8" ht="45.75" customHeight="1" thickBot="1" x14ac:dyDescent="0.25">
      <c r="B62" s="127"/>
      <c r="C62" s="1209" t="s">
        <v>609</v>
      </c>
      <c r="D62" s="1210"/>
      <c r="E62" s="1211"/>
      <c r="F62" s="128">
        <v>1539</v>
      </c>
      <c r="G62" s="128">
        <v>1540</v>
      </c>
      <c r="H62" s="129">
        <v>1546</v>
      </c>
    </row>
    <row r="63" spans="2:8" ht="52.5" customHeight="1" thickBot="1" x14ac:dyDescent="0.25">
      <c r="B63" s="130"/>
      <c r="C63" s="1212" t="s">
        <v>51</v>
      </c>
      <c r="D63" s="1212"/>
      <c r="E63" s="1213"/>
      <c r="F63" s="131">
        <v>39402</v>
      </c>
      <c r="G63" s="131">
        <v>43633</v>
      </c>
      <c r="H63" s="132">
        <v>51440</v>
      </c>
    </row>
    <row r="64" spans="2:8" ht="13.2" x14ac:dyDescent="0.2"/>
  </sheetData>
  <sheetProtection algorithmName="SHA-512" hashValue="3xJJQ3iUgu2qVcqPs0Stg/+DhenrhAIOkh1Li//r8QjR7WabPIlNwK4K4pk9NiRohYIFR73G5Y8lL7bec8VZ/g==" saltValue="rltrEnGsTRoeGed7Cmwv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B7A9-EB0E-4A85-A5A1-A2239CB780C8}">
  <sheetPr>
    <pageSetUpPr fitToPage="1"/>
  </sheetPr>
  <dimension ref="A1:DE85"/>
  <sheetViews>
    <sheetView showGridLines="0" tabSelected="1" topLeftCell="P8" zoomScale="70" zoomScaleNormal="70" zoomScaleSheetLayoutView="55" workbookViewId="0">
      <selection activeCell="AN43" sqref="AN43:DC47"/>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612</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613</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32" t="s">
        <v>614</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ht="13.2" x14ac:dyDescent="0.2">
      <c r="B44" s="256"/>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ht="13.2" x14ac:dyDescent="0.2">
      <c r="B45" s="256"/>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ht="13.2" x14ac:dyDescent="0.2">
      <c r="B46" s="256"/>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ht="13.2" x14ac:dyDescent="0.2">
      <c r="B47" s="256"/>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615</v>
      </c>
    </row>
    <row r="50" spans="1:109" ht="13.2" x14ac:dyDescent="0.2">
      <c r="B50" s="256"/>
      <c r="G50" s="1226"/>
      <c r="H50" s="1226"/>
      <c r="I50" s="1226"/>
      <c r="J50" s="1226"/>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558</v>
      </c>
      <c r="BQ50" s="1225"/>
      <c r="BR50" s="1225"/>
      <c r="BS50" s="1225"/>
      <c r="BT50" s="1225"/>
      <c r="BU50" s="1225"/>
      <c r="BV50" s="1225"/>
      <c r="BW50" s="1225"/>
      <c r="BX50" s="1225" t="s">
        <v>559</v>
      </c>
      <c r="BY50" s="1225"/>
      <c r="BZ50" s="1225"/>
      <c r="CA50" s="1225"/>
      <c r="CB50" s="1225"/>
      <c r="CC50" s="1225"/>
      <c r="CD50" s="1225"/>
      <c r="CE50" s="1225"/>
      <c r="CF50" s="1225" t="s">
        <v>560</v>
      </c>
      <c r="CG50" s="1225"/>
      <c r="CH50" s="1225"/>
      <c r="CI50" s="1225"/>
      <c r="CJ50" s="1225"/>
      <c r="CK50" s="1225"/>
      <c r="CL50" s="1225"/>
      <c r="CM50" s="1225"/>
      <c r="CN50" s="1225" t="s">
        <v>561</v>
      </c>
      <c r="CO50" s="1225"/>
      <c r="CP50" s="1225"/>
      <c r="CQ50" s="1225"/>
      <c r="CR50" s="1225"/>
      <c r="CS50" s="1225"/>
      <c r="CT50" s="1225"/>
      <c r="CU50" s="1225"/>
      <c r="CV50" s="1225" t="s">
        <v>562</v>
      </c>
      <c r="CW50" s="1225"/>
      <c r="CX50" s="1225"/>
      <c r="CY50" s="1225"/>
      <c r="CZ50" s="1225"/>
      <c r="DA50" s="1225"/>
      <c r="DB50" s="1225"/>
      <c r="DC50" s="1225"/>
    </row>
    <row r="51" spans="1:109" ht="13.5" customHeight="1" x14ac:dyDescent="0.2">
      <c r="B51" s="256"/>
      <c r="G51" s="1228"/>
      <c r="H51" s="1228"/>
      <c r="I51" s="1241"/>
      <c r="J51" s="1241"/>
      <c r="K51" s="1227"/>
      <c r="L51" s="1227"/>
      <c r="M51" s="1227"/>
      <c r="N51" s="1227"/>
      <c r="AM51" s="356"/>
      <c r="AN51" s="1223" t="s">
        <v>616</v>
      </c>
      <c r="AO51" s="1223"/>
      <c r="AP51" s="1223"/>
      <c r="AQ51" s="1223"/>
      <c r="AR51" s="1223"/>
      <c r="AS51" s="1223"/>
      <c r="AT51" s="1223"/>
      <c r="AU51" s="1223"/>
      <c r="AV51" s="1223"/>
      <c r="AW51" s="1223"/>
      <c r="AX51" s="1223"/>
      <c r="AY51" s="1223"/>
      <c r="AZ51" s="1223"/>
      <c r="BA51" s="1223"/>
      <c r="BB51" s="1223" t="s">
        <v>617</v>
      </c>
      <c r="BC51" s="1223"/>
      <c r="BD51" s="1223"/>
      <c r="BE51" s="1223"/>
      <c r="BF51" s="1223"/>
      <c r="BG51" s="1223"/>
      <c r="BH51" s="1223"/>
      <c r="BI51" s="1223"/>
      <c r="BJ51" s="1223"/>
      <c r="BK51" s="1223"/>
      <c r="BL51" s="1223"/>
      <c r="BM51" s="1223"/>
      <c r="BN51" s="1223"/>
      <c r="BO51" s="1223"/>
      <c r="BP51" s="1220"/>
      <c r="BQ51" s="1220"/>
      <c r="BR51" s="1220"/>
      <c r="BS51" s="1220"/>
      <c r="BT51" s="1220"/>
      <c r="BU51" s="1220"/>
      <c r="BV51" s="1220"/>
      <c r="BW51" s="1220"/>
      <c r="BX51" s="1220"/>
      <c r="BY51" s="1220"/>
      <c r="BZ51" s="1220"/>
      <c r="CA51" s="1220"/>
      <c r="CB51" s="1220"/>
      <c r="CC51" s="1220"/>
      <c r="CD51" s="1220"/>
      <c r="CE51" s="1220"/>
      <c r="CF51" s="1220"/>
      <c r="CG51" s="1220"/>
      <c r="CH51" s="1220"/>
      <c r="CI51" s="1220"/>
      <c r="CJ51" s="1220"/>
      <c r="CK51" s="1220"/>
      <c r="CL51" s="1220"/>
      <c r="CM51" s="1220"/>
      <c r="CN51" s="1220"/>
      <c r="CO51" s="1220"/>
      <c r="CP51" s="1220"/>
      <c r="CQ51" s="1220"/>
      <c r="CR51" s="1220"/>
      <c r="CS51" s="1220"/>
      <c r="CT51" s="1220"/>
      <c r="CU51" s="1220"/>
      <c r="CV51" s="1220"/>
      <c r="CW51" s="1220"/>
      <c r="CX51" s="1220"/>
      <c r="CY51" s="1220"/>
      <c r="CZ51" s="1220"/>
      <c r="DA51" s="1220"/>
      <c r="DB51" s="1220"/>
      <c r="DC51" s="1220"/>
    </row>
    <row r="52" spans="1:109" ht="13.2" x14ac:dyDescent="0.2">
      <c r="B52" s="256"/>
      <c r="G52" s="1228"/>
      <c r="H52" s="1228"/>
      <c r="I52" s="1241"/>
      <c r="J52" s="1241"/>
      <c r="K52" s="1227"/>
      <c r="L52" s="1227"/>
      <c r="M52" s="1227"/>
      <c r="N52" s="1227"/>
      <c r="AM52" s="356"/>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ht="13.2" x14ac:dyDescent="0.2">
      <c r="A53" s="355"/>
      <c r="B53" s="256"/>
      <c r="G53" s="1228"/>
      <c r="H53" s="1228"/>
      <c r="I53" s="1226"/>
      <c r="J53" s="1226"/>
      <c r="K53" s="1227"/>
      <c r="L53" s="1227"/>
      <c r="M53" s="1227"/>
      <c r="N53" s="1227"/>
      <c r="AM53" s="356"/>
      <c r="AN53" s="1223"/>
      <c r="AO53" s="1223"/>
      <c r="AP53" s="1223"/>
      <c r="AQ53" s="1223"/>
      <c r="AR53" s="1223"/>
      <c r="AS53" s="1223"/>
      <c r="AT53" s="1223"/>
      <c r="AU53" s="1223"/>
      <c r="AV53" s="1223"/>
      <c r="AW53" s="1223"/>
      <c r="AX53" s="1223"/>
      <c r="AY53" s="1223"/>
      <c r="AZ53" s="1223"/>
      <c r="BA53" s="1223"/>
      <c r="BB53" s="1223" t="s">
        <v>618</v>
      </c>
      <c r="BC53" s="1223"/>
      <c r="BD53" s="1223"/>
      <c r="BE53" s="1223"/>
      <c r="BF53" s="1223"/>
      <c r="BG53" s="1223"/>
      <c r="BH53" s="1223"/>
      <c r="BI53" s="1223"/>
      <c r="BJ53" s="1223"/>
      <c r="BK53" s="1223"/>
      <c r="BL53" s="1223"/>
      <c r="BM53" s="1223"/>
      <c r="BN53" s="1223"/>
      <c r="BO53" s="1223"/>
      <c r="BP53" s="1220">
        <v>57.2</v>
      </c>
      <c r="BQ53" s="1220"/>
      <c r="BR53" s="1220"/>
      <c r="BS53" s="1220"/>
      <c r="BT53" s="1220"/>
      <c r="BU53" s="1220"/>
      <c r="BV53" s="1220"/>
      <c r="BW53" s="1220"/>
      <c r="BX53" s="1220">
        <v>58.5</v>
      </c>
      <c r="BY53" s="1220"/>
      <c r="BZ53" s="1220"/>
      <c r="CA53" s="1220"/>
      <c r="CB53" s="1220"/>
      <c r="CC53" s="1220"/>
      <c r="CD53" s="1220"/>
      <c r="CE53" s="1220"/>
      <c r="CF53" s="1220">
        <v>59.3</v>
      </c>
      <c r="CG53" s="1220"/>
      <c r="CH53" s="1220"/>
      <c r="CI53" s="1220"/>
      <c r="CJ53" s="1220"/>
      <c r="CK53" s="1220"/>
      <c r="CL53" s="1220"/>
      <c r="CM53" s="1220"/>
      <c r="CN53" s="1220">
        <v>60.6</v>
      </c>
      <c r="CO53" s="1220"/>
      <c r="CP53" s="1220"/>
      <c r="CQ53" s="1220"/>
      <c r="CR53" s="1220"/>
      <c r="CS53" s="1220"/>
      <c r="CT53" s="1220"/>
      <c r="CU53" s="1220"/>
      <c r="CV53" s="1220">
        <v>62.1</v>
      </c>
      <c r="CW53" s="1220"/>
      <c r="CX53" s="1220"/>
      <c r="CY53" s="1220"/>
      <c r="CZ53" s="1220"/>
      <c r="DA53" s="1220"/>
      <c r="DB53" s="1220"/>
      <c r="DC53" s="1220"/>
    </row>
    <row r="54" spans="1:109" ht="13.2" x14ac:dyDescent="0.2">
      <c r="A54" s="355"/>
      <c r="B54" s="256"/>
      <c r="G54" s="1228"/>
      <c r="H54" s="1228"/>
      <c r="I54" s="1226"/>
      <c r="J54" s="1226"/>
      <c r="K54" s="1227"/>
      <c r="L54" s="1227"/>
      <c r="M54" s="1227"/>
      <c r="N54" s="1227"/>
      <c r="AM54" s="356"/>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ht="13.2" x14ac:dyDescent="0.2">
      <c r="A55" s="355"/>
      <c r="B55" s="256"/>
      <c r="G55" s="1226"/>
      <c r="H55" s="1226"/>
      <c r="I55" s="1226"/>
      <c r="J55" s="1226"/>
      <c r="K55" s="1227"/>
      <c r="L55" s="1227"/>
      <c r="M55" s="1227"/>
      <c r="N55" s="1227"/>
      <c r="AN55" s="1225" t="s">
        <v>619</v>
      </c>
      <c r="AO55" s="1225"/>
      <c r="AP55" s="1225"/>
      <c r="AQ55" s="1225"/>
      <c r="AR55" s="1225"/>
      <c r="AS55" s="1225"/>
      <c r="AT55" s="1225"/>
      <c r="AU55" s="1225"/>
      <c r="AV55" s="1225"/>
      <c r="AW55" s="1225"/>
      <c r="AX55" s="1225"/>
      <c r="AY55" s="1225"/>
      <c r="AZ55" s="1225"/>
      <c r="BA55" s="1225"/>
      <c r="BB55" s="1223" t="s">
        <v>617</v>
      </c>
      <c r="BC55" s="1223"/>
      <c r="BD55" s="1223"/>
      <c r="BE55" s="1223"/>
      <c r="BF55" s="1223"/>
      <c r="BG55" s="1223"/>
      <c r="BH55" s="1223"/>
      <c r="BI55" s="1223"/>
      <c r="BJ55" s="1223"/>
      <c r="BK55" s="1223"/>
      <c r="BL55" s="1223"/>
      <c r="BM55" s="1223"/>
      <c r="BN55" s="1223"/>
      <c r="BO55" s="1223"/>
      <c r="BP55" s="1220">
        <v>24.5</v>
      </c>
      <c r="BQ55" s="1220"/>
      <c r="BR55" s="1220"/>
      <c r="BS55" s="1220"/>
      <c r="BT55" s="1220"/>
      <c r="BU55" s="1220"/>
      <c r="BV55" s="1220"/>
      <c r="BW55" s="1220"/>
      <c r="BX55" s="1220">
        <v>23.9</v>
      </c>
      <c r="BY55" s="1220"/>
      <c r="BZ55" s="1220"/>
      <c r="CA55" s="1220"/>
      <c r="CB55" s="1220"/>
      <c r="CC55" s="1220"/>
      <c r="CD55" s="1220"/>
      <c r="CE55" s="1220"/>
      <c r="CF55" s="1220">
        <v>20</v>
      </c>
      <c r="CG55" s="1220"/>
      <c r="CH55" s="1220"/>
      <c r="CI55" s="1220"/>
      <c r="CJ55" s="1220"/>
      <c r="CK55" s="1220"/>
      <c r="CL55" s="1220"/>
      <c r="CM55" s="1220"/>
      <c r="CN55" s="1220">
        <v>14.7</v>
      </c>
      <c r="CO55" s="1220"/>
      <c r="CP55" s="1220"/>
      <c r="CQ55" s="1220"/>
      <c r="CR55" s="1220"/>
      <c r="CS55" s="1220"/>
      <c r="CT55" s="1220"/>
      <c r="CU55" s="1220"/>
      <c r="CV55" s="1220">
        <v>9.3000000000000007</v>
      </c>
      <c r="CW55" s="1220"/>
      <c r="CX55" s="1220"/>
      <c r="CY55" s="1220"/>
      <c r="CZ55" s="1220"/>
      <c r="DA55" s="1220"/>
      <c r="DB55" s="1220"/>
      <c r="DC55" s="1220"/>
    </row>
    <row r="56" spans="1:109" ht="13.2" x14ac:dyDescent="0.2">
      <c r="A56" s="355"/>
      <c r="B56" s="256"/>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5" customFormat="1" ht="13.2" x14ac:dyDescent="0.2">
      <c r="B57" s="359"/>
      <c r="G57" s="1226"/>
      <c r="H57" s="1226"/>
      <c r="I57" s="1221"/>
      <c r="J57" s="1221"/>
      <c r="K57" s="1227"/>
      <c r="L57" s="1227"/>
      <c r="M57" s="1227"/>
      <c r="N57" s="1227"/>
      <c r="AM57" s="252"/>
      <c r="AN57" s="1225"/>
      <c r="AO57" s="1225"/>
      <c r="AP57" s="1225"/>
      <c r="AQ57" s="1225"/>
      <c r="AR57" s="1225"/>
      <c r="AS57" s="1225"/>
      <c r="AT57" s="1225"/>
      <c r="AU57" s="1225"/>
      <c r="AV57" s="1225"/>
      <c r="AW57" s="1225"/>
      <c r="AX57" s="1225"/>
      <c r="AY57" s="1225"/>
      <c r="AZ57" s="1225"/>
      <c r="BA57" s="1225"/>
      <c r="BB57" s="1223" t="s">
        <v>618</v>
      </c>
      <c r="BC57" s="1223"/>
      <c r="BD57" s="1223"/>
      <c r="BE57" s="1223"/>
      <c r="BF57" s="1223"/>
      <c r="BG57" s="1223"/>
      <c r="BH57" s="1223"/>
      <c r="BI57" s="1223"/>
      <c r="BJ57" s="1223"/>
      <c r="BK57" s="1223"/>
      <c r="BL57" s="1223"/>
      <c r="BM57" s="1223"/>
      <c r="BN57" s="1223"/>
      <c r="BO57" s="1223"/>
      <c r="BP57" s="1220">
        <v>59.6</v>
      </c>
      <c r="BQ57" s="1220"/>
      <c r="BR57" s="1220"/>
      <c r="BS57" s="1220"/>
      <c r="BT57" s="1220"/>
      <c r="BU57" s="1220"/>
      <c r="BV57" s="1220"/>
      <c r="BW57" s="1220"/>
      <c r="BX57" s="1220">
        <v>60.7</v>
      </c>
      <c r="BY57" s="1220"/>
      <c r="BZ57" s="1220"/>
      <c r="CA57" s="1220"/>
      <c r="CB57" s="1220"/>
      <c r="CC57" s="1220"/>
      <c r="CD57" s="1220"/>
      <c r="CE57" s="1220"/>
      <c r="CF57" s="1220">
        <v>61.4</v>
      </c>
      <c r="CG57" s="1220"/>
      <c r="CH57" s="1220"/>
      <c r="CI57" s="1220"/>
      <c r="CJ57" s="1220"/>
      <c r="CK57" s="1220"/>
      <c r="CL57" s="1220"/>
      <c r="CM57" s="1220"/>
      <c r="CN57" s="1220">
        <v>62.7</v>
      </c>
      <c r="CO57" s="1220"/>
      <c r="CP57" s="1220"/>
      <c r="CQ57" s="1220"/>
      <c r="CR57" s="1220"/>
      <c r="CS57" s="1220"/>
      <c r="CT57" s="1220"/>
      <c r="CU57" s="1220"/>
      <c r="CV57" s="1220">
        <v>63.8</v>
      </c>
      <c r="CW57" s="1220"/>
      <c r="CX57" s="1220"/>
      <c r="CY57" s="1220"/>
      <c r="CZ57" s="1220"/>
      <c r="DA57" s="1220"/>
      <c r="DB57" s="1220"/>
      <c r="DC57" s="1220"/>
      <c r="DD57" s="360"/>
      <c r="DE57" s="359"/>
    </row>
    <row r="58" spans="1:109" s="355" customFormat="1" ht="13.2" x14ac:dyDescent="0.2">
      <c r="A58" s="252"/>
      <c r="B58" s="359"/>
      <c r="G58" s="1226"/>
      <c r="H58" s="1226"/>
      <c r="I58" s="1221"/>
      <c r="J58" s="1221"/>
      <c r="K58" s="1227"/>
      <c r="L58" s="1227"/>
      <c r="M58" s="1227"/>
      <c r="N58" s="1227"/>
      <c r="AM58" s="252"/>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620</v>
      </c>
    </row>
    <row r="64" spans="1:109" ht="13.2" x14ac:dyDescent="0.2">
      <c r="B64" s="256"/>
      <c r="G64" s="354"/>
      <c r="I64" s="366"/>
      <c r="J64" s="366"/>
      <c r="K64" s="366"/>
      <c r="L64" s="366"/>
      <c r="M64" s="366"/>
      <c r="N64" s="367"/>
      <c r="AM64" s="354"/>
      <c r="AN64" s="354" t="s">
        <v>613</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32" t="s">
        <v>621</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ht="13.2" x14ac:dyDescent="0.2">
      <c r="B66" s="256"/>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ht="13.2" x14ac:dyDescent="0.2">
      <c r="B67" s="256"/>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ht="13.2" x14ac:dyDescent="0.2">
      <c r="B68" s="256"/>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ht="13.2" x14ac:dyDescent="0.2">
      <c r="B69" s="256"/>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615</v>
      </c>
    </row>
    <row r="72" spans="2:107" ht="13.2" x14ac:dyDescent="0.2">
      <c r="B72" s="256"/>
      <c r="G72" s="1226"/>
      <c r="H72" s="1226"/>
      <c r="I72" s="1226"/>
      <c r="J72" s="1226"/>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558</v>
      </c>
      <c r="BQ72" s="1225"/>
      <c r="BR72" s="1225"/>
      <c r="BS72" s="1225"/>
      <c r="BT72" s="1225"/>
      <c r="BU72" s="1225"/>
      <c r="BV72" s="1225"/>
      <c r="BW72" s="1225"/>
      <c r="BX72" s="1225" t="s">
        <v>559</v>
      </c>
      <c r="BY72" s="1225"/>
      <c r="BZ72" s="1225"/>
      <c r="CA72" s="1225"/>
      <c r="CB72" s="1225"/>
      <c r="CC72" s="1225"/>
      <c r="CD72" s="1225"/>
      <c r="CE72" s="1225"/>
      <c r="CF72" s="1225" t="s">
        <v>560</v>
      </c>
      <c r="CG72" s="1225"/>
      <c r="CH72" s="1225"/>
      <c r="CI72" s="1225"/>
      <c r="CJ72" s="1225"/>
      <c r="CK72" s="1225"/>
      <c r="CL72" s="1225"/>
      <c r="CM72" s="1225"/>
      <c r="CN72" s="1225" t="s">
        <v>561</v>
      </c>
      <c r="CO72" s="1225"/>
      <c r="CP72" s="1225"/>
      <c r="CQ72" s="1225"/>
      <c r="CR72" s="1225"/>
      <c r="CS72" s="1225"/>
      <c r="CT72" s="1225"/>
      <c r="CU72" s="1225"/>
      <c r="CV72" s="1225" t="s">
        <v>562</v>
      </c>
      <c r="CW72" s="1225"/>
      <c r="CX72" s="1225"/>
      <c r="CY72" s="1225"/>
      <c r="CZ72" s="1225"/>
      <c r="DA72" s="1225"/>
      <c r="DB72" s="1225"/>
      <c r="DC72" s="1225"/>
    </row>
    <row r="73" spans="2:107" ht="13.2" x14ac:dyDescent="0.2">
      <c r="B73" s="256"/>
      <c r="G73" s="1228"/>
      <c r="H73" s="1228"/>
      <c r="I73" s="1228"/>
      <c r="J73" s="1228"/>
      <c r="K73" s="1224"/>
      <c r="L73" s="1224"/>
      <c r="M73" s="1224"/>
      <c r="N73" s="1224"/>
      <c r="AM73" s="356"/>
      <c r="AN73" s="1223" t="s">
        <v>616</v>
      </c>
      <c r="AO73" s="1223"/>
      <c r="AP73" s="1223"/>
      <c r="AQ73" s="1223"/>
      <c r="AR73" s="1223"/>
      <c r="AS73" s="1223"/>
      <c r="AT73" s="1223"/>
      <c r="AU73" s="1223"/>
      <c r="AV73" s="1223"/>
      <c r="AW73" s="1223"/>
      <c r="AX73" s="1223"/>
      <c r="AY73" s="1223"/>
      <c r="AZ73" s="1223"/>
      <c r="BA73" s="1223"/>
      <c r="BB73" s="1223" t="s">
        <v>617</v>
      </c>
      <c r="BC73" s="1223"/>
      <c r="BD73" s="1223"/>
      <c r="BE73" s="1223"/>
      <c r="BF73" s="1223"/>
      <c r="BG73" s="1223"/>
      <c r="BH73" s="1223"/>
      <c r="BI73" s="1223"/>
      <c r="BJ73" s="1223"/>
      <c r="BK73" s="1223"/>
      <c r="BL73" s="1223"/>
      <c r="BM73" s="1223"/>
      <c r="BN73" s="1223"/>
      <c r="BO73" s="1223"/>
      <c r="BP73" s="1220"/>
      <c r="BQ73" s="1220"/>
      <c r="BR73" s="1220"/>
      <c r="BS73" s="1220"/>
      <c r="BT73" s="1220"/>
      <c r="BU73" s="1220"/>
      <c r="BV73" s="1220"/>
      <c r="BW73" s="1220"/>
      <c r="BX73" s="1220"/>
      <c r="BY73" s="1220"/>
      <c r="BZ73" s="1220"/>
      <c r="CA73" s="1220"/>
      <c r="CB73" s="1220"/>
      <c r="CC73" s="1220"/>
      <c r="CD73" s="1220"/>
      <c r="CE73" s="1220"/>
      <c r="CF73" s="1220"/>
      <c r="CG73" s="1220"/>
      <c r="CH73" s="1220"/>
      <c r="CI73" s="1220"/>
      <c r="CJ73" s="1220"/>
      <c r="CK73" s="1220"/>
      <c r="CL73" s="1220"/>
      <c r="CM73" s="1220"/>
      <c r="CN73" s="1220"/>
      <c r="CO73" s="1220"/>
      <c r="CP73" s="1220"/>
      <c r="CQ73" s="1220"/>
      <c r="CR73" s="1220"/>
      <c r="CS73" s="1220"/>
      <c r="CT73" s="1220"/>
      <c r="CU73" s="1220"/>
      <c r="CV73" s="1220"/>
      <c r="CW73" s="1220"/>
      <c r="CX73" s="1220"/>
      <c r="CY73" s="1220"/>
      <c r="CZ73" s="1220"/>
      <c r="DA73" s="1220"/>
      <c r="DB73" s="1220"/>
      <c r="DC73" s="1220"/>
    </row>
    <row r="74" spans="2:107" ht="13.2" x14ac:dyDescent="0.2">
      <c r="B74" s="256"/>
      <c r="G74" s="1228"/>
      <c r="H74" s="1228"/>
      <c r="I74" s="1228"/>
      <c r="J74" s="1228"/>
      <c r="K74" s="1224"/>
      <c r="L74" s="1224"/>
      <c r="M74" s="1224"/>
      <c r="N74" s="1224"/>
      <c r="AM74" s="356"/>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ht="13.2" x14ac:dyDescent="0.2">
      <c r="B75" s="256"/>
      <c r="G75" s="1228"/>
      <c r="H75" s="1228"/>
      <c r="I75" s="1226"/>
      <c r="J75" s="1226"/>
      <c r="K75" s="1227"/>
      <c r="L75" s="1227"/>
      <c r="M75" s="1227"/>
      <c r="N75" s="1227"/>
      <c r="AM75" s="356"/>
      <c r="AN75" s="1223"/>
      <c r="AO75" s="1223"/>
      <c r="AP75" s="1223"/>
      <c r="AQ75" s="1223"/>
      <c r="AR75" s="1223"/>
      <c r="AS75" s="1223"/>
      <c r="AT75" s="1223"/>
      <c r="AU75" s="1223"/>
      <c r="AV75" s="1223"/>
      <c r="AW75" s="1223"/>
      <c r="AX75" s="1223"/>
      <c r="AY75" s="1223"/>
      <c r="AZ75" s="1223"/>
      <c r="BA75" s="1223"/>
      <c r="BB75" s="1223" t="s">
        <v>622</v>
      </c>
      <c r="BC75" s="1223"/>
      <c r="BD75" s="1223"/>
      <c r="BE75" s="1223"/>
      <c r="BF75" s="1223"/>
      <c r="BG75" s="1223"/>
      <c r="BH75" s="1223"/>
      <c r="BI75" s="1223"/>
      <c r="BJ75" s="1223"/>
      <c r="BK75" s="1223"/>
      <c r="BL75" s="1223"/>
      <c r="BM75" s="1223"/>
      <c r="BN75" s="1223"/>
      <c r="BO75" s="1223"/>
      <c r="BP75" s="1220">
        <v>5.0999999999999996</v>
      </c>
      <c r="BQ75" s="1220"/>
      <c r="BR75" s="1220"/>
      <c r="BS75" s="1220"/>
      <c r="BT75" s="1220"/>
      <c r="BU75" s="1220"/>
      <c r="BV75" s="1220"/>
      <c r="BW75" s="1220"/>
      <c r="BX75" s="1220">
        <v>5.2</v>
      </c>
      <c r="BY75" s="1220"/>
      <c r="BZ75" s="1220"/>
      <c r="CA75" s="1220"/>
      <c r="CB75" s="1220"/>
      <c r="CC75" s="1220"/>
      <c r="CD75" s="1220"/>
      <c r="CE75" s="1220"/>
      <c r="CF75" s="1220">
        <v>5.2</v>
      </c>
      <c r="CG75" s="1220"/>
      <c r="CH75" s="1220"/>
      <c r="CI75" s="1220"/>
      <c r="CJ75" s="1220"/>
      <c r="CK75" s="1220"/>
      <c r="CL75" s="1220"/>
      <c r="CM75" s="1220"/>
      <c r="CN75" s="1220">
        <v>4.9000000000000004</v>
      </c>
      <c r="CO75" s="1220"/>
      <c r="CP75" s="1220"/>
      <c r="CQ75" s="1220"/>
      <c r="CR75" s="1220"/>
      <c r="CS75" s="1220"/>
      <c r="CT75" s="1220"/>
      <c r="CU75" s="1220"/>
      <c r="CV75" s="1220">
        <v>4.8</v>
      </c>
      <c r="CW75" s="1220"/>
      <c r="CX75" s="1220"/>
      <c r="CY75" s="1220"/>
      <c r="CZ75" s="1220"/>
      <c r="DA75" s="1220"/>
      <c r="DB75" s="1220"/>
      <c r="DC75" s="1220"/>
    </row>
    <row r="76" spans="2:107" ht="13.2" x14ac:dyDescent="0.2">
      <c r="B76" s="256"/>
      <c r="G76" s="1228"/>
      <c r="H76" s="1228"/>
      <c r="I76" s="1226"/>
      <c r="J76" s="1226"/>
      <c r="K76" s="1227"/>
      <c r="L76" s="1227"/>
      <c r="M76" s="1227"/>
      <c r="N76" s="1227"/>
      <c r="AM76" s="356"/>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ht="13.2" x14ac:dyDescent="0.2">
      <c r="B77" s="256"/>
      <c r="G77" s="1226"/>
      <c r="H77" s="1226"/>
      <c r="I77" s="1226"/>
      <c r="J77" s="1226"/>
      <c r="K77" s="1224"/>
      <c r="L77" s="1224"/>
      <c r="M77" s="1224"/>
      <c r="N77" s="1224"/>
      <c r="AN77" s="1225" t="s">
        <v>619</v>
      </c>
      <c r="AO77" s="1225"/>
      <c r="AP77" s="1225"/>
      <c r="AQ77" s="1225"/>
      <c r="AR77" s="1225"/>
      <c r="AS77" s="1225"/>
      <c r="AT77" s="1225"/>
      <c r="AU77" s="1225"/>
      <c r="AV77" s="1225"/>
      <c r="AW77" s="1225"/>
      <c r="AX77" s="1225"/>
      <c r="AY77" s="1225"/>
      <c r="AZ77" s="1225"/>
      <c r="BA77" s="1225"/>
      <c r="BB77" s="1223" t="s">
        <v>617</v>
      </c>
      <c r="BC77" s="1223"/>
      <c r="BD77" s="1223"/>
      <c r="BE77" s="1223"/>
      <c r="BF77" s="1223"/>
      <c r="BG77" s="1223"/>
      <c r="BH77" s="1223"/>
      <c r="BI77" s="1223"/>
      <c r="BJ77" s="1223"/>
      <c r="BK77" s="1223"/>
      <c r="BL77" s="1223"/>
      <c r="BM77" s="1223"/>
      <c r="BN77" s="1223"/>
      <c r="BO77" s="1223"/>
      <c r="BP77" s="1220">
        <v>24.5</v>
      </c>
      <c r="BQ77" s="1220"/>
      <c r="BR77" s="1220"/>
      <c r="BS77" s="1220"/>
      <c r="BT77" s="1220"/>
      <c r="BU77" s="1220"/>
      <c r="BV77" s="1220"/>
      <c r="BW77" s="1220"/>
      <c r="BX77" s="1220">
        <v>23.9</v>
      </c>
      <c r="BY77" s="1220"/>
      <c r="BZ77" s="1220"/>
      <c r="CA77" s="1220"/>
      <c r="CB77" s="1220"/>
      <c r="CC77" s="1220"/>
      <c r="CD77" s="1220"/>
      <c r="CE77" s="1220"/>
      <c r="CF77" s="1220">
        <v>20</v>
      </c>
      <c r="CG77" s="1220"/>
      <c r="CH77" s="1220"/>
      <c r="CI77" s="1220"/>
      <c r="CJ77" s="1220"/>
      <c r="CK77" s="1220"/>
      <c r="CL77" s="1220"/>
      <c r="CM77" s="1220"/>
      <c r="CN77" s="1220">
        <v>14.7</v>
      </c>
      <c r="CO77" s="1220"/>
      <c r="CP77" s="1220"/>
      <c r="CQ77" s="1220"/>
      <c r="CR77" s="1220"/>
      <c r="CS77" s="1220"/>
      <c r="CT77" s="1220"/>
      <c r="CU77" s="1220"/>
      <c r="CV77" s="1220">
        <v>9.3000000000000007</v>
      </c>
      <c r="CW77" s="1220"/>
      <c r="CX77" s="1220"/>
      <c r="CY77" s="1220"/>
      <c r="CZ77" s="1220"/>
      <c r="DA77" s="1220"/>
      <c r="DB77" s="1220"/>
      <c r="DC77" s="1220"/>
    </row>
    <row r="78" spans="2:107" ht="13.2" x14ac:dyDescent="0.2">
      <c r="B78" s="256"/>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ht="13.2" x14ac:dyDescent="0.2">
      <c r="B79" s="256"/>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622</v>
      </c>
      <c r="BC79" s="1223"/>
      <c r="BD79" s="1223"/>
      <c r="BE79" s="1223"/>
      <c r="BF79" s="1223"/>
      <c r="BG79" s="1223"/>
      <c r="BH79" s="1223"/>
      <c r="BI79" s="1223"/>
      <c r="BJ79" s="1223"/>
      <c r="BK79" s="1223"/>
      <c r="BL79" s="1223"/>
      <c r="BM79" s="1223"/>
      <c r="BN79" s="1223"/>
      <c r="BO79" s="1223"/>
      <c r="BP79" s="1220">
        <v>5</v>
      </c>
      <c r="BQ79" s="1220"/>
      <c r="BR79" s="1220"/>
      <c r="BS79" s="1220"/>
      <c r="BT79" s="1220"/>
      <c r="BU79" s="1220"/>
      <c r="BV79" s="1220"/>
      <c r="BW79" s="1220"/>
      <c r="BX79" s="1220">
        <v>4.5999999999999996</v>
      </c>
      <c r="BY79" s="1220"/>
      <c r="BZ79" s="1220"/>
      <c r="CA79" s="1220"/>
      <c r="CB79" s="1220"/>
      <c r="CC79" s="1220"/>
      <c r="CD79" s="1220"/>
      <c r="CE79" s="1220"/>
      <c r="CF79" s="1220">
        <v>4.3</v>
      </c>
      <c r="CG79" s="1220"/>
      <c r="CH79" s="1220"/>
      <c r="CI79" s="1220"/>
      <c r="CJ79" s="1220"/>
      <c r="CK79" s="1220"/>
      <c r="CL79" s="1220"/>
      <c r="CM79" s="1220"/>
      <c r="CN79" s="1220">
        <v>4.0999999999999996</v>
      </c>
      <c r="CO79" s="1220"/>
      <c r="CP79" s="1220"/>
      <c r="CQ79" s="1220"/>
      <c r="CR79" s="1220"/>
      <c r="CS79" s="1220"/>
      <c r="CT79" s="1220"/>
      <c r="CU79" s="1220"/>
      <c r="CV79" s="1220">
        <v>6.6</v>
      </c>
      <c r="CW79" s="1220"/>
      <c r="CX79" s="1220"/>
      <c r="CY79" s="1220"/>
      <c r="CZ79" s="1220"/>
      <c r="DA79" s="1220"/>
      <c r="DB79" s="1220"/>
      <c r="DC79" s="1220"/>
    </row>
    <row r="80" spans="2:107" ht="13.2" x14ac:dyDescent="0.2">
      <c r="B80" s="256"/>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kl5EVy2hsiQlwSm1MxR1iJX99bsrOtCF9ZFF6wpg2cZgh//8zMbT6FFsXUFKVyGcnN3M2Ry1eaFKvlP00NzAAg==" saltValue="nkeIc+Xpq6Bwh/N1JcTE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C863-8B7D-4EF2-BE26-91C4F3E56659}">
  <sheetPr>
    <pageSetUpPr fitToPage="1"/>
  </sheetPr>
  <dimension ref="A1:DR125"/>
  <sheetViews>
    <sheetView showGridLines="0" topLeftCell="A91" zoomScale="60" zoomScaleNormal="6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505</v>
      </c>
    </row>
  </sheetData>
  <sheetProtection algorithmName="SHA-512" hashValue="miL4hdHMGgEMBR8XFH1vPW7D4OUL7oWjbVADJLqbp5BxU9WDGpAum+qjNFu1LI2ED0hQFBLxm9bYIiUx6U2pPg==" saltValue="Yhk9X7D/MBPhxJrtX44h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B527-D5CF-451D-9232-9C1A6986B8DD}">
  <sheetPr>
    <pageSetUpPr fitToPage="1"/>
  </sheetPr>
  <dimension ref="A1:DR125"/>
  <sheetViews>
    <sheetView showGridLines="0" topLeftCell="A90" zoomScale="50" zoomScaleNormal="5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505</v>
      </c>
    </row>
  </sheetData>
  <sheetProtection algorithmName="SHA-512" hashValue="3tv5dsMn09+hv+283Wi7W5Ln49TABb/q4ZYgOWeCEhrNfTasyjFS2iLEVR3Z/j6zVZkAMvAzEpzKOH92Hod0CQ==" saltValue="6vl0gcdKTJ9j3EpHjXST6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555</v>
      </c>
      <c r="G2" s="146"/>
      <c r="H2" s="147"/>
    </row>
    <row r="3" spans="1:8" x14ac:dyDescent="0.2">
      <c r="A3" s="143" t="s">
        <v>548</v>
      </c>
      <c r="B3" s="148"/>
      <c r="C3" s="149"/>
      <c r="D3" s="150">
        <v>86926</v>
      </c>
      <c r="E3" s="151"/>
      <c r="F3" s="152">
        <v>54233</v>
      </c>
      <c r="G3" s="153"/>
      <c r="H3" s="154"/>
    </row>
    <row r="4" spans="1:8" x14ac:dyDescent="0.2">
      <c r="A4" s="155"/>
      <c r="B4" s="156"/>
      <c r="C4" s="157"/>
      <c r="D4" s="158">
        <v>32291</v>
      </c>
      <c r="E4" s="159"/>
      <c r="F4" s="160">
        <v>26058</v>
      </c>
      <c r="G4" s="161"/>
      <c r="H4" s="162"/>
    </row>
    <row r="5" spans="1:8" x14ac:dyDescent="0.2">
      <c r="A5" s="143" t="s">
        <v>550</v>
      </c>
      <c r="B5" s="148"/>
      <c r="C5" s="149"/>
      <c r="D5" s="150">
        <v>57381</v>
      </c>
      <c r="E5" s="151"/>
      <c r="F5" s="152">
        <v>44366</v>
      </c>
      <c r="G5" s="153"/>
      <c r="H5" s="154"/>
    </row>
    <row r="6" spans="1:8" x14ac:dyDescent="0.2">
      <c r="A6" s="155"/>
      <c r="B6" s="156"/>
      <c r="C6" s="157"/>
      <c r="D6" s="158">
        <v>30282</v>
      </c>
      <c r="E6" s="159"/>
      <c r="F6" s="160">
        <v>23234</v>
      </c>
      <c r="G6" s="161"/>
      <c r="H6" s="162"/>
    </row>
    <row r="7" spans="1:8" x14ac:dyDescent="0.2">
      <c r="A7" s="143" t="s">
        <v>551</v>
      </c>
      <c r="B7" s="148"/>
      <c r="C7" s="149"/>
      <c r="D7" s="150">
        <v>82685</v>
      </c>
      <c r="E7" s="151"/>
      <c r="F7" s="152">
        <v>51043</v>
      </c>
      <c r="G7" s="153"/>
      <c r="H7" s="154"/>
    </row>
    <row r="8" spans="1:8" x14ac:dyDescent="0.2">
      <c r="A8" s="155"/>
      <c r="B8" s="156"/>
      <c r="C8" s="157"/>
      <c r="D8" s="158">
        <v>32900</v>
      </c>
      <c r="E8" s="159"/>
      <c r="F8" s="160">
        <v>23378</v>
      </c>
      <c r="G8" s="161"/>
      <c r="H8" s="162"/>
    </row>
    <row r="9" spans="1:8" x14ac:dyDescent="0.2">
      <c r="A9" s="143" t="s">
        <v>552</v>
      </c>
      <c r="B9" s="148"/>
      <c r="C9" s="149"/>
      <c r="D9" s="150">
        <v>74622</v>
      </c>
      <c r="E9" s="151"/>
      <c r="F9" s="152">
        <v>42898</v>
      </c>
      <c r="G9" s="153"/>
      <c r="H9" s="154"/>
    </row>
    <row r="10" spans="1:8" x14ac:dyDescent="0.2">
      <c r="A10" s="155"/>
      <c r="B10" s="156"/>
      <c r="C10" s="157"/>
      <c r="D10" s="158">
        <v>29668</v>
      </c>
      <c r="E10" s="159"/>
      <c r="F10" s="160">
        <v>21022</v>
      </c>
      <c r="G10" s="161"/>
      <c r="H10" s="162"/>
    </row>
    <row r="11" spans="1:8" x14ac:dyDescent="0.2">
      <c r="A11" s="143" t="s">
        <v>553</v>
      </c>
      <c r="B11" s="148"/>
      <c r="C11" s="149"/>
      <c r="D11" s="150">
        <v>76444</v>
      </c>
      <c r="E11" s="151"/>
      <c r="F11" s="152">
        <v>57604</v>
      </c>
      <c r="G11" s="153"/>
      <c r="H11" s="154"/>
    </row>
    <row r="12" spans="1:8" x14ac:dyDescent="0.2">
      <c r="A12" s="155"/>
      <c r="B12" s="156"/>
      <c r="C12" s="163"/>
      <c r="D12" s="158">
        <v>30373</v>
      </c>
      <c r="E12" s="159"/>
      <c r="F12" s="160">
        <v>25635</v>
      </c>
      <c r="G12" s="161"/>
      <c r="H12" s="162"/>
    </row>
    <row r="13" spans="1:8" x14ac:dyDescent="0.2">
      <c r="A13" s="143"/>
      <c r="B13" s="148"/>
      <c r="C13" s="149"/>
      <c r="D13" s="150">
        <v>75612</v>
      </c>
      <c r="E13" s="151"/>
      <c r="F13" s="152">
        <v>50029</v>
      </c>
      <c r="G13" s="164"/>
      <c r="H13" s="154"/>
    </row>
    <row r="14" spans="1:8" x14ac:dyDescent="0.2">
      <c r="A14" s="155"/>
      <c r="B14" s="156"/>
      <c r="C14" s="157"/>
      <c r="D14" s="158">
        <v>31103</v>
      </c>
      <c r="E14" s="159"/>
      <c r="F14" s="160">
        <v>23865</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3.19</v>
      </c>
      <c r="C19" s="165">
        <f>ROUND(VALUE(SUBSTITUTE(実質収支比率等に係る経年分析!G$48,"▲","-")),2)</f>
        <v>3.29</v>
      </c>
      <c r="D19" s="165">
        <f>ROUND(VALUE(SUBSTITUTE(実質収支比率等に係る経年分析!H$48,"▲","-")),2)</f>
        <v>3.48</v>
      </c>
      <c r="E19" s="165">
        <f>ROUND(VALUE(SUBSTITUTE(実質収支比率等に係る経年分析!I$48,"▲","-")),2)</f>
        <v>3.55</v>
      </c>
      <c r="F19" s="165">
        <f>ROUND(VALUE(SUBSTITUTE(実質収支比率等に係る経年分析!J$48,"▲","-")),2)</f>
        <v>3.53</v>
      </c>
    </row>
    <row r="20" spans="1:11" x14ac:dyDescent="0.2">
      <c r="A20" s="165" t="s">
        <v>55</v>
      </c>
      <c r="B20" s="165">
        <f>ROUND(VALUE(SUBSTITUTE(実質収支比率等に係る経年分析!F$47,"▲","-")),2)</f>
        <v>9.01</v>
      </c>
      <c r="C20" s="165">
        <f>ROUND(VALUE(SUBSTITUTE(実質収支比率等に係る経年分析!G$47,"▲","-")),2)</f>
        <v>9.1300000000000008</v>
      </c>
      <c r="D20" s="165">
        <f>ROUND(VALUE(SUBSTITUTE(実質収支比率等に係る経年分析!H$47,"▲","-")),2)</f>
        <v>9.18</v>
      </c>
      <c r="E20" s="165">
        <f>ROUND(VALUE(SUBSTITUTE(実質収支比率等に係る経年分析!I$47,"▲","-")),2)</f>
        <v>9.14</v>
      </c>
      <c r="F20" s="165">
        <f>ROUND(VALUE(SUBSTITUTE(実質収支比率等に係る経年分析!J$47,"▲","-")),2)</f>
        <v>10.38</v>
      </c>
    </row>
    <row r="21" spans="1:11" x14ac:dyDescent="0.2">
      <c r="A21" s="165" t="s">
        <v>56</v>
      </c>
      <c r="B21" s="165">
        <f>IF(ISNUMBER(VALUE(SUBSTITUTE(実質収支比率等に係る経年分析!F$49,"▲","-"))),ROUND(VALUE(SUBSTITUTE(実質収支比率等に係る経年分析!F$49,"▲","-")),2),NA())</f>
        <v>2.34</v>
      </c>
      <c r="C21" s="165">
        <f>IF(ISNUMBER(VALUE(SUBSTITUTE(実質収支比率等に係る経年分析!G$49,"▲","-"))),ROUND(VALUE(SUBSTITUTE(実質収支比率等に係る経年分析!G$49,"▲","-")),2),NA())</f>
        <v>1.91</v>
      </c>
      <c r="D21" s="165">
        <f>IF(ISNUMBER(VALUE(SUBSTITUTE(実質収支比率等に係る経年分析!H$49,"▲","-"))),ROUND(VALUE(SUBSTITUTE(実質収支比率等に係る経年分析!H$49,"▲","-")),2),NA())</f>
        <v>2.63</v>
      </c>
      <c r="E21" s="165">
        <f>IF(ISNUMBER(VALUE(SUBSTITUTE(実質収支比率等に係る経年分析!I$49,"▲","-"))),ROUND(VALUE(SUBSTITUTE(実質収支比率等に係る経年分析!I$49,"▲","-")),2),NA())</f>
        <v>0.09</v>
      </c>
      <c r="F21" s="165">
        <f>IF(ISNUMBER(VALUE(SUBSTITUTE(実質収支比率等に係る経年分析!J$49,"▲","-"))),ROUND(VALUE(SUBSTITUTE(実質収支比率等に係る経年分析!J$49,"▲","-")),2),NA())</f>
        <v>1.52</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0.03</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0.05</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都城市御池簡易水道事業会計</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0.06</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0.05</v>
      </c>
    </row>
    <row r="30" spans="1:11" x14ac:dyDescent="0.2">
      <c r="A30" s="166" t="str">
        <f>IF(連結実質赤字比率に係る赤字・黒字の構成分析!C$40="",NA(),連結実質赤字比率に係る赤字・黒字の構成分析!C$40)</f>
        <v>都城市農業集落排水事業会計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0.05</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7.0000000000000007E-2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0.14000000000000001</v>
      </c>
    </row>
    <row r="31" spans="1:11" x14ac:dyDescent="0.2">
      <c r="A31" s="166" t="str">
        <f>IF(連結実質赤字比率に係る赤字・黒字の構成分析!C$39="",NA(),連結実質赤字比率に係る赤字・黒字の構成分析!C$39)</f>
        <v>都城市公共下水道事業会計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0.21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0.56999999999999995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0.8</v>
      </c>
    </row>
    <row r="32" spans="1:11" x14ac:dyDescent="0.2">
      <c r="A32" s="166" t="str">
        <f>IF(連結実質赤字比率に係る赤字・黒字の構成分析!C$38="",NA(),連結実質赤字比率に係る赤字・黒字の構成分析!C$38)</f>
        <v>都城市簡易水道事業会計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0.64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0.88</v>
      </c>
    </row>
    <row r="33" spans="1:16" x14ac:dyDescent="0.2">
      <c r="A33" s="166" t="str">
        <f>IF(連結実質赤字比率に係る赤字・黒字の構成分析!C$37="",NA(),連結実質赤字比率に係る赤字・黒字の構成分析!C$37)</f>
        <v>都城市国民健康保険特別会計（事業勘定）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1.03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0.28999999999999998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0.33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0.93</v>
      </c>
    </row>
    <row r="34" spans="1:16" x14ac:dyDescent="0.2">
      <c r="A34" s="166" t="str">
        <f>IF(連結実質赤字比率に係る赤字・黒字の構成分析!C$36="",NA(),連結実質赤字比率に係る赤字・黒字の構成分析!C$36)</f>
        <v>都城市介護保険特別会計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1.1399999999999999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0.54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1.29</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3.18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3.29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3.47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3.54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3.52</v>
      </c>
    </row>
    <row r="36" spans="1:16" x14ac:dyDescent="0.2">
      <c r="A36" s="166" t="str">
        <f>IF(連結実質赤字比率に係る赤字・黒字の構成分析!C$34="",NA(),連結実質赤字比率に係る赤字・黒字の構成分析!C$34)</f>
        <v>都城市水道事業会計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9.52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8.61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6.66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7.85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7.45</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7706</v>
      </c>
      <c r="E42" s="167"/>
      <c r="F42" s="167"/>
      <c r="G42" s="167">
        <f>'実質公債費比率（分子）の構造'!L$52</f>
        <v>7472</v>
      </c>
      <c r="H42" s="167"/>
      <c r="I42" s="167"/>
      <c r="J42" s="167">
        <f>'実質公債費比率（分子）の構造'!M$52</f>
        <v>7145</v>
      </c>
      <c r="K42" s="167"/>
      <c r="L42" s="167"/>
      <c r="M42" s="167">
        <f>'実質公債費比率（分子）の構造'!N$52</f>
        <v>7001</v>
      </c>
      <c r="N42" s="167"/>
      <c r="O42" s="167"/>
      <c r="P42" s="167">
        <f>'実質公債費比率（分子）の構造'!O$52</f>
        <v>6656</v>
      </c>
    </row>
    <row r="43" spans="1:16" x14ac:dyDescent="0.2">
      <c r="A43" s="167" t="s">
        <v>64</v>
      </c>
      <c r="B43" s="167">
        <f>'実質公債費比率（分子）の構造'!K$51</f>
        <v>0</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134</v>
      </c>
      <c r="C44" s="167"/>
      <c r="D44" s="167"/>
      <c r="E44" s="167">
        <f>'実質公債費比率（分子）の構造'!L$50</f>
        <v>133</v>
      </c>
      <c r="F44" s="167"/>
      <c r="G44" s="167"/>
      <c r="H44" s="167">
        <f>'実質公債費比率（分子）の構造'!M$50</f>
        <v>1</v>
      </c>
      <c r="I44" s="167"/>
      <c r="J44" s="167"/>
      <c r="K44" s="167" t="str">
        <f>'実質公債費比率（分子）の構造'!N$50</f>
        <v>-</v>
      </c>
      <c r="L44" s="167"/>
      <c r="M44" s="167"/>
      <c r="N44" s="167" t="str">
        <f>'実質公債費比率（分子）の構造'!O$50</f>
        <v>-</v>
      </c>
      <c r="O44" s="167"/>
      <c r="P44" s="167"/>
    </row>
    <row r="45" spans="1:16" x14ac:dyDescent="0.2">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67</v>
      </c>
      <c r="B46" s="167">
        <f>'実質公債費比率（分子）の構造'!K$48</f>
        <v>1439</v>
      </c>
      <c r="C46" s="167"/>
      <c r="D46" s="167"/>
      <c r="E46" s="167">
        <f>'実質公債費比率（分子）の構造'!L$48</f>
        <v>1304</v>
      </c>
      <c r="F46" s="167"/>
      <c r="G46" s="167"/>
      <c r="H46" s="167">
        <f>'実質公債費比率（分子）の構造'!M$48</f>
        <v>1260</v>
      </c>
      <c r="I46" s="167"/>
      <c r="J46" s="167"/>
      <c r="K46" s="167">
        <f>'実質公債費比率（分子）の構造'!N$48</f>
        <v>1136</v>
      </c>
      <c r="L46" s="167"/>
      <c r="M46" s="167"/>
      <c r="N46" s="167">
        <f>'実質公債費比率（分子）の構造'!O$48</f>
        <v>1138</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8004</v>
      </c>
      <c r="C49" s="167"/>
      <c r="D49" s="167"/>
      <c r="E49" s="167">
        <f>'実質公債費比率（分子）の構造'!L$45</f>
        <v>7848</v>
      </c>
      <c r="F49" s="167"/>
      <c r="G49" s="167"/>
      <c r="H49" s="167">
        <f>'実質公債費比率（分子）の構造'!M$45</f>
        <v>7696</v>
      </c>
      <c r="I49" s="167"/>
      <c r="J49" s="167"/>
      <c r="K49" s="167">
        <f>'実質公債費比率（分子）の構造'!N$45</f>
        <v>7372</v>
      </c>
      <c r="L49" s="167"/>
      <c r="M49" s="167"/>
      <c r="N49" s="167">
        <f>'実質公債費比率（分子）の構造'!O$45</f>
        <v>7324</v>
      </c>
      <c r="O49" s="167"/>
      <c r="P49" s="167"/>
    </row>
    <row r="50" spans="1:16" x14ac:dyDescent="0.2">
      <c r="A50" s="167" t="s">
        <v>71</v>
      </c>
      <c r="B50" s="167" t="e">
        <f>NA()</f>
        <v>#N/A</v>
      </c>
      <c r="C50" s="167">
        <f>IF(ISNUMBER('実質公債費比率（分子）の構造'!K$53),'実質公債費比率（分子）の構造'!K$53,NA())</f>
        <v>1871</v>
      </c>
      <c r="D50" s="167" t="e">
        <f>NA()</f>
        <v>#N/A</v>
      </c>
      <c r="E50" s="167" t="e">
        <f>NA()</f>
        <v>#N/A</v>
      </c>
      <c r="F50" s="167">
        <f>IF(ISNUMBER('実質公債費比率（分子）の構造'!L$53),'実質公債費比率（分子）の構造'!L$53,NA())</f>
        <v>1813</v>
      </c>
      <c r="G50" s="167" t="e">
        <f>NA()</f>
        <v>#N/A</v>
      </c>
      <c r="H50" s="167" t="e">
        <f>NA()</f>
        <v>#N/A</v>
      </c>
      <c r="I50" s="167">
        <f>IF(ISNUMBER('実質公債費比率（分子）の構造'!M$53),'実質公債費比率（分子）の構造'!M$53,NA())</f>
        <v>1812</v>
      </c>
      <c r="J50" s="167" t="e">
        <f>NA()</f>
        <v>#N/A</v>
      </c>
      <c r="K50" s="167" t="e">
        <f>NA()</f>
        <v>#N/A</v>
      </c>
      <c r="L50" s="167">
        <f>IF(ISNUMBER('実質公債費比率（分子）の構造'!N$53),'実質公債費比率（分子）の構造'!N$53,NA())</f>
        <v>1507</v>
      </c>
      <c r="M50" s="167" t="e">
        <f>NA()</f>
        <v>#N/A</v>
      </c>
      <c r="N50" s="167" t="e">
        <f>NA()</f>
        <v>#N/A</v>
      </c>
      <c r="O50" s="167">
        <f>IF(ISNUMBER('実質公債費比率（分子）の構造'!O$53),'実質公債費比率（分子）の構造'!O$53,NA())</f>
        <v>1806</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68404</v>
      </c>
      <c r="E56" s="166"/>
      <c r="F56" s="166"/>
      <c r="G56" s="166">
        <f>'将来負担比率（分子）の構造'!J$52</f>
        <v>66539</v>
      </c>
      <c r="H56" s="166"/>
      <c r="I56" s="166"/>
      <c r="J56" s="166">
        <f>'将来負担比率（分子）の構造'!K$52</f>
        <v>65508</v>
      </c>
      <c r="K56" s="166"/>
      <c r="L56" s="166"/>
      <c r="M56" s="166">
        <f>'将来負担比率（分子）の構造'!L$52</f>
        <v>64878</v>
      </c>
      <c r="N56" s="166"/>
      <c r="O56" s="166"/>
      <c r="P56" s="166">
        <f>'将来負担比率（分子）の構造'!M$52</f>
        <v>62500</v>
      </c>
    </row>
    <row r="57" spans="1:16" x14ac:dyDescent="0.2">
      <c r="A57" s="166" t="s">
        <v>42</v>
      </c>
      <c r="B57" s="166"/>
      <c r="C57" s="166"/>
      <c r="D57" s="166">
        <f>'将来負担比率（分子）の構造'!I$51</f>
        <v>8741</v>
      </c>
      <c r="E57" s="166"/>
      <c r="F57" s="166"/>
      <c r="G57" s="166">
        <f>'将来負担比率（分子）の構造'!J$51</f>
        <v>8053</v>
      </c>
      <c r="H57" s="166"/>
      <c r="I57" s="166"/>
      <c r="J57" s="166">
        <f>'将来負担比率（分子）の構造'!K$51</f>
        <v>7344</v>
      </c>
      <c r="K57" s="166"/>
      <c r="L57" s="166"/>
      <c r="M57" s="166">
        <f>'将来負担比率（分子）の構造'!L$51</f>
        <v>7308</v>
      </c>
      <c r="N57" s="166"/>
      <c r="O57" s="166"/>
      <c r="P57" s="166">
        <f>'将来負担比率（分子）の構造'!M$51</f>
        <v>7605</v>
      </c>
    </row>
    <row r="58" spans="1:16" x14ac:dyDescent="0.2">
      <c r="A58" s="166" t="s">
        <v>41</v>
      </c>
      <c r="B58" s="166"/>
      <c r="C58" s="166"/>
      <c r="D58" s="166">
        <f>'将来負担比率（分子）の構造'!I$50</f>
        <v>38235</v>
      </c>
      <c r="E58" s="166"/>
      <c r="F58" s="166"/>
      <c r="G58" s="166">
        <f>'将来負担比率（分子）の構造'!J$50</f>
        <v>32967</v>
      </c>
      <c r="H58" s="166"/>
      <c r="I58" s="166"/>
      <c r="J58" s="166">
        <f>'将来負担比率（分子）の構造'!K$50</f>
        <v>40030</v>
      </c>
      <c r="K58" s="166"/>
      <c r="L58" s="166"/>
      <c r="M58" s="166">
        <f>'将来負担比率（分子）の構造'!L$50</f>
        <v>44380</v>
      </c>
      <c r="N58" s="166"/>
      <c r="O58" s="166"/>
      <c r="P58" s="166">
        <f>'将来負担比率（分子）の構造'!M$50</f>
        <v>52554</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11218</v>
      </c>
      <c r="C62" s="166"/>
      <c r="D62" s="166"/>
      <c r="E62" s="166">
        <f>'将来負担比率（分子）の構造'!J$45</f>
        <v>11087</v>
      </c>
      <c r="F62" s="166"/>
      <c r="G62" s="166"/>
      <c r="H62" s="166">
        <f>'将来負担比率（分子）の構造'!K$45</f>
        <v>10421</v>
      </c>
      <c r="I62" s="166"/>
      <c r="J62" s="166"/>
      <c r="K62" s="166">
        <f>'将来負担比率（分子）の構造'!L$45</f>
        <v>10328</v>
      </c>
      <c r="L62" s="166"/>
      <c r="M62" s="166"/>
      <c r="N62" s="166">
        <f>'将来負担比率（分子）の構造'!M$45</f>
        <v>10021</v>
      </c>
      <c r="O62" s="166"/>
      <c r="P62" s="166"/>
    </row>
    <row r="63" spans="1:16" x14ac:dyDescent="0.2">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14960</v>
      </c>
      <c r="C64" s="166"/>
      <c r="D64" s="166"/>
      <c r="E64" s="166">
        <f>'将来負担比率（分子）の構造'!J$43</f>
        <v>14316</v>
      </c>
      <c r="F64" s="166"/>
      <c r="G64" s="166"/>
      <c r="H64" s="166">
        <f>'将来負担比率（分子）の構造'!K$43</f>
        <v>13941</v>
      </c>
      <c r="I64" s="166"/>
      <c r="J64" s="166"/>
      <c r="K64" s="166">
        <f>'将来負担比率（分子）の構造'!L$43</f>
        <v>14285</v>
      </c>
      <c r="L64" s="166"/>
      <c r="M64" s="166"/>
      <c r="N64" s="166">
        <f>'将来負担比率（分子）の構造'!M$43</f>
        <v>15551</v>
      </c>
      <c r="O64" s="166"/>
      <c r="P64" s="166"/>
    </row>
    <row r="65" spans="1:16" x14ac:dyDescent="0.2">
      <c r="A65" s="166" t="s">
        <v>32</v>
      </c>
      <c r="B65" s="166">
        <f>'将来負担比率（分子）の構造'!I$42</f>
        <v>134</v>
      </c>
      <c r="C65" s="166"/>
      <c r="D65" s="166"/>
      <c r="E65" s="166">
        <f>'将来負担比率（分子）の構造'!J$42</f>
        <v>1</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74446</v>
      </c>
      <c r="C66" s="166"/>
      <c r="D66" s="166"/>
      <c r="E66" s="166">
        <f>'将来負担比率（分子）の構造'!J$41</f>
        <v>72004</v>
      </c>
      <c r="F66" s="166"/>
      <c r="G66" s="166"/>
      <c r="H66" s="166">
        <f>'将来負担比率（分子）の構造'!K$41</f>
        <v>71334</v>
      </c>
      <c r="I66" s="166"/>
      <c r="J66" s="166"/>
      <c r="K66" s="166">
        <f>'将来負担比率（分子）の構造'!L$41</f>
        <v>70501</v>
      </c>
      <c r="L66" s="166"/>
      <c r="M66" s="166"/>
      <c r="N66" s="166">
        <f>'将来負担比率（分子）の構造'!M$41</f>
        <v>69348</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3782</v>
      </c>
      <c r="C72" s="170">
        <f>基金残高に係る経年分析!G55</f>
        <v>3782</v>
      </c>
      <c r="D72" s="170">
        <f>基金残高に係る経年分析!H55</f>
        <v>4398</v>
      </c>
    </row>
    <row r="73" spans="1:16" x14ac:dyDescent="0.2">
      <c r="A73" s="169" t="s">
        <v>78</v>
      </c>
      <c r="B73" s="170">
        <f>基金残高に係る経年分析!F56</f>
        <v>3903</v>
      </c>
      <c r="C73" s="170">
        <f>基金残高に係る経年分析!G56</f>
        <v>4704</v>
      </c>
      <c r="D73" s="170">
        <f>基金残高に係る経年分析!H56</f>
        <v>6858</v>
      </c>
    </row>
    <row r="74" spans="1:16" x14ac:dyDescent="0.2">
      <c r="A74" s="169" t="s">
        <v>79</v>
      </c>
      <c r="B74" s="170">
        <f>基金残高に係る経年分析!F57</f>
        <v>31717</v>
      </c>
      <c r="C74" s="170">
        <f>基金残高に係る経年分析!G57</f>
        <v>35148</v>
      </c>
      <c r="D74" s="170">
        <f>基金残高に係る経年分析!H57</f>
        <v>40184</v>
      </c>
    </row>
  </sheetData>
  <sheetProtection algorithmName="SHA-512" hashValue="XC2qXPdKOBV8jhbJA38NT3U6rno7jB0bQI5SYa8AK6ovgjPHEzhSnlgE4cil2ypDOMSPjRvea6Qf6bkBPs7QUA==" saltValue="7fXH5L6N+1fLh9DmW9O8P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212</v>
      </c>
      <c r="DI1" s="727"/>
      <c r="DJ1" s="727"/>
      <c r="DK1" s="727"/>
      <c r="DL1" s="727"/>
      <c r="DM1" s="727"/>
      <c r="DN1" s="728"/>
      <c r="DO1" s="205"/>
      <c r="DP1" s="726" t="s">
        <v>213</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217</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29" t="s">
        <v>221</v>
      </c>
      <c r="AQ4" s="729"/>
      <c r="AR4" s="729"/>
      <c r="AS4" s="729"/>
      <c r="AT4" s="729"/>
      <c r="AU4" s="729"/>
      <c r="AV4" s="729"/>
      <c r="AW4" s="729"/>
      <c r="AX4" s="729"/>
      <c r="AY4" s="729"/>
      <c r="AZ4" s="729"/>
      <c r="BA4" s="729"/>
      <c r="BB4" s="729"/>
      <c r="BC4" s="729"/>
      <c r="BD4" s="729"/>
      <c r="BE4" s="729"/>
      <c r="BF4" s="729"/>
      <c r="BG4" s="729" t="s">
        <v>222</v>
      </c>
      <c r="BH4" s="729"/>
      <c r="BI4" s="729"/>
      <c r="BJ4" s="729"/>
      <c r="BK4" s="729"/>
      <c r="BL4" s="729"/>
      <c r="BM4" s="729"/>
      <c r="BN4" s="729"/>
      <c r="BO4" s="729" t="s">
        <v>219</v>
      </c>
      <c r="BP4" s="729"/>
      <c r="BQ4" s="729"/>
      <c r="BR4" s="729"/>
      <c r="BS4" s="729" t="s">
        <v>223</v>
      </c>
      <c r="BT4" s="729"/>
      <c r="BU4" s="729"/>
      <c r="BV4" s="729"/>
      <c r="BW4" s="729"/>
      <c r="BX4" s="729"/>
      <c r="BY4" s="729"/>
      <c r="BZ4" s="729"/>
      <c r="CA4" s="729"/>
      <c r="CB4" s="729"/>
      <c r="CD4" s="688" t="s">
        <v>224</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225</v>
      </c>
      <c r="C5" s="686"/>
      <c r="D5" s="686"/>
      <c r="E5" s="686"/>
      <c r="F5" s="686"/>
      <c r="G5" s="686"/>
      <c r="H5" s="686"/>
      <c r="I5" s="686"/>
      <c r="J5" s="686"/>
      <c r="K5" s="686"/>
      <c r="L5" s="686"/>
      <c r="M5" s="686"/>
      <c r="N5" s="686"/>
      <c r="O5" s="686"/>
      <c r="P5" s="686"/>
      <c r="Q5" s="687"/>
      <c r="R5" s="682">
        <v>20025311</v>
      </c>
      <c r="S5" s="683"/>
      <c r="T5" s="683"/>
      <c r="U5" s="683"/>
      <c r="V5" s="683"/>
      <c r="W5" s="683"/>
      <c r="X5" s="683"/>
      <c r="Y5" s="711"/>
      <c r="Z5" s="724">
        <v>16</v>
      </c>
      <c r="AA5" s="724"/>
      <c r="AB5" s="724"/>
      <c r="AC5" s="724"/>
      <c r="AD5" s="725">
        <v>19111276</v>
      </c>
      <c r="AE5" s="725"/>
      <c r="AF5" s="725"/>
      <c r="AG5" s="725"/>
      <c r="AH5" s="725"/>
      <c r="AI5" s="725"/>
      <c r="AJ5" s="725"/>
      <c r="AK5" s="725"/>
      <c r="AL5" s="712">
        <v>45.6</v>
      </c>
      <c r="AM5" s="697"/>
      <c r="AN5" s="697"/>
      <c r="AO5" s="713"/>
      <c r="AP5" s="685" t="s">
        <v>226</v>
      </c>
      <c r="AQ5" s="686"/>
      <c r="AR5" s="686"/>
      <c r="AS5" s="686"/>
      <c r="AT5" s="686"/>
      <c r="AU5" s="686"/>
      <c r="AV5" s="686"/>
      <c r="AW5" s="686"/>
      <c r="AX5" s="686"/>
      <c r="AY5" s="686"/>
      <c r="AZ5" s="686"/>
      <c r="BA5" s="686"/>
      <c r="BB5" s="686"/>
      <c r="BC5" s="686"/>
      <c r="BD5" s="686"/>
      <c r="BE5" s="686"/>
      <c r="BF5" s="687"/>
      <c r="BG5" s="635">
        <v>19111276</v>
      </c>
      <c r="BH5" s="636"/>
      <c r="BI5" s="636"/>
      <c r="BJ5" s="636"/>
      <c r="BK5" s="636"/>
      <c r="BL5" s="636"/>
      <c r="BM5" s="636"/>
      <c r="BN5" s="637"/>
      <c r="BO5" s="661">
        <v>95.4</v>
      </c>
      <c r="BP5" s="661"/>
      <c r="BQ5" s="661"/>
      <c r="BR5" s="661"/>
      <c r="BS5" s="662">
        <v>351735</v>
      </c>
      <c r="BT5" s="662"/>
      <c r="BU5" s="662"/>
      <c r="BV5" s="662"/>
      <c r="BW5" s="662"/>
      <c r="BX5" s="662"/>
      <c r="BY5" s="662"/>
      <c r="BZ5" s="662"/>
      <c r="CA5" s="662"/>
      <c r="CB5" s="709"/>
      <c r="CD5" s="688" t="s">
        <v>221</v>
      </c>
      <c r="CE5" s="689"/>
      <c r="CF5" s="689"/>
      <c r="CG5" s="689"/>
      <c r="CH5" s="689"/>
      <c r="CI5" s="689"/>
      <c r="CJ5" s="689"/>
      <c r="CK5" s="689"/>
      <c r="CL5" s="689"/>
      <c r="CM5" s="689"/>
      <c r="CN5" s="689"/>
      <c r="CO5" s="689"/>
      <c r="CP5" s="689"/>
      <c r="CQ5" s="690"/>
      <c r="CR5" s="688" t="s">
        <v>227</v>
      </c>
      <c r="CS5" s="689"/>
      <c r="CT5" s="689"/>
      <c r="CU5" s="689"/>
      <c r="CV5" s="689"/>
      <c r="CW5" s="689"/>
      <c r="CX5" s="689"/>
      <c r="CY5" s="690"/>
      <c r="CZ5" s="688" t="s">
        <v>219</v>
      </c>
      <c r="DA5" s="689"/>
      <c r="DB5" s="689"/>
      <c r="DC5" s="690"/>
      <c r="DD5" s="688" t="s">
        <v>228</v>
      </c>
      <c r="DE5" s="689"/>
      <c r="DF5" s="689"/>
      <c r="DG5" s="689"/>
      <c r="DH5" s="689"/>
      <c r="DI5" s="689"/>
      <c r="DJ5" s="689"/>
      <c r="DK5" s="689"/>
      <c r="DL5" s="689"/>
      <c r="DM5" s="689"/>
      <c r="DN5" s="689"/>
      <c r="DO5" s="689"/>
      <c r="DP5" s="690"/>
      <c r="DQ5" s="688" t="s">
        <v>229</v>
      </c>
      <c r="DR5" s="689"/>
      <c r="DS5" s="689"/>
      <c r="DT5" s="689"/>
      <c r="DU5" s="689"/>
      <c r="DV5" s="689"/>
      <c r="DW5" s="689"/>
      <c r="DX5" s="689"/>
      <c r="DY5" s="689"/>
      <c r="DZ5" s="689"/>
      <c r="EA5" s="689"/>
      <c r="EB5" s="689"/>
      <c r="EC5" s="690"/>
    </row>
    <row r="6" spans="2:143" ht="11.25" customHeight="1" x14ac:dyDescent="0.2">
      <c r="B6" s="632" t="s">
        <v>230</v>
      </c>
      <c r="C6" s="633"/>
      <c r="D6" s="633"/>
      <c r="E6" s="633"/>
      <c r="F6" s="633"/>
      <c r="G6" s="633"/>
      <c r="H6" s="633"/>
      <c r="I6" s="633"/>
      <c r="J6" s="633"/>
      <c r="K6" s="633"/>
      <c r="L6" s="633"/>
      <c r="M6" s="633"/>
      <c r="N6" s="633"/>
      <c r="O6" s="633"/>
      <c r="P6" s="633"/>
      <c r="Q6" s="634"/>
      <c r="R6" s="635">
        <v>1007153</v>
      </c>
      <c r="S6" s="636"/>
      <c r="T6" s="636"/>
      <c r="U6" s="636"/>
      <c r="V6" s="636"/>
      <c r="W6" s="636"/>
      <c r="X6" s="636"/>
      <c r="Y6" s="637"/>
      <c r="Z6" s="661">
        <v>0.8</v>
      </c>
      <c r="AA6" s="661"/>
      <c r="AB6" s="661"/>
      <c r="AC6" s="661"/>
      <c r="AD6" s="662">
        <v>1007153</v>
      </c>
      <c r="AE6" s="662"/>
      <c r="AF6" s="662"/>
      <c r="AG6" s="662"/>
      <c r="AH6" s="662"/>
      <c r="AI6" s="662"/>
      <c r="AJ6" s="662"/>
      <c r="AK6" s="662"/>
      <c r="AL6" s="638">
        <v>2.4</v>
      </c>
      <c r="AM6" s="639"/>
      <c r="AN6" s="639"/>
      <c r="AO6" s="663"/>
      <c r="AP6" s="632" t="s">
        <v>231</v>
      </c>
      <c r="AQ6" s="633"/>
      <c r="AR6" s="633"/>
      <c r="AS6" s="633"/>
      <c r="AT6" s="633"/>
      <c r="AU6" s="633"/>
      <c r="AV6" s="633"/>
      <c r="AW6" s="633"/>
      <c r="AX6" s="633"/>
      <c r="AY6" s="633"/>
      <c r="AZ6" s="633"/>
      <c r="BA6" s="633"/>
      <c r="BB6" s="633"/>
      <c r="BC6" s="633"/>
      <c r="BD6" s="633"/>
      <c r="BE6" s="633"/>
      <c r="BF6" s="634"/>
      <c r="BG6" s="635">
        <v>19111276</v>
      </c>
      <c r="BH6" s="636"/>
      <c r="BI6" s="636"/>
      <c r="BJ6" s="636"/>
      <c r="BK6" s="636"/>
      <c r="BL6" s="636"/>
      <c r="BM6" s="636"/>
      <c r="BN6" s="637"/>
      <c r="BO6" s="661">
        <v>95.4</v>
      </c>
      <c r="BP6" s="661"/>
      <c r="BQ6" s="661"/>
      <c r="BR6" s="661"/>
      <c r="BS6" s="662">
        <v>351735</v>
      </c>
      <c r="BT6" s="662"/>
      <c r="BU6" s="662"/>
      <c r="BV6" s="662"/>
      <c r="BW6" s="662"/>
      <c r="BX6" s="662"/>
      <c r="BY6" s="662"/>
      <c r="BZ6" s="662"/>
      <c r="CA6" s="662"/>
      <c r="CB6" s="709"/>
      <c r="CD6" s="685" t="s">
        <v>232</v>
      </c>
      <c r="CE6" s="686"/>
      <c r="CF6" s="686"/>
      <c r="CG6" s="686"/>
      <c r="CH6" s="686"/>
      <c r="CI6" s="686"/>
      <c r="CJ6" s="686"/>
      <c r="CK6" s="686"/>
      <c r="CL6" s="686"/>
      <c r="CM6" s="686"/>
      <c r="CN6" s="686"/>
      <c r="CO6" s="686"/>
      <c r="CP6" s="686"/>
      <c r="CQ6" s="687"/>
      <c r="CR6" s="635">
        <v>343590</v>
      </c>
      <c r="CS6" s="636"/>
      <c r="CT6" s="636"/>
      <c r="CU6" s="636"/>
      <c r="CV6" s="636"/>
      <c r="CW6" s="636"/>
      <c r="CX6" s="636"/>
      <c r="CY6" s="637"/>
      <c r="CZ6" s="712">
        <v>0.3</v>
      </c>
      <c r="DA6" s="697"/>
      <c r="DB6" s="697"/>
      <c r="DC6" s="714"/>
      <c r="DD6" s="641" t="s">
        <v>233</v>
      </c>
      <c r="DE6" s="636"/>
      <c r="DF6" s="636"/>
      <c r="DG6" s="636"/>
      <c r="DH6" s="636"/>
      <c r="DI6" s="636"/>
      <c r="DJ6" s="636"/>
      <c r="DK6" s="636"/>
      <c r="DL6" s="636"/>
      <c r="DM6" s="636"/>
      <c r="DN6" s="636"/>
      <c r="DO6" s="636"/>
      <c r="DP6" s="637"/>
      <c r="DQ6" s="641">
        <v>343588</v>
      </c>
      <c r="DR6" s="636"/>
      <c r="DS6" s="636"/>
      <c r="DT6" s="636"/>
      <c r="DU6" s="636"/>
      <c r="DV6" s="636"/>
      <c r="DW6" s="636"/>
      <c r="DX6" s="636"/>
      <c r="DY6" s="636"/>
      <c r="DZ6" s="636"/>
      <c r="EA6" s="636"/>
      <c r="EB6" s="636"/>
      <c r="EC6" s="671"/>
    </row>
    <row r="7" spans="2:143" ht="11.25" customHeight="1" x14ac:dyDescent="0.2">
      <c r="B7" s="632" t="s">
        <v>234</v>
      </c>
      <c r="C7" s="633"/>
      <c r="D7" s="633"/>
      <c r="E7" s="633"/>
      <c r="F7" s="633"/>
      <c r="G7" s="633"/>
      <c r="H7" s="633"/>
      <c r="I7" s="633"/>
      <c r="J7" s="633"/>
      <c r="K7" s="633"/>
      <c r="L7" s="633"/>
      <c r="M7" s="633"/>
      <c r="N7" s="633"/>
      <c r="O7" s="633"/>
      <c r="P7" s="633"/>
      <c r="Q7" s="634"/>
      <c r="R7" s="635">
        <v>9033</v>
      </c>
      <c r="S7" s="636"/>
      <c r="T7" s="636"/>
      <c r="U7" s="636"/>
      <c r="V7" s="636"/>
      <c r="W7" s="636"/>
      <c r="X7" s="636"/>
      <c r="Y7" s="637"/>
      <c r="Z7" s="661">
        <v>0</v>
      </c>
      <c r="AA7" s="661"/>
      <c r="AB7" s="661"/>
      <c r="AC7" s="661"/>
      <c r="AD7" s="662">
        <v>9033</v>
      </c>
      <c r="AE7" s="662"/>
      <c r="AF7" s="662"/>
      <c r="AG7" s="662"/>
      <c r="AH7" s="662"/>
      <c r="AI7" s="662"/>
      <c r="AJ7" s="662"/>
      <c r="AK7" s="662"/>
      <c r="AL7" s="638">
        <v>0</v>
      </c>
      <c r="AM7" s="639"/>
      <c r="AN7" s="639"/>
      <c r="AO7" s="663"/>
      <c r="AP7" s="632" t="s">
        <v>235</v>
      </c>
      <c r="AQ7" s="633"/>
      <c r="AR7" s="633"/>
      <c r="AS7" s="633"/>
      <c r="AT7" s="633"/>
      <c r="AU7" s="633"/>
      <c r="AV7" s="633"/>
      <c r="AW7" s="633"/>
      <c r="AX7" s="633"/>
      <c r="AY7" s="633"/>
      <c r="AZ7" s="633"/>
      <c r="BA7" s="633"/>
      <c r="BB7" s="633"/>
      <c r="BC7" s="633"/>
      <c r="BD7" s="633"/>
      <c r="BE7" s="633"/>
      <c r="BF7" s="634"/>
      <c r="BG7" s="635">
        <v>8178489</v>
      </c>
      <c r="BH7" s="636"/>
      <c r="BI7" s="636"/>
      <c r="BJ7" s="636"/>
      <c r="BK7" s="636"/>
      <c r="BL7" s="636"/>
      <c r="BM7" s="636"/>
      <c r="BN7" s="637"/>
      <c r="BO7" s="661">
        <v>40.799999999999997</v>
      </c>
      <c r="BP7" s="661"/>
      <c r="BQ7" s="661"/>
      <c r="BR7" s="661"/>
      <c r="BS7" s="662">
        <v>351735</v>
      </c>
      <c r="BT7" s="662"/>
      <c r="BU7" s="662"/>
      <c r="BV7" s="662"/>
      <c r="BW7" s="662"/>
      <c r="BX7" s="662"/>
      <c r="BY7" s="662"/>
      <c r="BZ7" s="662"/>
      <c r="CA7" s="662"/>
      <c r="CB7" s="709"/>
      <c r="CD7" s="632" t="s">
        <v>236</v>
      </c>
      <c r="CE7" s="633"/>
      <c r="CF7" s="633"/>
      <c r="CG7" s="633"/>
      <c r="CH7" s="633"/>
      <c r="CI7" s="633"/>
      <c r="CJ7" s="633"/>
      <c r="CK7" s="633"/>
      <c r="CL7" s="633"/>
      <c r="CM7" s="633"/>
      <c r="CN7" s="633"/>
      <c r="CO7" s="633"/>
      <c r="CP7" s="633"/>
      <c r="CQ7" s="634"/>
      <c r="CR7" s="635">
        <v>38678554</v>
      </c>
      <c r="CS7" s="636"/>
      <c r="CT7" s="636"/>
      <c r="CU7" s="636"/>
      <c r="CV7" s="636"/>
      <c r="CW7" s="636"/>
      <c r="CX7" s="636"/>
      <c r="CY7" s="637"/>
      <c r="CZ7" s="661">
        <v>31.7</v>
      </c>
      <c r="DA7" s="661"/>
      <c r="DB7" s="661"/>
      <c r="DC7" s="661"/>
      <c r="DD7" s="641">
        <v>799598</v>
      </c>
      <c r="DE7" s="636"/>
      <c r="DF7" s="636"/>
      <c r="DG7" s="636"/>
      <c r="DH7" s="636"/>
      <c r="DI7" s="636"/>
      <c r="DJ7" s="636"/>
      <c r="DK7" s="636"/>
      <c r="DL7" s="636"/>
      <c r="DM7" s="636"/>
      <c r="DN7" s="636"/>
      <c r="DO7" s="636"/>
      <c r="DP7" s="637"/>
      <c r="DQ7" s="641">
        <v>23076426</v>
      </c>
      <c r="DR7" s="636"/>
      <c r="DS7" s="636"/>
      <c r="DT7" s="636"/>
      <c r="DU7" s="636"/>
      <c r="DV7" s="636"/>
      <c r="DW7" s="636"/>
      <c r="DX7" s="636"/>
      <c r="DY7" s="636"/>
      <c r="DZ7" s="636"/>
      <c r="EA7" s="636"/>
      <c r="EB7" s="636"/>
      <c r="EC7" s="671"/>
    </row>
    <row r="8" spans="2:143" ht="11.25" customHeight="1" x14ac:dyDescent="0.2">
      <c r="B8" s="632" t="s">
        <v>237</v>
      </c>
      <c r="C8" s="633"/>
      <c r="D8" s="633"/>
      <c r="E8" s="633"/>
      <c r="F8" s="633"/>
      <c r="G8" s="633"/>
      <c r="H8" s="633"/>
      <c r="I8" s="633"/>
      <c r="J8" s="633"/>
      <c r="K8" s="633"/>
      <c r="L8" s="633"/>
      <c r="M8" s="633"/>
      <c r="N8" s="633"/>
      <c r="O8" s="633"/>
      <c r="P8" s="633"/>
      <c r="Q8" s="634"/>
      <c r="R8" s="635">
        <v>64761</v>
      </c>
      <c r="S8" s="636"/>
      <c r="T8" s="636"/>
      <c r="U8" s="636"/>
      <c r="V8" s="636"/>
      <c r="W8" s="636"/>
      <c r="X8" s="636"/>
      <c r="Y8" s="637"/>
      <c r="Z8" s="661">
        <v>0.1</v>
      </c>
      <c r="AA8" s="661"/>
      <c r="AB8" s="661"/>
      <c r="AC8" s="661"/>
      <c r="AD8" s="662">
        <v>64761</v>
      </c>
      <c r="AE8" s="662"/>
      <c r="AF8" s="662"/>
      <c r="AG8" s="662"/>
      <c r="AH8" s="662"/>
      <c r="AI8" s="662"/>
      <c r="AJ8" s="662"/>
      <c r="AK8" s="662"/>
      <c r="AL8" s="638">
        <v>0.2</v>
      </c>
      <c r="AM8" s="639"/>
      <c r="AN8" s="639"/>
      <c r="AO8" s="663"/>
      <c r="AP8" s="632" t="s">
        <v>238</v>
      </c>
      <c r="AQ8" s="633"/>
      <c r="AR8" s="633"/>
      <c r="AS8" s="633"/>
      <c r="AT8" s="633"/>
      <c r="AU8" s="633"/>
      <c r="AV8" s="633"/>
      <c r="AW8" s="633"/>
      <c r="AX8" s="633"/>
      <c r="AY8" s="633"/>
      <c r="AZ8" s="633"/>
      <c r="BA8" s="633"/>
      <c r="BB8" s="633"/>
      <c r="BC8" s="633"/>
      <c r="BD8" s="633"/>
      <c r="BE8" s="633"/>
      <c r="BF8" s="634"/>
      <c r="BG8" s="635">
        <v>270666</v>
      </c>
      <c r="BH8" s="636"/>
      <c r="BI8" s="636"/>
      <c r="BJ8" s="636"/>
      <c r="BK8" s="636"/>
      <c r="BL8" s="636"/>
      <c r="BM8" s="636"/>
      <c r="BN8" s="637"/>
      <c r="BO8" s="661">
        <v>1.4</v>
      </c>
      <c r="BP8" s="661"/>
      <c r="BQ8" s="661"/>
      <c r="BR8" s="661"/>
      <c r="BS8" s="662" t="s">
        <v>233</v>
      </c>
      <c r="BT8" s="662"/>
      <c r="BU8" s="662"/>
      <c r="BV8" s="662"/>
      <c r="BW8" s="662"/>
      <c r="BX8" s="662"/>
      <c r="BY8" s="662"/>
      <c r="BZ8" s="662"/>
      <c r="CA8" s="662"/>
      <c r="CB8" s="709"/>
      <c r="CD8" s="632" t="s">
        <v>239</v>
      </c>
      <c r="CE8" s="633"/>
      <c r="CF8" s="633"/>
      <c r="CG8" s="633"/>
      <c r="CH8" s="633"/>
      <c r="CI8" s="633"/>
      <c r="CJ8" s="633"/>
      <c r="CK8" s="633"/>
      <c r="CL8" s="633"/>
      <c r="CM8" s="633"/>
      <c r="CN8" s="633"/>
      <c r="CO8" s="633"/>
      <c r="CP8" s="633"/>
      <c r="CQ8" s="634"/>
      <c r="CR8" s="635">
        <v>38016169</v>
      </c>
      <c r="CS8" s="636"/>
      <c r="CT8" s="636"/>
      <c r="CU8" s="636"/>
      <c r="CV8" s="636"/>
      <c r="CW8" s="636"/>
      <c r="CX8" s="636"/>
      <c r="CY8" s="637"/>
      <c r="CZ8" s="661">
        <v>31.2</v>
      </c>
      <c r="DA8" s="661"/>
      <c r="DB8" s="661"/>
      <c r="DC8" s="661"/>
      <c r="DD8" s="641">
        <v>586432</v>
      </c>
      <c r="DE8" s="636"/>
      <c r="DF8" s="636"/>
      <c r="DG8" s="636"/>
      <c r="DH8" s="636"/>
      <c r="DI8" s="636"/>
      <c r="DJ8" s="636"/>
      <c r="DK8" s="636"/>
      <c r="DL8" s="636"/>
      <c r="DM8" s="636"/>
      <c r="DN8" s="636"/>
      <c r="DO8" s="636"/>
      <c r="DP8" s="637"/>
      <c r="DQ8" s="641">
        <v>14829291</v>
      </c>
      <c r="DR8" s="636"/>
      <c r="DS8" s="636"/>
      <c r="DT8" s="636"/>
      <c r="DU8" s="636"/>
      <c r="DV8" s="636"/>
      <c r="DW8" s="636"/>
      <c r="DX8" s="636"/>
      <c r="DY8" s="636"/>
      <c r="DZ8" s="636"/>
      <c r="EA8" s="636"/>
      <c r="EB8" s="636"/>
      <c r="EC8" s="671"/>
    </row>
    <row r="9" spans="2:143" ht="11.25" customHeight="1" x14ac:dyDescent="0.2">
      <c r="B9" s="632" t="s">
        <v>240</v>
      </c>
      <c r="C9" s="633"/>
      <c r="D9" s="633"/>
      <c r="E9" s="633"/>
      <c r="F9" s="633"/>
      <c r="G9" s="633"/>
      <c r="H9" s="633"/>
      <c r="I9" s="633"/>
      <c r="J9" s="633"/>
      <c r="K9" s="633"/>
      <c r="L9" s="633"/>
      <c r="M9" s="633"/>
      <c r="N9" s="633"/>
      <c r="O9" s="633"/>
      <c r="P9" s="633"/>
      <c r="Q9" s="634"/>
      <c r="R9" s="635">
        <v>66257</v>
      </c>
      <c r="S9" s="636"/>
      <c r="T9" s="636"/>
      <c r="U9" s="636"/>
      <c r="V9" s="636"/>
      <c r="W9" s="636"/>
      <c r="X9" s="636"/>
      <c r="Y9" s="637"/>
      <c r="Z9" s="661">
        <v>0.1</v>
      </c>
      <c r="AA9" s="661"/>
      <c r="AB9" s="661"/>
      <c r="AC9" s="661"/>
      <c r="AD9" s="662">
        <v>66257</v>
      </c>
      <c r="AE9" s="662"/>
      <c r="AF9" s="662"/>
      <c r="AG9" s="662"/>
      <c r="AH9" s="662"/>
      <c r="AI9" s="662"/>
      <c r="AJ9" s="662"/>
      <c r="AK9" s="662"/>
      <c r="AL9" s="638">
        <v>0.2</v>
      </c>
      <c r="AM9" s="639"/>
      <c r="AN9" s="639"/>
      <c r="AO9" s="663"/>
      <c r="AP9" s="632" t="s">
        <v>241</v>
      </c>
      <c r="AQ9" s="633"/>
      <c r="AR9" s="633"/>
      <c r="AS9" s="633"/>
      <c r="AT9" s="633"/>
      <c r="AU9" s="633"/>
      <c r="AV9" s="633"/>
      <c r="AW9" s="633"/>
      <c r="AX9" s="633"/>
      <c r="AY9" s="633"/>
      <c r="AZ9" s="633"/>
      <c r="BA9" s="633"/>
      <c r="BB9" s="633"/>
      <c r="BC9" s="633"/>
      <c r="BD9" s="633"/>
      <c r="BE9" s="633"/>
      <c r="BF9" s="634"/>
      <c r="BG9" s="635">
        <v>6255800</v>
      </c>
      <c r="BH9" s="636"/>
      <c r="BI9" s="636"/>
      <c r="BJ9" s="636"/>
      <c r="BK9" s="636"/>
      <c r="BL9" s="636"/>
      <c r="BM9" s="636"/>
      <c r="BN9" s="637"/>
      <c r="BO9" s="661">
        <v>31.2</v>
      </c>
      <c r="BP9" s="661"/>
      <c r="BQ9" s="661"/>
      <c r="BR9" s="661"/>
      <c r="BS9" s="662" t="s">
        <v>233</v>
      </c>
      <c r="BT9" s="662"/>
      <c r="BU9" s="662"/>
      <c r="BV9" s="662"/>
      <c r="BW9" s="662"/>
      <c r="BX9" s="662"/>
      <c r="BY9" s="662"/>
      <c r="BZ9" s="662"/>
      <c r="CA9" s="662"/>
      <c r="CB9" s="709"/>
      <c r="CD9" s="632" t="s">
        <v>242</v>
      </c>
      <c r="CE9" s="633"/>
      <c r="CF9" s="633"/>
      <c r="CG9" s="633"/>
      <c r="CH9" s="633"/>
      <c r="CI9" s="633"/>
      <c r="CJ9" s="633"/>
      <c r="CK9" s="633"/>
      <c r="CL9" s="633"/>
      <c r="CM9" s="633"/>
      <c r="CN9" s="633"/>
      <c r="CO9" s="633"/>
      <c r="CP9" s="633"/>
      <c r="CQ9" s="634"/>
      <c r="CR9" s="635">
        <v>7134955</v>
      </c>
      <c r="CS9" s="636"/>
      <c r="CT9" s="636"/>
      <c r="CU9" s="636"/>
      <c r="CV9" s="636"/>
      <c r="CW9" s="636"/>
      <c r="CX9" s="636"/>
      <c r="CY9" s="637"/>
      <c r="CZ9" s="661">
        <v>5.9</v>
      </c>
      <c r="DA9" s="661"/>
      <c r="DB9" s="661"/>
      <c r="DC9" s="661"/>
      <c r="DD9" s="641">
        <v>1835867</v>
      </c>
      <c r="DE9" s="636"/>
      <c r="DF9" s="636"/>
      <c r="DG9" s="636"/>
      <c r="DH9" s="636"/>
      <c r="DI9" s="636"/>
      <c r="DJ9" s="636"/>
      <c r="DK9" s="636"/>
      <c r="DL9" s="636"/>
      <c r="DM9" s="636"/>
      <c r="DN9" s="636"/>
      <c r="DO9" s="636"/>
      <c r="DP9" s="637"/>
      <c r="DQ9" s="641">
        <v>3684836</v>
      </c>
      <c r="DR9" s="636"/>
      <c r="DS9" s="636"/>
      <c r="DT9" s="636"/>
      <c r="DU9" s="636"/>
      <c r="DV9" s="636"/>
      <c r="DW9" s="636"/>
      <c r="DX9" s="636"/>
      <c r="DY9" s="636"/>
      <c r="DZ9" s="636"/>
      <c r="EA9" s="636"/>
      <c r="EB9" s="636"/>
      <c r="EC9" s="671"/>
    </row>
    <row r="10" spans="2:143" ht="11.25" customHeight="1" x14ac:dyDescent="0.2">
      <c r="B10" s="632" t="s">
        <v>243</v>
      </c>
      <c r="C10" s="633"/>
      <c r="D10" s="633"/>
      <c r="E10" s="633"/>
      <c r="F10" s="633"/>
      <c r="G10" s="633"/>
      <c r="H10" s="633"/>
      <c r="I10" s="633"/>
      <c r="J10" s="633"/>
      <c r="K10" s="633"/>
      <c r="L10" s="633"/>
      <c r="M10" s="633"/>
      <c r="N10" s="633"/>
      <c r="O10" s="633"/>
      <c r="P10" s="633"/>
      <c r="Q10" s="634"/>
      <c r="R10" s="635" t="s">
        <v>127</v>
      </c>
      <c r="S10" s="636"/>
      <c r="T10" s="636"/>
      <c r="U10" s="636"/>
      <c r="V10" s="636"/>
      <c r="W10" s="636"/>
      <c r="X10" s="636"/>
      <c r="Y10" s="637"/>
      <c r="Z10" s="661" t="s">
        <v>233</v>
      </c>
      <c r="AA10" s="661"/>
      <c r="AB10" s="661"/>
      <c r="AC10" s="661"/>
      <c r="AD10" s="662" t="s">
        <v>127</v>
      </c>
      <c r="AE10" s="662"/>
      <c r="AF10" s="662"/>
      <c r="AG10" s="662"/>
      <c r="AH10" s="662"/>
      <c r="AI10" s="662"/>
      <c r="AJ10" s="662"/>
      <c r="AK10" s="662"/>
      <c r="AL10" s="638" t="s">
        <v>233</v>
      </c>
      <c r="AM10" s="639"/>
      <c r="AN10" s="639"/>
      <c r="AO10" s="663"/>
      <c r="AP10" s="632" t="s">
        <v>244</v>
      </c>
      <c r="AQ10" s="633"/>
      <c r="AR10" s="633"/>
      <c r="AS10" s="633"/>
      <c r="AT10" s="633"/>
      <c r="AU10" s="633"/>
      <c r="AV10" s="633"/>
      <c r="AW10" s="633"/>
      <c r="AX10" s="633"/>
      <c r="AY10" s="633"/>
      <c r="AZ10" s="633"/>
      <c r="BA10" s="633"/>
      <c r="BB10" s="633"/>
      <c r="BC10" s="633"/>
      <c r="BD10" s="633"/>
      <c r="BE10" s="633"/>
      <c r="BF10" s="634"/>
      <c r="BG10" s="635">
        <v>416821</v>
      </c>
      <c r="BH10" s="636"/>
      <c r="BI10" s="636"/>
      <c r="BJ10" s="636"/>
      <c r="BK10" s="636"/>
      <c r="BL10" s="636"/>
      <c r="BM10" s="636"/>
      <c r="BN10" s="637"/>
      <c r="BO10" s="661">
        <v>2.1</v>
      </c>
      <c r="BP10" s="661"/>
      <c r="BQ10" s="661"/>
      <c r="BR10" s="661"/>
      <c r="BS10" s="662" t="s">
        <v>233</v>
      </c>
      <c r="BT10" s="662"/>
      <c r="BU10" s="662"/>
      <c r="BV10" s="662"/>
      <c r="BW10" s="662"/>
      <c r="BX10" s="662"/>
      <c r="BY10" s="662"/>
      <c r="BZ10" s="662"/>
      <c r="CA10" s="662"/>
      <c r="CB10" s="709"/>
      <c r="CD10" s="632" t="s">
        <v>245</v>
      </c>
      <c r="CE10" s="633"/>
      <c r="CF10" s="633"/>
      <c r="CG10" s="633"/>
      <c r="CH10" s="633"/>
      <c r="CI10" s="633"/>
      <c r="CJ10" s="633"/>
      <c r="CK10" s="633"/>
      <c r="CL10" s="633"/>
      <c r="CM10" s="633"/>
      <c r="CN10" s="633"/>
      <c r="CO10" s="633"/>
      <c r="CP10" s="633"/>
      <c r="CQ10" s="634"/>
      <c r="CR10" s="635">
        <v>10027</v>
      </c>
      <c r="CS10" s="636"/>
      <c r="CT10" s="636"/>
      <c r="CU10" s="636"/>
      <c r="CV10" s="636"/>
      <c r="CW10" s="636"/>
      <c r="CX10" s="636"/>
      <c r="CY10" s="637"/>
      <c r="CZ10" s="661">
        <v>0</v>
      </c>
      <c r="DA10" s="661"/>
      <c r="DB10" s="661"/>
      <c r="DC10" s="661"/>
      <c r="DD10" s="641" t="s">
        <v>233</v>
      </c>
      <c r="DE10" s="636"/>
      <c r="DF10" s="636"/>
      <c r="DG10" s="636"/>
      <c r="DH10" s="636"/>
      <c r="DI10" s="636"/>
      <c r="DJ10" s="636"/>
      <c r="DK10" s="636"/>
      <c r="DL10" s="636"/>
      <c r="DM10" s="636"/>
      <c r="DN10" s="636"/>
      <c r="DO10" s="636"/>
      <c r="DP10" s="637"/>
      <c r="DQ10" s="641">
        <v>8119</v>
      </c>
      <c r="DR10" s="636"/>
      <c r="DS10" s="636"/>
      <c r="DT10" s="636"/>
      <c r="DU10" s="636"/>
      <c r="DV10" s="636"/>
      <c r="DW10" s="636"/>
      <c r="DX10" s="636"/>
      <c r="DY10" s="636"/>
      <c r="DZ10" s="636"/>
      <c r="EA10" s="636"/>
      <c r="EB10" s="636"/>
      <c r="EC10" s="671"/>
    </row>
    <row r="11" spans="2:143" ht="11.25" customHeight="1" x14ac:dyDescent="0.2">
      <c r="B11" s="632" t="s">
        <v>246</v>
      </c>
      <c r="C11" s="633"/>
      <c r="D11" s="633"/>
      <c r="E11" s="633"/>
      <c r="F11" s="633"/>
      <c r="G11" s="633"/>
      <c r="H11" s="633"/>
      <c r="I11" s="633"/>
      <c r="J11" s="633"/>
      <c r="K11" s="633"/>
      <c r="L11" s="633"/>
      <c r="M11" s="633"/>
      <c r="N11" s="633"/>
      <c r="O11" s="633"/>
      <c r="P11" s="633"/>
      <c r="Q11" s="634"/>
      <c r="R11" s="635">
        <v>4057977</v>
      </c>
      <c r="S11" s="636"/>
      <c r="T11" s="636"/>
      <c r="U11" s="636"/>
      <c r="V11" s="636"/>
      <c r="W11" s="636"/>
      <c r="X11" s="636"/>
      <c r="Y11" s="637"/>
      <c r="Z11" s="638">
        <v>3.2</v>
      </c>
      <c r="AA11" s="639"/>
      <c r="AB11" s="639"/>
      <c r="AC11" s="640"/>
      <c r="AD11" s="641">
        <v>4057977</v>
      </c>
      <c r="AE11" s="636"/>
      <c r="AF11" s="636"/>
      <c r="AG11" s="636"/>
      <c r="AH11" s="636"/>
      <c r="AI11" s="636"/>
      <c r="AJ11" s="636"/>
      <c r="AK11" s="637"/>
      <c r="AL11" s="638">
        <v>9.6999999999999993</v>
      </c>
      <c r="AM11" s="639"/>
      <c r="AN11" s="639"/>
      <c r="AO11" s="663"/>
      <c r="AP11" s="632" t="s">
        <v>247</v>
      </c>
      <c r="AQ11" s="633"/>
      <c r="AR11" s="633"/>
      <c r="AS11" s="633"/>
      <c r="AT11" s="633"/>
      <c r="AU11" s="633"/>
      <c r="AV11" s="633"/>
      <c r="AW11" s="633"/>
      <c r="AX11" s="633"/>
      <c r="AY11" s="633"/>
      <c r="AZ11" s="633"/>
      <c r="BA11" s="633"/>
      <c r="BB11" s="633"/>
      <c r="BC11" s="633"/>
      <c r="BD11" s="633"/>
      <c r="BE11" s="633"/>
      <c r="BF11" s="634"/>
      <c r="BG11" s="635">
        <v>1235202</v>
      </c>
      <c r="BH11" s="636"/>
      <c r="BI11" s="636"/>
      <c r="BJ11" s="636"/>
      <c r="BK11" s="636"/>
      <c r="BL11" s="636"/>
      <c r="BM11" s="636"/>
      <c r="BN11" s="637"/>
      <c r="BO11" s="661">
        <v>6.2</v>
      </c>
      <c r="BP11" s="661"/>
      <c r="BQ11" s="661"/>
      <c r="BR11" s="661"/>
      <c r="BS11" s="662">
        <v>351735</v>
      </c>
      <c r="BT11" s="662"/>
      <c r="BU11" s="662"/>
      <c r="BV11" s="662"/>
      <c r="BW11" s="662"/>
      <c r="BX11" s="662"/>
      <c r="BY11" s="662"/>
      <c r="BZ11" s="662"/>
      <c r="CA11" s="662"/>
      <c r="CB11" s="709"/>
      <c r="CD11" s="632" t="s">
        <v>248</v>
      </c>
      <c r="CE11" s="633"/>
      <c r="CF11" s="633"/>
      <c r="CG11" s="633"/>
      <c r="CH11" s="633"/>
      <c r="CI11" s="633"/>
      <c r="CJ11" s="633"/>
      <c r="CK11" s="633"/>
      <c r="CL11" s="633"/>
      <c r="CM11" s="633"/>
      <c r="CN11" s="633"/>
      <c r="CO11" s="633"/>
      <c r="CP11" s="633"/>
      <c r="CQ11" s="634"/>
      <c r="CR11" s="635">
        <v>4085272</v>
      </c>
      <c r="CS11" s="636"/>
      <c r="CT11" s="636"/>
      <c r="CU11" s="636"/>
      <c r="CV11" s="636"/>
      <c r="CW11" s="636"/>
      <c r="CX11" s="636"/>
      <c r="CY11" s="637"/>
      <c r="CZ11" s="661">
        <v>3.4</v>
      </c>
      <c r="DA11" s="661"/>
      <c r="DB11" s="661"/>
      <c r="DC11" s="661"/>
      <c r="DD11" s="641">
        <v>1760106</v>
      </c>
      <c r="DE11" s="636"/>
      <c r="DF11" s="636"/>
      <c r="DG11" s="636"/>
      <c r="DH11" s="636"/>
      <c r="DI11" s="636"/>
      <c r="DJ11" s="636"/>
      <c r="DK11" s="636"/>
      <c r="DL11" s="636"/>
      <c r="DM11" s="636"/>
      <c r="DN11" s="636"/>
      <c r="DO11" s="636"/>
      <c r="DP11" s="637"/>
      <c r="DQ11" s="641">
        <v>2117439</v>
      </c>
      <c r="DR11" s="636"/>
      <c r="DS11" s="636"/>
      <c r="DT11" s="636"/>
      <c r="DU11" s="636"/>
      <c r="DV11" s="636"/>
      <c r="DW11" s="636"/>
      <c r="DX11" s="636"/>
      <c r="DY11" s="636"/>
      <c r="DZ11" s="636"/>
      <c r="EA11" s="636"/>
      <c r="EB11" s="636"/>
      <c r="EC11" s="671"/>
    </row>
    <row r="12" spans="2:143" ht="11.25" customHeight="1" x14ac:dyDescent="0.2">
      <c r="B12" s="632" t="s">
        <v>249</v>
      </c>
      <c r="C12" s="633"/>
      <c r="D12" s="633"/>
      <c r="E12" s="633"/>
      <c r="F12" s="633"/>
      <c r="G12" s="633"/>
      <c r="H12" s="633"/>
      <c r="I12" s="633"/>
      <c r="J12" s="633"/>
      <c r="K12" s="633"/>
      <c r="L12" s="633"/>
      <c r="M12" s="633"/>
      <c r="N12" s="633"/>
      <c r="O12" s="633"/>
      <c r="P12" s="633"/>
      <c r="Q12" s="634"/>
      <c r="R12" s="635">
        <v>25624</v>
      </c>
      <c r="S12" s="636"/>
      <c r="T12" s="636"/>
      <c r="U12" s="636"/>
      <c r="V12" s="636"/>
      <c r="W12" s="636"/>
      <c r="X12" s="636"/>
      <c r="Y12" s="637"/>
      <c r="Z12" s="661">
        <v>0</v>
      </c>
      <c r="AA12" s="661"/>
      <c r="AB12" s="661"/>
      <c r="AC12" s="661"/>
      <c r="AD12" s="662">
        <v>25624</v>
      </c>
      <c r="AE12" s="662"/>
      <c r="AF12" s="662"/>
      <c r="AG12" s="662"/>
      <c r="AH12" s="662"/>
      <c r="AI12" s="662"/>
      <c r="AJ12" s="662"/>
      <c r="AK12" s="662"/>
      <c r="AL12" s="638">
        <v>0.1</v>
      </c>
      <c r="AM12" s="639"/>
      <c r="AN12" s="639"/>
      <c r="AO12" s="663"/>
      <c r="AP12" s="632" t="s">
        <v>250</v>
      </c>
      <c r="AQ12" s="633"/>
      <c r="AR12" s="633"/>
      <c r="AS12" s="633"/>
      <c r="AT12" s="633"/>
      <c r="AU12" s="633"/>
      <c r="AV12" s="633"/>
      <c r="AW12" s="633"/>
      <c r="AX12" s="633"/>
      <c r="AY12" s="633"/>
      <c r="AZ12" s="633"/>
      <c r="BA12" s="633"/>
      <c r="BB12" s="633"/>
      <c r="BC12" s="633"/>
      <c r="BD12" s="633"/>
      <c r="BE12" s="633"/>
      <c r="BF12" s="634"/>
      <c r="BG12" s="635">
        <v>8938067</v>
      </c>
      <c r="BH12" s="636"/>
      <c r="BI12" s="636"/>
      <c r="BJ12" s="636"/>
      <c r="BK12" s="636"/>
      <c r="BL12" s="636"/>
      <c r="BM12" s="636"/>
      <c r="BN12" s="637"/>
      <c r="BO12" s="661">
        <v>44.6</v>
      </c>
      <c r="BP12" s="661"/>
      <c r="BQ12" s="661"/>
      <c r="BR12" s="661"/>
      <c r="BS12" s="662" t="s">
        <v>233</v>
      </c>
      <c r="BT12" s="662"/>
      <c r="BU12" s="662"/>
      <c r="BV12" s="662"/>
      <c r="BW12" s="662"/>
      <c r="BX12" s="662"/>
      <c r="BY12" s="662"/>
      <c r="BZ12" s="662"/>
      <c r="CA12" s="662"/>
      <c r="CB12" s="709"/>
      <c r="CD12" s="632" t="s">
        <v>251</v>
      </c>
      <c r="CE12" s="633"/>
      <c r="CF12" s="633"/>
      <c r="CG12" s="633"/>
      <c r="CH12" s="633"/>
      <c r="CI12" s="633"/>
      <c r="CJ12" s="633"/>
      <c r="CK12" s="633"/>
      <c r="CL12" s="633"/>
      <c r="CM12" s="633"/>
      <c r="CN12" s="633"/>
      <c r="CO12" s="633"/>
      <c r="CP12" s="633"/>
      <c r="CQ12" s="634"/>
      <c r="CR12" s="635">
        <v>9199396</v>
      </c>
      <c r="CS12" s="636"/>
      <c r="CT12" s="636"/>
      <c r="CU12" s="636"/>
      <c r="CV12" s="636"/>
      <c r="CW12" s="636"/>
      <c r="CX12" s="636"/>
      <c r="CY12" s="637"/>
      <c r="CZ12" s="661">
        <v>7.5</v>
      </c>
      <c r="DA12" s="661"/>
      <c r="DB12" s="661"/>
      <c r="DC12" s="661"/>
      <c r="DD12" s="641">
        <v>871937</v>
      </c>
      <c r="DE12" s="636"/>
      <c r="DF12" s="636"/>
      <c r="DG12" s="636"/>
      <c r="DH12" s="636"/>
      <c r="DI12" s="636"/>
      <c r="DJ12" s="636"/>
      <c r="DK12" s="636"/>
      <c r="DL12" s="636"/>
      <c r="DM12" s="636"/>
      <c r="DN12" s="636"/>
      <c r="DO12" s="636"/>
      <c r="DP12" s="637"/>
      <c r="DQ12" s="641">
        <v>2974559</v>
      </c>
      <c r="DR12" s="636"/>
      <c r="DS12" s="636"/>
      <c r="DT12" s="636"/>
      <c r="DU12" s="636"/>
      <c r="DV12" s="636"/>
      <c r="DW12" s="636"/>
      <c r="DX12" s="636"/>
      <c r="DY12" s="636"/>
      <c r="DZ12" s="636"/>
      <c r="EA12" s="636"/>
      <c r="EB12" s="636"/>
      <c r="EC12" s="671"/>
    </row>
    <row r="13" spans="2:143" ht="11.25" customHeight="1" x14ac:dyDescent="0.2">
      <c r="B13" s="632" t="s">
        <v>252</v>
      </c>
      <c r="C13" s="633"/>
      <c r="D13" s="633"/>
      <c r="E13" s="633"/>
      <c r="F13" s="633"/>
      <c r="G13" s="633"/>
      <c r="H13" s="633"/>
      <c r="I13" s="633"/>
      <c r="J13" s="633"/>
      <c r="K13" s="633"/>
      <c r="L13" s="633"/>
      <c r="M13" s="633"/>
      <c r="N13" s="633"/>
      <c r="O13" s="633"/>
      <c r="P13" s="633"/>
      <c r="Q13" s="634"/>
      <c r="R13" s="635" t="s">
        <v>233</v>
      </c>
      <c r="S13" s="636"/>
      <c r="T13" s="636"/>
      <c r="U13" s="636"/>
      <c r="V13" s="636"/>
      <c r="W13" s="636"/>
      <c r="X13" s="636"/>
      <c r="Y13" s="637"/>
      <c r="Z13" s="661" t="s">
        <v>127</v>
      </c>
      <c r="AA13" s="661"/>
      <c r="AB13" s="661"/>
      <c r="AC13" s="661"/>
      <c r="AD13" s="662" t="s">
        <v>127</v>
      </c>
      <c r="AE13" s="662"/>
      <c r="AF13" s="662"/>
      <c r="AG13" s="662"/>
      <c r="AH13" s="662"/>
      <c r="AI13" s="662"/>
      <c r="AJ13" s="662"/>
      <c r="AK13" s="662"/>
      <c r="AL13" s="638" t="s">
        <v>233</v>
      </c>
      <c r="AM13" s="639"/>
      <c r="AN13" s="639"/>
      <c r="AO13" s="663"/>
      <c r="AP13" s="632" t="s">
        <v>253</v>
      </c>
      <c r="AQ13" s="633"/>
      <c r="AR13" s="633"/>
      <c r="AS13" s="633"/>
      <c r="AT13" s="633"/>
      <c r="AU13" s="633"/>
      <c r="AV13" s="633"/>
      <c r="AW13" s="633"/>
      <c r="AX13" s="633"/>
      <c r="AY13" s="633"/>
      <c r="AZ13" s="633"/>
      <c r="BA13" s="633"/>
      <c r="BB13" s="633"/>
      <c r="BC13" s="633"/>
      <c r="BD13" s="633"/>
      <c r="BE13" s="633"/>
      <c r="BF13" s="634"/>
      <c r="BG13" s="635">
        <v>8866640</v>
      </c>
      <c r="BH13" s="636"/>
      <c r="BI13" s="636"/>
      <c r="BJ13" s="636"/>
      <c r="BK13" s="636"/>
      <c r="BL13" s="636"/>
      <c r="BM13" s="636"/>
      <c r="BN13" s="637"/>
      <c r="BO13" s="661">
        <v>44.3</v>
      </c>
      <c r="BP13" s="661"/>
      <c r="BQ13" s="661"/>
      <c r="BR13" s="661"/>
      <c r="BS13" s="662" t="s">
        <v>233</v>
      </c>
      <c r="BT13" s="662"/>
      <c r="BU13" s="662"/>
      <c r="BV13" s="662"/>
      <c r="BW13" s="662"/>
      <c r="BX13" s="662"/>
      <c r="BY13" s="662"/>
      <c r="BZ13" s="662"/>
      <c r="CA13" s="662"/>
      <c r="CB13" s="709"/>
      <c r="CD13" s="632" t="s">
        <v>254</v>
      </c>
      <c r="CE13" s="633"/>
      <c r="CF13" s="633"/>
      <c r="CG13" s="633"/>
      <c r="CH13" s="633"/>
      <c r="CI13" s="633"/>
      <c r="CJ13" s="633"/>
      <c r="CK13" s="633"/>
      <c r="CL13" s="633"/>
      <c r="CM13" s="633"/>
      <c r="CN13" s="633"/>
      <c r="CO13" s="633"/>
      <c r="CP13" s="633"/>
      <c r="CQ13" s="634"/>
      <c r="CR13" s="635">
        <v>7130338</v>
      </c>
      <c r="CS13" s="636"/>
      <c r="CT13" s="636"/>
      <c r="CU13" s="636"/>
      <c r="CV13" s="636"/>
      <c r="CW13" s="636"/>
      <c r="CX13" s="636"/>
      <c r="CY13" s="637"/>
      <c r="CZ13" s="661">
        <v>5.8</v>
      </c>
      <c r="DA13" s="661"/>
      <c r="DB13" s="661"/>
      <c r="DC13" s="661"/>
      <c r="DD13" s="641">
        <v>4240576</v>
      </c>
      <c r="DE13" s="636"/>
      <c r="DF13" s="636"/>
      <c r="DG13" s="636"/>
      <c r="DH13" s="636"/>
      <c r="DI13" s="636"/>
      <c r="DJ13" s="636"/>
      <c r="DK13" s="636"/>
      <c r="DL13" s="636"/>
      <c r="DM13" s="636"/>
      <c r="DN13" s="636"/>
      <c r="DO13" s="636"/>
      <c r="DP13" s="637"/>
      <c r="DQ13" s="641">
        <v>3319019</v>
      </c>
      <c r="DR13" s="636"/>
      <c r="DS13" s="636"/>
      <c r="DT13" s="636"/>
      <c r="DU13" s="636"/>
      <c r="DV13" s="636"/>
      <c r="DW13" s="636"/>
      <c r="DX13" s="636"/>
      <c r="DY13" s="636"/>
      <c r="DZ13" s="636"/>
      <c r="EA13" s="636"/>
      <c r="EB13" s="636"/>
      <c r="EC13" s="671"/>
    </row>
    <row r="14" spans="2:143" ht="11.25" customHeight="1" x14ac:dyDescent="0.2">
      <c r="B14" s="632" t="s">
        <v>255</v>
      </c>
      <c r="C14" s="633"/>
      <c r="D14" s="633"/>
      <c r="E14" s="633"/>
      <c r="F14" s="633"/>
      <c r="G14" s="633"/>
      <c r="H14" s="633"/>
      <c r="I14" s="633"/>
      <c r="J14" s="633"/>
      <c r="K14" s="633"/>
      <c r="L14" s="633"/>
      <c r="M14" s="633"/>
      <c r="N14" s="633"/>
      <c r="O14" s="633"/>
      <c r="P14" s="633"/>
      <c r="Q14" s="634"/>
      <c r="R14" s="635">
        <v>58</v>
      </c>
      <c r="S14" s="636"/>
      <c r="T14" s="636"/>
      <c r="U14" s="636"/>
      <c r="V14" s="636"/>
      <c r="W14" s="636"/>
      <c r="X14" s="636"/>
      <c r="Y14" s="637"/>
      <c r="Z14" s="661">
        <v>0</v>
      </c>
      <c r="AA14" s="661"/>
      <c r="AB14" s="661"/>
      <c r="AC14" s="661"/>
      <c r="AD14" s="662">
        <v>58</v>
      </c>
      <c r="AE14" s="662"/>
      <c r="AF14" s="662"/>
      <c r="AG14" s="662"/>
      <c r="AH14" s="662"/>
      <c r="AI14" s="662"/>
      <c r="AJ14" s="662"/>
      <c r="AK14" s="662"/>
      <c r="AL14" s="638">
        <v>0</v>
      </c>
      <c r="AM14" s="639"/>
      <c r="AN14" s="639"/>
      <c r="AO14" s="663"/>
      <c r="AP14" s="632" t="s">
        <v>256</v>
      </c>
      <c r="AQ14" s="633"/>
      <c r="AR14" s="633"/>
      <c r="AS14" s="633"/>
      <c r="AT14" s="633"/>
      <c r="AU14" s="633"/>
      <c r="AV14" s="633"/>
      <c r="AW14" s="633"/>
      <c r="AX14" s="633"/>
      <c r="AY14" s="633"/>
      <c r="AZ14" s="633"/>
      <c r="BA14" s="633"/>
      <c r="BB14" s="633"/>
      <c r="BC14" s="633"/>
      <c r="BD14" s="633"/>
      <c r="BE14" s="633"/>
      <c r="BF14" s="634"/>
      <c r="BG14" s="635">
        <v>661821</v>
      </c>
      <c r="BH14" s="636"/>
      <c r="BI14" s="636"/>
      <c r="BJ14" s="636"/>
      <c r="BK14" s="636"/>
      <c r="BL14" s="636"/>
      <c r="BM14" s="636"/>
      <c r="BN14" s="637"/>
      <c r="BO14" s="661">
        <v>3.3</v>
      </c>
      <c r="BP14" s="661"/>
      <c r="BQ14" s="661"/>
      <c r="BR14" s="661"/>
      <c r="BS14" s="662" t="s">
        <v>233</v>
      </c>
      <c r="BT14" s="662"/>
      <c r="BU14" s="662"/>
      <c r="BV14" s="662"/>
      <c r="BW14" s="662"/>
      <c r="BX14" s="662"/>
      <c r="BY14" s="662"/>
      <c r="BZ14" s="662"/>
      <c r="CA14" s="662"/>
      <c r="CB14" s="709"/>
      <c r="CD14" s="632" t="s">
        <v>257</v>
      </c>
      <c r="CE14" s="633"/>
      <c r="CF14" s="633"/>
      <c r="CG14" s="633"/>
      <c r="CH14" s="633"/>
      <c r="CI14" s="633"/>
      <c r="CJ14" s="633"/>
      <c r="CK14" s="633"/>
      <c r="CL14" s="633"/>
      <c r="CM14" s="633"/>
      <c r="CN14" s="633"/>
      <c r="CO14" s="633"/>
      <c r="CP14" s="633"/>
      <c r="CQ14" s="634"/>
      <c r="CR14" s="635">
        <v>2136877</v>
      </c>
      <c r="CS14" s="636"/>
      <c r="CT14" s="636"/>
      <c r="CU14" s="636"/>
      <c r="CV14" s="636"/>
      <c r="CW14" s="636"/>
      <c r="CX14" s="636"/>
      <c r="CY14" s="637"/>
      <c r="CZ14" s="661">
        <v>1.8</v>
      </c>
      <c r="DA14" s="661"/>
      <c r="DB14" s="661"/>
      <c r="DC14" s="661"/>
      <c r="DD14" s="641">
        <v>296513</v>
      </c>
      <c r="DE14" s="636"/>
      <c r="DF14" s="636"/>
      <c r="DG14" s="636"/>
      <c r="DH14" s="636"/>
      <c r="DI14" s="636"/>
      <c r="DJ14" s="636"/>
      <c r="DK14" s="636"/>
      <c r="DL14" s="636"/>
      <c r="DM14" s="636"/>
      <c r="DN14" s="636"/>
      <c r="DO14" s="636"/>
      <c r="DP14" s="637"/>
      <c r="DQ14" s="641">
        <v>1566039</v>
      </c>
      <c r="DR14" s="636"/>
      <c r="DS14" s="636"/>
      <c r="DT14" s="636"/>
      <c r="DU14" s="636"/>
      <c r="DV14" s="636"/>
      <c r="DW14" s="636"/>
      <c r="DX14" s="636"/>
      <c r="DY14" s="636"/>
      <c r="DZ14" s="636"/>
      <c r="EA14" s="636"/>
      <c r="EB14" s="636"/>
      <c r="EC14" s="671"/>
    </row>
    <row r="15" spans="2:143" ht="11.25" customHeight="1" x14ac:dyDescent="0.2">
      <c r="B15" s="632" t="s">
        <v>258</v>
      </c>
      <c r="C15" s="633"/>
      <c r="D15" s="633"/>
      <c r="E15" s="633"/>
      <c r="F15" s="633"/>
      <c r="G15" s="633"/>
      <c r="H15" s="633"/>
      <c r="I15" s="633"/>
      <c r="J15" s="633"/>
      <c r="K15" s="633"/>
      <c r="L15" s="633"/>
      <c r="M15" s="633"/>
      <c r="N15" s="633"/>
      <c r="O15" s="633"/>
      <c r="P15" s="633"/>
      <c r="Q15" s="634"/>
      <c r="R15" s="635" t="s">
        <v>233</v>
      </c>
      <c r="S15" s="636"/>
      <c r="T15" s="636"/>
      <c r="U15" s="636"/>
      <c r="V15" s="636"/>
      <c r="W15" s="636"/>
      <c r="X15" s="636"/>
      <c r="Y15" s="637"/>
      <c r="Z15" s="661" t="s">
        <v>127</v>
      </c>
      <c r="AA15" s="661"/>
      <c r="AB15" s="661"/>
      <c r="AC15" s="661"/>
      <c r="AD15" s="662" t="s">
        <v>233</v>
      </c>
      <c r="AE15" s="662"/>
      <c r="AF15" s="662"/>
      <c r="AG15" s="662"/>
      <c r="AH15" s="662"/>
      <c r="AI15" s="662"/>
      <c r="AJ15" s="662"/>
      <c r="AK15" s="662"/>
      <c r="AL15" s="638" t="s">
        <v>127</v>
      </c>
      <c r="AM15" s="639"/>
      <c r="AN15" s="639"/>
      <c r="AO15" s="663"/>
      <c r="AP15" s="632" t="s">
        <v>259</v>
      </c>
      <c r="AQ15" s="633"/>
      <c r="AR15" s="633"/>
      <c r="AS15" s="633"/>
      <c r="AT15" s="633"/>
      <c r="AU15" s="633"/>
      <c r="AV15" s="633"/>
      <c r="AW15" s="633"/>
      <c r="AX15" s="633"/>
      <c r="AY15" s="633"/>
      <c r="AZ15" s="633"/>
      <c r="BA15" s="633"/>
      <c r="BB15" s="633"/>
      <c r="BC15" s="633"/>
      <c r="BD15" s="633"/>
      <c r="BE15" s="633"/>
      <c r="BF15" s="634"/>
      <c r="BG15" s="635">
        <v>1332899</v>
      </c>
      <c r="BH15" s="636"/>
      <c r="BI15" s="636"/>
      <c r="BJ15" s="636"/>
      <c r="BK15" s="636"/>
      <c r="BL15" s="636"/>
      <c r="BM15" s="636"/>
      <c r="BN15" s="637"/>
      <c r="BO15" s="661">
        <v>6.7</v>
      </c>
      <c r="BP15" s="661"/>
      <c r="BQ15" s="661"/>
      <c r="BR15" s="661"/>
      <c r="BS15" s="662" t="s">
        <v>233</v>
      </c>
      <c r="BT15" s="662"/>
      <c r="BU15" s="662"/>
      <c r="BV15" s="662"/>
      <c r="BW15" s="662"/>
      <c r="BX15" s="662"/>
      <c r="BY15" s="662"/>
      <c r="BZ15" s="662"/>
      <c r="CA15" s="662"/>
      <c r="CB15" s="709"/>
      <c r="CD15" s="632" t="s">
        <v>260</v>
      </c>
      <c r="CE15" s="633"/>
      <c r="CF15" s="633"/>
      <c r="CG15" s="633"/>
      <c r="CH15" s="633"/>
      <c r="CI15" s="633"/>
      <c r="CJ15" s="633"/>
      <c r="CK15" s="633"/>
      <c r="CL15" s="633"/>
      <c r="CM15" s="633"/>
      <c r="CN15" s="633"/>
      <c r="CO15" s="633"/>
      <c r="CP15" s="633"/>
      <c r="CQ15" s="634"/>
      <c r="CR15" s="635">
        <v>7548767</v>
      </c>
      <c r="CS15" s="636"/>
      <c r="CT15" s="636"/>
      <c r="CU15" s="636"/>
      <c r="CV15" s="636"/>
      <c r="CW15" s="636"/>
      <c r="CX15" s="636"/>
      <c r="CY15" s="637"/>
      <c r="CZ15" s="661">
        <v>6.2</v>
      </c>
      <c r="DA15" s="661"/>
      <c r="DB15" s="661"/>
      <c r="DC15" s="661"/>
      <c r="DD15" s="641">
        <v>2036553</v>
      </c>
      <c r="DE15" s="636"/>
      <c r="DF15" s="636"/>
      <c r="DG15" s="636"/>
      <c r="DH15" s="636"/>
      <c r="DI15" s="636"/>
      <c r="DJ15" s="636"/>
      <c r="DK15" s="636"/>
      <c r="DL15" s="636"/>
      <c r="DM15" s="636"/>
      <c r="DN15" s="636"/>
      <c r="DO15" s="636"/>
      <c r="DP15" s="637"/>
      <c r="DQ15" s="641">
        <v>4539109</v>
      </c>
      <c r="DR15" s="636"/>
      <c r="DS15" s="636"/>
      <c r="DT15" s="636"/>
      <c r="DU15" s="636"/>
      <c r="DV15" s="636"/>
      <c r="DW15" s="636"/>
      <c r="DX15" s="636"/>
      <c r="DY15" s="636"/>
      <c r="DZ15" s="636"/>
      <c r="EA15" s="636"/>
      <c r="EB15" s="636"/>
      <c r="EC15" s="671"/>
    </row>
    <row r="16" spans="2:143" ht="11.25" customHeight="1" x14ac:dyDescent="0.2">
      <c r="B16" s="632" t="s">
        <v>261</v>
      </c>
      <c r="C16" s="633"/>
      <c r="D16" s="633"/>
      <c r="E16" s="633"/>
      <c r="F16" s="633"/>
      <c r="G16" s="633"/>
      <c r="H16" s="633"/>
      <c r="I16" s="633"/>
      <c r="J16" s="633"/>
      <c r="K16" s="633"/>
      <c r="L16" s="633"/>
      <c r="M16" s="633"/>
      <c r="N16" s="633"/>
      <c r="O16" s="633"/>
      <c r="P16" s="633"/>
      <c r="Q16" s="634"/>
      <c r="R16" s="635">
        <v>53617</v>
      </c>
      <c r="S16" s="636"/>
      <c r="T16" s="636"/>
      <c r="U16" s="636"/>
      <c r="V16" s="636"/>
      <c r="W16" s="636"/>
      <c r="X16" s="636"/>
      <c r="Y16" s="637"/>
      <c r="Z16" s="661">
        <v>0</v>
      </c>
      <c r="AA16" s="661"/>
      <c r="AB16" s="661"/>
      <c r="AC16" s="661"/>
      <c r="AD16" s="662">
        <v>53617</v>
      </c>
      <c r="AE16" s="662"/>
      <c r="AF16" s="662"/>
      <c r="AG16" s="662"/>
      <c r="AH16" s="662"/>
      <c r="AI16" s="662"/>
      <c r="AJ16" s="662"/>
      <c r="AK16" s="662"/>
      <c r="AL16" s="638">
        <v>0.1</v>
      </c>
      <c r="AM16" s="639"/>
      <c r="AN16" s="639"/>
      <c r="AO16" s="663"/>
      <c r="AP16" s="632" t="s">
        <v>262</v>
      </c>
      <c r="AQ16" s="633"/>
      <c r="AR16" s="633"/>
      <c r="AS16" s="633"/>
      <c r="AT16" s="633"/>
      <c r="AU16" s="633"/>
      <c r="AV16" s="633"/>
      <c r="AW16" s="633"/>
      <c r="AX16" s="633"/>
      <c r="AY16" s="633"/>
      <c r="AZ16" s="633"/>
      <c r="BA16" s="633"/>
      <c r="BB16" s="633"/>
      <c r="BC16" s="633"/>
      <c r="BD16" s="633"/>
      <c r="BE16" s="633"/>
      <c r="BF16" s="634"/>
      <c r="BG16" s="635" t="s">
        <v>233</v>
      </c>
      <c r="BH16" s="636"/>
      <c r="BI16" s="636"/>
      <c r="BJ16" s="636"/>
      <c r="BK16" s="636"/>
      <c r="BL16" s="636"/>
      <c r="BM16" s="636"/>
      <c r="BN16" s="637"/>
      <c r="BO16" s="661" t="s">
        <v>233</v>
      </c>
      <c r="BP16" s="661"/>
      <c r="BQ16" s="661"/>
      <c r="BR16" s="661"/>
      <c r="BS16" s="662" t="s">
        <v>127</v>
      </c>
      <c r="BT16" s="662"/>
      <c r="BU16" s="662"/>
      <c r="BV16" s="662"/>
      <c r="BW16" s="662"/>
      <c r="BX16" s="662"/>
      <c r="BY16" s="662"/>
      <c r="BZ16" s="662"/>
      <c r="CA16" s="662"/>
      <c r="CB16" s="709"/>
      <c r="CD16" s="632" t="s">
        <v>263</v>
      </c>
      <c r="CE16" s="633"/>
      <c r="CF16" s="633"/>
      <c r="CG16" s="633"/>
      <c r="CH16" s="633"/>
      <c r="CI16" s="633"/>
      <c r="CJ16" s="633"/>
      <c r="CK16" s="633"/>
      <c r="CL16" s="633"/>
      <c r="CM16" s="633"/>
      <c r="CN16" s="633"/>
      <c r="CO16" s="633"/>
      <c r="CP16" s="633"/>
      <c r="CQ16" s="634"/>
      <c r="CR16" s="635">
        <v>299057</v>
      </c>
      <c r="CS16" s="636"/>
      <c r="CT16" s="636"/>
      <c r="CU16" s="636"/>
      <c r="CV16" s="636"/>
      <c r="CW16" s="636"/>
      <c r="CX16" s="636"/>
      <c r="CY16" s="637"/>
      <c r="CZ16" s="661">
        <v>0.2</v>
      </c>
      <c r="DA16" s="661"/>
      <c r="DB16" s="661"/>
      <c r="DC16" s="661"/>
      <c r="DD16" s="641" t="s">
        <v>233</v>
      </c>
      <c r="DE16" s="636"/>
      <c r="DF16" s="636"/>
      <c r="DG16" s="636"/>
      <c r="DH16" s="636"/>
      <c r="DI16" s="636"/>
      <c r="DJ16" s="636"/>
      <c r="DK16" s="636"/>
      <c r="DL16" s="636"/>
      <c r="DM16" s="636"/>
      <c r="DN16" s="636"/>
      <c r="DO16" s="636"/>
      <c r="DP16" s="637"/>
      <c r="DQ16" s="641">
        <v>72730</v>
      </c>
      <c r="DR16" s="636"/>
      <c r="DS16" s="636"/>
      <c r="DT16" s="636"/>
      <c r="DU16" s="636"/>
      <c r="DV16" s="636"/>
      <c r="DW16" s="636"/>
      <c r="DX16" s="636"/>
      <c r="DY16" s="636"/>
      <c r="DZ16" s="636"/>
      <c r="EA16" s="636"/>
      <c r="EB16" s="636"/>
      <c r="EC16" s="671"/>
    </row>
    <row r="17" spans="2:133" ht="11.25" customHeight="1" x14ac:dyDescent="0.2">
      <c r="B17" s="632" t="s">
        <v>264</v>
      </c>
      <c r="C17" s="633"/>
      <c r="D17" s="633"/>
      <c r="E17" s="633"/>
      <c r="F17" s="633"/>
      <c r="G17" s="633"/>
      <c r="H17" s="633"/>
      <c r="I17" s="633"/>
      <c r="J17" s="633"/>
      <c r="K17" s="633"/>
      <c r="L17" s="633"/>
      <c r="M17" s="633"/>
      <c r="N17" s="633"/>
      <c r="O17" s="633"/>
      <c r="P17" s="633"/>
      <c r="Q17" s="634"/>
      <c r="R17" s="635">
        <v>315029</v>
      </c>
      <c r="S17" s="636"/>
      <c r="T17" s="636"/>
      <c r="U17" s="636"/>
      <c r="V17" s="636"/>
      <c r="W17" s="636"/>
      <c r="X17" s="636"/>
      <c r="Y17" s="637"/>
      <c r="Z17" s="661">
        <v>0.3</v>
      </c>
      <c r="AA17" s="661"/>
      <c r="AB17" s="661"/>
      <c r="AC17" s="661"/>
      <c r="AD17" s="662">
        <v>315029</v>
      </c>
      <c r="AE17" s="662"/>
      <c r="AF17" s="662"/>
      <c r="AG17" s="662"/>
      <c r="AH17" s="662"/>
      <c r="AI17" s="662"/>
      <c r="AJ17" s="662"/>
      <c r="AK17" s="662"/>
      <c r="AL17" s="638">
        <v>0.8</v>
      </c>
      <c r="AM17" s="639"/>
      <c r="AN17" s="639"/>
      <c r="AO17" s="663"/>
      <c r="AP17" s="632" t="s">
        <v>265</v>
      </c>
      <c r="AQ17" s="633"/>
      <c r="AR17" s="633"/>
      <c r="AS17" s="633"/>
      <c r="AT17" s="633"/>
      <c r="AU17" s="633"/>
      <c r="AV17" s="633"/>
      <c r="AW17" s="633"/>
      <c r="AX17" s="633"/>
      <c r="AY17" s="633"/>
      <c r="AZ17" s="633"/>
      <c r="BA17" s="633"/>
      <c r="BB17" s="633"/>
      <c r="BC17" s="633"/>
      <c r="BD17" s="633"/>
      <c r="BE17" s="633"/>
      <c r="BF17" s="634"/>
      <c r="BG17" s="635" t="s">
        <v>233</v>
      </c>
      <c r="BH17" s="636"/>
      <c r="BI17" s="636"/>
      <c r="BJ17" s="636"/>
      <c r="BK17" s="636"/>
      <c r="BL17" s="636"/>
      <c r="BM17" s="636"/>
      <c r="BN17" s="637"/>
      <c r="BO17" s="661" t="s">
        <v>127</v>
      </c>
      <c r="BP17" s="661"/>
      <c r="BQ17" s="661"/>
      <c r="BR17" s="661"/>
      <c r="BS17" s="662" t="s">
        <v>127</v>
      </c>
      <c r="BT17" s="662"/>
      <c r="BU17" s="662"/>
      <c r="BV17" s="662"/>
      <c r="BW17" s="662"/>
      <c r="BX17" s="662"/>
      <c r="BY17" s="662"/>
      <c r="BZ17" s="662"/>
      <c r="CA17" s="662"/>
      <c r="CB17" s="709"/>
      <c r="CD17" s="632" t="s">
        <v>266</v>
      </c>
      <c r="CE17" s="633"/>
      <c r="CF17" s="633"/>
      <c r="CG17" s="633"/>
      <c r="CH17" s="633"/>
      <c r="CI17" s="633"/>
      <c r="CJ17" s="633"/>
      <c r="CK17" s="633"/>
      <c r="CL17" s="633"/>
      <c r="CM17" s="633"/>
      <c r="CN17" s="633"/>
      <c r="CO17" s="633"/>
      <c r="CP17" s="633"/>
      <c r="CQ17" s="634"/>
      <c r="CR17" s="635">
        <v>7324099</v>
      </c>
      <c r="CS17" s="636"/>
      <c r="CT17" s="636"/>
      <c r="CU17" s="636"/>
      <c r="CV17" s="636"/>
      <c r="CW17" s="636"/>
      <c r="CX17" s="636"/>
      <c r="CY17" s="637"/>
      <c r="CZ17" s="661">
        <v>6</v>
      </c>
      <c r="DA17" s="661"/>
      <c r="DB17" s="661"/>
      <c r="DC17" s="661"/>
      <c r="DD17" s="641" t="s">
        <v>127</v>
      </c>
      <c r="DE17" s="636"/>
      <c r="DF17" s="636"/>
      <c r="DG17" s="636"/>
      <c r="DH17" s="636"/>
      <c r="DI17" s="636"/>
      <c r="DJ17" s="636"/>
      <c r="DK17" s="636"/>
      <c r="DL17" s="636"/>
      <c r="DM17" s="636"/>
      <c r="DN17" s="636"/>
      <c r="DO17" s="636"/>
      <c r="DP17" s="637"/>
      <c r="DQ17" s="641">
        <v>7249447</v>
      </c>
      <c r="DR17" s="636"/>
      <c r="DS17" s="636"/>
      <c r="DT17" s="636"/>
      <c r="DU17" s="636"/>
      <c r="DV17" s="636"/>
      <c r="DW17" s="636"/>
      <c r="DX17" s="636"/>
      <c r="DY17" s="636"/>
      <c r="DZ17" s="636"/>
      <c r="EA17" s="636"/>
      <c r="EB17" s="636"/>
      <c r="EC17" s="671"/>
    </row>
    <row r="18" spans="2:133" ht="11.25" customHeight="1" x14ac:dyDescent="0.2">
      <c r="B18" s="632" t="s">
        <v>267</v>
      </c>
      <c r="C18" s="633"/>
      <c r="D18" s="633"/>
      <c r="E18" s="633"/>
      <c r="F18" s="633"/>
      <c r="G18" s="633"/>
      <c r="H18" s="633"/>
      <c r="I18" s="633"/>
      <c r="J18" s="633"/>
      <c r="K18" s="633"/>
      <c r="L18" s="633"/>
      <c r="M18" s="633"/>
      <c r="N18" s="633"/>
      <c r="O18" s="633"/>
      <c r="P18" s="633"/>
      <c r="Q18" s="634"/>
      <c r="R18" s="635">
        <v>370970</v>
      </c>
      <c r="S18" s="636"/>
      <c r="T18" s="636"/>
      <c r="U18" s="636"/>
      <c r="V18" s="636"/>
      <c r="W18" s="636"/>
      <c r="X18" s="636"/>
      <c r="Y18" s="637"/>
      <c r="Z18" s="661">
        <v>0.3</v>
      </c>
      <c r="AA18" s="661"/>
      <c r="AB18" s="661"/>
      <c r="AC18" s="661"/>
      <c r="AD18" s="662">
        <v>370970</v>
      </c>
      <c r="AE18" s="662"/>
      <c r="AF18" s="662"/>
      <c r="AG18" s="662"/>
      <c r="AH18" s="662"/>
      <c r="AI18" s="662"/>
      <c r="AJ18" s="662"/>
      <c r="AK18" s="662"/>
      <c r="AL18" s="638">
        <v>0.9</v>
      </c>
      <c r="AM18" s="639"/>
      <c r="AN18" s="639"/>
      <c r="AO18" s="663"/>
      <c r="AP18" s="632" t="s">
        <v>268</v>
      </c>
      <c r="AQ18" s="633"/>
      <c r="AR18" s="633"/>
      <c r="AS18" s="633"/>
      <c r="AT18" s="633"/>
      <c r="AU18" s="633"/>
      <c r="AV18" s="633"/>
      <c r="AW18" s="633"/>
      <c r="AX18" s="633"/>
      <c r="AY18" s="633"/>
      <c r="AZ18" s="633"/>
      <c r="BA18" s="633"/>
      <c r="BB18" s="633"/>
      <c r="BC18" s="633"/>
      <c r="BD18" s="633"/>
      <c r="BE18" s="633"/>
      <c r="BF18" s="634"/>
      <c r="BG18" s="635" t="s">
        <v>127</v>
      </c>
      <c r="BH18" s="636"/>
      <c r="BI18" s="636"/>
      <c r="BJ18" s="636"/>
      <c r="BK18" s="636"/>
      <c r="BL18" s="636"/>
      <c r="BM18" s="636"/>
      <c r="BN18" s="637"/>
      <c r="BO18" s="661" t="s">
        <v>127</v>
      </c>
      <c r="BP18" s="661"/>
      <c r="BQ18" s="661"/>
      <c r="BR18" s="661"/>
      <c r="BS18" s="662" t="s">
        <v>233</v>
      </c>
      <c r="BT18" s="662"/>
      <c r="BU18" s="662"/>
      <c r="BV18" s="662"/>
      <c r="BW18" s="662"/>
      <c r="BX18" s="662"/>
      <c r="BY18" s="662"/>
      <c r="BZ18" s="662"/>
      <c r="CA18" s="662"/>
      <c r="CB18" s="709"/>
      <c r="CD18" s="632" t="s">
        <v>269</v>
      </c>
      <c r="CE18" s="633"/>
      <c r="CF18" s="633"/>
      <c r="CG18" s="633"/>
      <c r="CH18" s="633"/>
      <c r="CI18" s="633"/>
      <c r="CJ18" s="633"/>
      <c r="CK18" s="633"/>
      <c r="CL18" s="633"/>
      <c r="CM18" s="633"/>
      <c r="CN18" s="633"/>
      <c r="CO18" s="633"/>
      <c r="CP18" s="633"/>
      <c r="CQ18" s="634"/>
      <c r="CR18" s="635" t="s">
        <v>127</v>
      </c>
      <c r="CS18" s="636"/>
      <c r="CT18" s="636"/>
      <c r="CU18" s="636"/>
      <c r="CV18" s="636"/>
      <c r="CW18" s="636"/>
      <c r="CX18" s="636"/>
      <c r="CY18" s="637"/>
      <c r="CZ18" s="661" t="s">
        <v>233</v>
      </c>
      <c r="DA18" s="661"/>
      <c r="DB18" s="661"/>
      <c r="DC18" s="661"/>
      <c r="DD18" s="641" t="s">
        <v>233</v>
      </c>
      <c r="DE18" s="636"/>
      <c r="DF18" s="636"/>
      <c r="DG18" s="636"/>
      <c r="DH18" s="636"/>
      <c r="DI18" s="636"/>
      <c r="DJ18" s="636"/>
      <c r="DK18" s="636"/>
      <c r="DL18" s="636"/>
      <c r="DM18" s="636"/>
      <c r="DN18" s="636"/>
      <c r="DO18" s="636"/>
      <c r="DP18" s="637"/>
      <c r="DQ18" s="641" t="s">
        <v>233</v>
      </c>
      <c r="DR18" s="636"/>
      <c r="DS18" s="636"/>
      <c r="DT18" s="636"/>
      <c r="DU18" s="636"/>
      <c r="DV18" s="636"/>
      <c r="DW18" s="636"/>
      <c r="DX18" s="636"/>
      <c r="DY18" s="636"/>
      <c r="DZ18" s="636"/>
      <c r="EA18" s="636"/>
      <c r="EB18" s="636"/>
      <c r="EC18" s="671"/>
    </row>
    <row r="19" spans="2:133" ht="11.25" customHeight="1" x14ac:dyDescent="0.2">
      <c r="B19" s="632" t="s">
        <v>270</v>
      </c>
      <c r="C19" s="633"/>
      <c r="D19" s="633"/>
      <c r="E19" s="633"/>
      <c r="F19" s="633"/>
      <c r="G19" s="633"/>
      <c r="H19" s="633"/>
      <c r="I19" s="633"/>
      <c r="J19" s="633"/>
      <c r="K19" s="633"/>
      <c r="L19" s="633"/>
      <c r="M19" s="633"/>
      <c r="N19" s="633"/>
      <c r="O19" s="633"/>
      <c r="P19" s="633"/>
      <c r="Q19" s="634"/>
      <c r="R19" s="635">
        <v>137930</v>
      </c>
      <c r="S19" s="636"/>
      <c r="T19" s="636"/>
      <c r="U19" s="636"/>
      <c r="V19" s="636"/>
      <c r="W19" s="636"/>
      <c r="X19" s="636"/>
      <c r="Y19" s="637"/>
      <c r="Z19" s="661">
        <v>0.1</v>
      </c>
      <c r="AA19" s="661"/>
      <c r="AB19" s="661"/>
      <c r="AC19" s="661"/>
      <c r="AD19" s="662">
        <v>137930</v>
      </c>
      <c r="AE19" s="662"/>
      <c r="AF19" s="662"/>
      <c r="AG19" s="662"/>
      <c r="AH19" s="662"/>
      <c r="AI19" s="662"/>
      <c r="AJ19" s="662"/>
      <c r="AK19" s="662"/>
      <c r="AL19" s="638">
        <v>0.3</v>
      </c>
      <c r="AM19" s="639"/>
      <c r="AN19" s="639"/>
      <c r="AO19" s="663"/>
      <c r="AP19" s="632" t="s">
        <v>271</v>
      </c>
      <c r="AQ19" s="633"/>
      <c r="AR19" s="633"/>
      <c r="AS19" s="633"/>
      <c r="AT19" s="633"/>
      <c r="AU19" s="633"/>
      <c r="AV19" s="633"/>
      <c r="AW19" s="633"/>
      <c r="AX19" s="633"/>
      <c r="AY19" s="633"/>
      <c r="AZ19" s="633"/>
      <c r="BA19" s="633"/>
      <c r="BB19" s="633"/>
      <c r="BC19" s="633"/>
      <c r="BD19" s="633"/>
      <c r="BE19" s="633"/>
      <c r="BF19" s="634"/>
      <c r="BG19" s="635">
        <v>914035</v>
      </c>
      <c r="BH19" s="636"/>
      <c r="BI19" s="636"/>
      <c r="BJ19" s="636"/>
      <c r="BK19" s="636"/>
      <c r="BL19" s="636"/>
      <c r="BM19" s="636"/>
      <c r="BN19" s="637"/>
      <c r="BO19" s="661">
        <v>4.5999999999999996</v>
      </c>
      <c r="BP19" s="661"/>
      <c r="BQ19" s="661"/>
      <c r="BR19" s="661"/>
      <c r="BS19" s="662" t="s">
        <v>233</v>
      </c>
      <c r="BT19" s="662"/>
      <c r="BU19" s="662"/>
      <c r="BV19" s="662"/>
      <c r="BW19" s="662"/>
      <c r="BX19" s="662"/>
      <c r="BY19" s="662"/>
      <c r="BZ19" s="662"/>
      <c r="CA19" s="662"/>
      <c r="CB19" s="709"/>
      <c r="CD19" s="632" t="s">
        <v>272</v>
      </c>
      <c r="CE19" s="633"/>
      <c r="CF19" s="633"/>
      <c r="CG19" s="633"/>
      <c r="CH19" s="633"/>
      <c r="CI19" s="633"/>
      <c r="CJ19" s="633"/>
      <c r="CK19" s="633"/>
      <c r="CL19" s="633"/>
      <c r="CM19" s="633"/>
      <c r="CN19" s="633"/>
      <c r="CO19" s="633"/>
      <c r="CP19" s="633"/>
      <c r="CQ19" s="634"/>
      <c r="CR19" s="635" t="s">
        <v>127</v>
      </c>
      <c r="CS19" s="636"/>
      <c r="CT19" s="636"/>
      <c r="CU19" s="636"/>
      <c r="CV19" s="636"/>
      <c r="CW19" s="636"/>
      <c r="CX19" s="636"/>
      <c r="CY19" s="637"/>
      <c r="CZ19" s="661" t="s">
        <v>233</v>
      </c>
      <c r="DA19" s="661"/>
      <c r="DB19" s="661"/>
      <c r="DC19" s="661"/>
      <c r="DD19" s="641" t="s">
        <v>127</v>
      </c>
      <c r="DE19" s="636"/>
      <c r="DF19" s="636"/>
      <c r="DG19" s="636"/>
      <c r="DH19" s="636"/>
      <c r="DI19" s="636"/>
      <c r="DJ19" s="636"/>
      <c r="DK19" s="636"/>
      <c r="DL19" s="636"/>
      <c r="DM19" s="636"/>
      <c r="DN19" s="636"/>
      <c r="DO19" s="636"/>
      <c r="DP19" s="637"/>
      <c r="DQ19" s="641" t="s">
        <v>127</v>
      </c>
      <c r="DR19" s="636"/>
      <c r="DS19" s="636"/>
      <c r="DT19" s="636"/>
      <c r="DU19" s="636"/>
      <c r="DV19" s="636"/>
      <c r="DW19" s="636"/>
      <c r="DX19" s="636"/>
      <c r="DY19" s="636"/>
      <c r="DZ19" s="636"/>
      <c r="EA19" s="636"/>
      <c r="EB19" s="636"/>
      <c r="EC19" s="671"/>
    </row>
    <row r="20" spans="2:133" ht="11.25" customHeight="1" x14ac:dyDescent="0.2">
      <c r="B20" s="632" t="s">
        <v>273</v>
      </c>
      <c r="C20" s="633"/>
      <c r="D20" s="633"/>
      <c r="E20" s="633"/>
      <c r="F20" s="633"/>
      <c r="G20" s="633"/>
      <c r="H20" s="633"/>
      <c r="I20" s="633"/>
      <c r="J20" s="633"/>
      <c r="K20" s="633"/>
      <c r="L20" s="633"/>
      <c r="M20" s="633"/>
      <c r="N20" s="633"/>
      <c r="O20" s="633"/>
      <c r="P20" s="633"/>
      <c r="Q20" s="634"/>
      <c r="R20" s="635">
        <v>16057</v>
      </c>
      <c r="S20" s="636"/>
      <c r="T20" s="636"/>
      <c r="U20" s="636"/>
      <c r="V20" s="636"/>
      <c r="W20" s="636"/>
      <c r="X20" s="636"/>
      <c r="Y20" s="637"/>
      <c r="Z20" s="661">
        <v>0</v>
      </c>
      <c r="AA20" s="661"/>
      <c r="AB20" s="661"/>
      <c r="AC20" s="661"/>
      <c r="AD20" s="662">
        <v>16057</v>
      </c>
      <c r="AE20" s="662"/>
      <c r="AF20" s="662"/>
      <c r="AG20" s="662"/>
      <c r="AH20" s="662"/>
      <c r="AI20" s="662"/>
      <c r="AJ20" s="662"/>
      <c r="AK20" s="662"/>
      <c r="AL20" s="638">
        <v>0</v>
      </c>
      <c r="AM20" s="639"/>
      <c r="AN20" s="639"/>
      <c r="AO20" s="663"/>
      <c r="AP20" s="632" t="s">
        <v>274</v>
      </c>
      <c r="AQ20" s="633"/>
      <c r="AR20" s="633"/>
      <c r="AS20" s="633"/>
      <c r="AT20" s="633"/>
      <c r="AU20" s="633"/>
      <c r="AV20" s="633"/>
      <c r="AW20" s="633"/>
      <c r="AX20" s="633"/>
      <c r="AY20" s="633"/>
      <c r="AZ20" s="633"/>
      <c r="BA20" s="633"/>
      <c r="BB20" s="633"/>
      <c r="BC20" s="633"/>
      <c r="BD20" s="633"/>
      <c r="BE20" s="633"/>
      <c r="BF20" s="634"/>
      <c r="BG20" s="635">
        <v>914035</v>
      </c>
      <c r="BH20" s="636"/>
      <c r="BI20" s="636"/>
      <c r="BJ20" s="636"/>
      <c r="BK20" s="636"/>
      <c r="BL20" s="636"/>
      <c r="BM20" s="636"/>
      <c r="BN20" s="637"/>
      <c r="BO20" s="661">
        <v>4.5999999999999996</v>
      </c>
      <c r="BP20" s="661"/>
      <c r="BQ20" s="661"/>
      <c r="BR20" s="661"/>
      <c r="BS20" s="662" t="s">
        <v>233</v>
      </c>
      <c r="BT20" s="662"/>
      <c r="BU20" s="662"/>
      <c r="BV20" s="662"/>
      <c r="BW20" s="662"/>
      <c r="BX20" s="662"/>
      <c r="BY20" s="662"/>
      <c r="BZ20" s="662"/>
      <c r="CA20" s="662"/>
      <c r="CB20" s="709"/>
      <c r="CD20" s="632" t="s">
        <v>275</v>
      </c>
      <c r="CE20" s="633"/>
      <c r="CF20" s="633"/>
      <c r="CG20" s="633"/>
      <c r="CH20" s="633"/>
      <c r="CI20" s="633"/>
      <c r="CJ20" s="633"/>
      <c r="CK20" s="633"/>
      <c r="CL20" s="633"/>
      <c r="CM20" s="633"/>
      <c r="CN20" s="633"/>
      <c r="CO20" s="633"/>
      <c r="CP20" s="633"/>
      <c r="CQ20" s="634"/>
      <c r="CR20" s="635">
        <v>121907101</v>
      </c>
      <c r="CS20" s="636"/>
      <c r="CT20" s="636"/>
      <c r="CU20" s="636"/>
      <c r="CV20" s="636"/>
      <c r="CW20" s="636"/>
      <c r="CX20" s="636"/>
      <c r="CY20" s="637"/>
      <c r="CZ20" s="661">
        <v>100</v>
      </c>
      <c r="DA20" s="661"/>
      <c r="DB20" s="661"/>
      <c r="DC20" s="661"/>
      <c r="DD20" s="641">
        <v>12427582</v>
      </c>
      <c r="DE20" s="636"/>
      <c r="DF20" s="636"/>
      <c r="DG20" s="636"/>
      <c r="DH20" s="636"/>
      <c r="DI20" s="636"/>
      <c r="DJ20" s="636"/>
      <c r="DK20" s="636"/>
      <c r="DL20" s="636"/>
      <c r="DM20" s="636"/>
      <c r="DN20" s="636"/>
      <c r="DO20" s="636"/>
      <c r="DP20" s="637"/>
      <c r="DQ20" s="641">
        <v>63780602</v>
      </c>
      <c r="DR20" s="636"/>
      <c r="DS20" s="636"/>
      <c r="DT20" s="636"/>
      <c r="DU20" s="636"/>
      <c r="DV20" s="636"/>
      <c r="DW20" s="636"/>
      <c r="DX20" s="636"/>
      <c r="DY20" s="636"/>
      <c r="DZ20" s="636"/>
      <c r="EA20" s="636"/>
      <c r="EB20" s="636"/>
      <c r="EC20" s="671"/>
    </row>
    <row r="21" spans="2:133" ht="11.25" customHeight="1" x14ac:dyDescent="0.2">
      <c r="B21" s="632" t="s">
        <v>276</v>
      </c>
      <c r="C21" s="633"/>
      <c r="D21" s="633"/>
      <c r="E21" s="633"/>
      <c r="F21" s="633"/>
      <c r="G21" s="633"/>
      <c r="H21" s="633"/>
      <c r="I21" s="633"/>
      <c r="J21" s="633"/>
      <c r="K21" s="633"/>
      <c r="L21" s="633"/>
      <c r="M21" s="633"/>
      <c r="N21" s="633"/>
      <c r="O21" s="633"/>
      <c r="P21" s="633"/>
      <c r="Q21" s="634"/>
      <c r="R21" s="635">
        <v>6993</v>
      </c>
      <c r="S21" s="636"/>
      <c r="T21" s="636"/>
      <c r="U21" s="636"/>
      <c r="V21" s="636"/>
      <c r="W21" s="636"/>
      <c r="X21" s="636"/>
      <c r="Y21" s="637"/>
      <c r="Z21" s="661">
        <v>0</v>
      </c>
      <c r="AA21" s="661"/>
      <c r="AB21" s="661"/>
      <c r="AC21" s="661"/>
      <c r="AD21" s="662">
        <v>6993</v>
      </c>
      <c r="AE21" s="662"/>
      <c r="AF21" s="662"/>
      <c r="AG21" s="662"/>
      <c r="AH21" s="662"/>
      <c r="AI21" s="662"/>
      <c r="AJ21" s="662"/>
      <c r="AK21" s="662"/>
      <c r="AL21" s="638">
        <v>0</v>
      </c>
      <c r="AM21" s="639"/>
      <c r="AN21" s="639"/>
      <c r="AO21" s="663"/>
      <c r="AP21" s="632" t="s">
        <v>277</v>
      </c>
      <c r="AQ21" s="707"/>
      <c r="AR21" s="707"/>
      <c r="AS21" s="707"/>
      <c r="AT21" s="707"/>
      <c r="AU21" s="707"/>
      <c r="AV21" s="707"/>
      <c r="AW21" s="707"/>
      <c r="AX21" s="707"/>
      <c r="AY21" s="707"/>
      <c r="AZ21" s="707"/>
      <c r="BA21" s="707"/>
      <c r="BB21" s="707"/>
      <c r="BC21" s="707"/>
      <c r="BD21" s="707"/>
      <c r="BE21" s="707"/>
      <c r="BF21" s="708"/>
      <c r="BG21" s="635" t="s">
        <v>233</v>
      </c>
      <c r="BH21" s="636"/>
      <c r="BI21" s="636"/>
      <c r="BJ21" s="636"/>
      <c r="BK21" s="636"/>
      <c r="BL21" s="636"/>
      <c r="BM21" s="636"/>
      <c r="BN21" s="637"/>
      <c r="BO21" s="661" t="s">
        <v>233</v>
      </c>
      <c r="BP21" s="661"/>
      <c r="BQ21" s="661"/>
      <c r="BR21" s="661"/>
      <c r="BS21" s="662" t="s">
        <v>233</v>
      </c>
      <c r="BT21" s="662"/>
      <c r="BU21" s="662"/>
      <c r="BV21" s="662"/>
      <c r="BW21" s="662"/>
      <c r="BX21" s="662"/>
      <c r="BY21" s="662"/>
      <c r="BZ21" s="662"/>
      <c r="CA21" s="662"/>
      <c r="CB21" s="709"/>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278</v>
      </c>
      <c r="C22" s="693"/>
      <c r="D22" s="693"/>
      <c r="E22" s="693"/>
      <c r="F22" s="693"/>
      <c r="G22" s="693"/>
      <c r="H22" s="693"/>
      <c r="I22" s="693"/>
      <c r="J22" s="693"/>
      <c r="K22" s="693"/>
      <c r="L22" s="693"/>
      <c r="M22" s="693"/>
      <c r="N22" s="693"/>
      <c r="O22" s="693"/>
      <c r="P22" s="693"/>
      <c r="Q22" s="694"/>
      <c r="R22" s="635">
        <v>209990</v>
      </c>
      <c r="S22" s="636"/>
      <c r="T22" s="636"/>
      <c r="U22" s="636"/>
      <c r="V22" s="636"/>
      <c r="W22" s="636"/>
      <c r="X22" s="636"/>
      <c r="Y22" s="637"/>
      <c r="Z22" s="661">
        <v>0.2</v>
      </c>
      <c r="AA22" s="661"/>
      <c r="AB22" s="661"/>
      <c r="AC22" s="661"/>
      <c r="AD22" s="662" t="s">
        <v>233</v>
      </c>
      <c r="AE22" s="662"/>
      <c r="AF22" s="662"/>
      <c r="AG22" s="662"/>
      <c r="AH22" s="662"/>
      <c r="AI22" s="662"/>
      <c r="AJ22" s="662"/>
      <c r="AK22" s="662"/>
      <c r="AL22" s="638" t="s">
        <v>233</v>
      </c>
      <c r="AM22" s="639"/>
      <c r="AN22" s="639"/>
      <c r="AO22" s="663"/>
      <c r="AP22" s="632" t="s">
        <v>279</v>
      </c>
      <c r="AQ22" s="707"/>
      <c r="AR22" s="707"/>
      <c r="AS22" s="707"/>
      <c r="AT22" s="707"/>
      <c r="AU22" s="707"/>
      <c r="AV22" s="707"/>
      <c r="AW22" s="707"/>
      <c r="AX22" s="707"/>
      <c r="AY22" s="707"/>
      <c r="AZ22" s="707"/>
      <c r="BA22" s="707"/>
      <c r="BB22" s="707"/>
      <c r="BC22" s="707"/>
      <c r="BD22" s="707"/>
      <c r="BE22" s="707"/>
      <c r="BF22" s="708"/>
      <c r="BG22" s="635" t="s">
        <v>233</v>
      </c>
      <c r="BH22" s="636"/>
      <c r="BI22" s="636"/>
      <c r="BJ22" s="636"/>
      <c r="BK22" s="636"/>
      <c r="BL22" s="636"/>
      <c r="BM22" s="636"/>
      <c r="BN22" s="637"/>
      <c r="BO22" s="661" t="s">
        <v>127</v>
      </c>
      <c r="BP22" s="661"/>
      <c r="BQ22" s="661"/>
      <c r="BR22" s="661"/>
      <c r="BS22" s="662" t="s">
        <v>127</v>
      </c>
      <c r="BT22" s="662"/>
      <c r="BU22" s="662"/>
      <c r="BV22" s="662"/>
      <c r="BW22" s="662"/>
      <c r="BX22" s="662"/>
      <c r="BY22" s="662"/>
      <c r="BZ22" s="662"/>
      <c r="CA22" s="662"/>
      <c r="CB22" s="709"/>
      <c r="CD22" s="688" t="s">
        <v>280</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281</v>
      </c>
      <c r="C23" s="633"/>
      <c r="D23" s="633"/>
      <c r="E23" s="633"/>
      <c r="F23" s="633"/>
      <c r="G23" s="633"/>
      <c r="H23" s="633"/>
      <c r="I23" s="633"/>
      <c r="J23" s="633"/>
      <c r="K23" s="633"/>
      <c r="L23" s="633"/>
      <c r="M23" s="633"/>
      <c r="N23" s="633"/>
      <c r="O23" s="633"/>
      <c r="P23" s="633"/>
      <c r="Q23" s="634"/>
      <c r="R23" s="635">
        <v>17978891</v>
      </c>
      <c r="S23" s="636"/>
      <c r="T23" s="636"/>
      <c r="U23" s="636"/>
      <c r="V23" s="636"/>
      <c r="W23" s="636"/>
      <c r="X23" s="636"/>
      <c r="Y23" s="637"/>
      <c r="Z23" s="661">
        <v>14.4</v>
      </c>
      <c r="AA23" s="661"/>
      <c r="AB23" s="661"/>
      <c r="AC23" s="661"/>
      <c r="AD23" s="662">
        <v>16595140</v>
      </c>
      <c r="AE23" s="662"/>
      <c r="AF23" s="662"/>
      <c r="AG23" s="662"/>
      <c r="AH23" s="662"/>
      <c r="AI23" s="662"/>
      <c r="AJ23" s="662"/>
      <c r="AK23" s="662"/>
      <c r="AL23" s="638">
        <v>39.6</v>
      </c>
      <c r="AM23" s="639"/>
      <c r="AN23" s="639"/>
      <c r="AO23" s="663"/>
      <c r="AP23" s="632" t="s">
        <v>282</v>
      </c>
      <c r="AQ23" s="707"/>
      <c r="AR23" s="707"/>
      <c r="AS23" s="707"/>
      <c r="AT23" s="707"/>
      <c r="AU23" s="707"/>
      <c r="AV23" s="707"/>
      <c r="AW23" s="707"/>
      <c r="AX23" s="707"/>
      <c r="AY23" s="707"/>
      <c r="AZ23" s="707"/>
      <c r="BA23" s="707"/>
      <c r="BB23" s="707"/>
      <c r="BC23" s="707"/>
      <c r="BD23" s="707"/>
      <c r="BE23" s="707"/>
      <c r="BF23" s="708"/>
      <c r="BG23" s="635">
        <v>914035</v>
      </c>
      <c r="BH23" s="636"/>
      <c r="BI23" s="636"/>
      <c r="BJ23" s="636"/>
      <c r="BK23" s="636"/>
      <c r="BL23" s="636"/>
      <c r="BM23" s="636"/>
      <c r="BN23" s="637"/>
      <c r="BO23" s="661">
        <v>4.5999999999999996</v>
      </c>
      <c r="BP23" s="661"/>
      <c r="BQ23" s="661"/>
      <c r="BR23" s="661"/>
      <c r="BS23" s="662" t="s">
        <v>233</v>
      </c>
      <c r="BT23" s="662"/>
      <c r="BU23" s="662"/>
      <c r="BV23" s="662"/>
      <c r="BW23" s="662"/>
      <c r="BX23" s="662"/>
      <c r="BY23" s="662"/>
      <c r="BZ23" s="662"/>
      <c r="CA23" s="662"/>
      <c r="CB23" s="709"/>
      <c r="CD23" s="688" t="s">
        <v>221</v>
      </c>
      <c r="CE23" s="689"/>
      <c r="CF23" s="689"/>
      <c r="CG23" s="689"/>
      <c r="CH23" s="689"/>
      <c r="CI23" s="689"/>
      <c r="CJ23" s="689"/>
      <c r="CK23" s="689"/>
      <c r="CL23" s="689"/>
      <c r="CM23" s="689"/>
      <c r="CN23" s="689"/>
      <c r="CO23" s="689"/>
      <c r="CP23" s="689"/>
      <c r="CQ23" s="690"/>
      <c r="CR23" s="688" t="s">
        <v>283</v>
      </c>
      <c r="CS23" s="689"/>
      <c r="CT23" s="689"/>
      <c r="CU23" s="689"/>
      <c r="CV23" s="689"/>
      <c r="CW23" s="689"/>
      <c r="CX23" s="689"/>
      <c r="CY23" s="690"/>
      <c r="CZ23" s="688" t="s">
        <v>284</v>
      </c>
      <c r="DA23" s="689"/>
      <c r="DB23" s="689"/>
      <c r="DC23" s="690"/>
      <c r="DD23" s="688" t="s">
        <v>285</v>
      </c>
      <c r="DE23" s="689"/>
      <c r="DF23" s="689"/>
      <c r="DG23" s="689"/>
      <c r="DH23" s="689"/>
      <c r="DI23" s="689"/>
      <c r="DJ23" s="689"/>
      <c r="DK23" s="690"/>
      <c r="DL23" s="720" t="s">
        <v>286</v>
      </c>
      <c r="DM23" s="721"/>
      <c r="DN23" s="721"/>
      <c r="DO23" s="721"/>
      <c r="DP23" s="721"/>
      <c r="DQ23" s="721"/>
      <c r="DR23" s="721"/>
      <c r="DS23" s="721"/>
      <c r="DT23" s="721"/>
      <c r="DU23" s="721"/>
      <c r="DV23" s="722"/>
      <c r="DW23" s="688" t="s">
        <v>287</v>
      </c>
      <c r="DX23" s="689"/>
      <c r="DY23" s="689"/>
      <c r="DZ23" s="689"/>
      <c r="EA23" s="689"/>
      <c r="EB23" s="689"/>
      <c r="EC23" s="690"/>
    </row>
    <row r="24" spans="2:133" ht="11.25" customHeight="1" x14ac:dyDescent="0.2">
      <c r="B24" s="632" t="s">
        <v>288</v>
      </c>
      <c r="C24" s="633"/>
      <c r="D24" s="633"/>
      <c r="E24" s="633"/>
      <c r="F24" s="633"/>
      <c r="G24" s="633"/>
      <c r="H24" s="633"/>
      <c r="I24" s="633"/>
      <c r="J24" s="633"/>
      <c r="K24" s="633"/>
      <c r="L24" s="633"/>
      <c r="M24" s="633"/>
      <c r="N24" s="633"/>
      <c r="O24" s="633"/>
      <c r="P24" s="633"/>
      <c r="Q24" s="634"/>
      <c r="R24" s="635">
        <v>16595140</v>
      </c>
      <c r="S24" s="636"/>
      <c r="T24" s="636"/>
      <c r="U24" s="636"/>
      <c r="V24" s="636"/>
      <c r="W24" s="636"/>
      <c r="X24" s="636"/>
      <c r="Y24" s="637"/>
      <c r="Z24" s="661">
        <v>13.3</v>
      </c>
      <c r="AA24" s="661"/>
      <c r="AB24" s="661"/>
      <c r="AC24" s="661"/>
      <c r="AD24" s="662">
        <v>16595140</v>
      </c>
      <c r="AE24" s="662"/>
      <c r="AF24" s="662"/>
      <c r="AG24" s="662"/>
      <c r="AH24" s="662"/>
      <c r="AI24" s="662"/>
      <c r="AJ24" s="662"/>
      <c r="AK24" s="662"/>
      <c r="AL24" s="638">
        <v>39.6</v>
      </c>
      <c r="AM24" s="639"/>
      <c r="AN24" s="639"/>
      <c r="AO24" s="663"/>
      <c r="AP24" s="632" t="s">
        <v>289</v>
      </c>
      <c r="AQ24" s="707"/>
      <c r="AR24" s="707"/>
      <c r="AS24" s="707"/>
      <c r="AT24" s="707"/>
      <c r="AU24" s="707"/>
      <c r="AV24" s="707"/>
      <c r="AW24" s="707"/>
      <c r="AX24" s="707"/>
      <c r="AY24" s="707"/>
      <c r="AZ24" s="707"/>
      <c r="BA24" s="707"/>
      <c r="BB24" s="707"/>
      <c r="BC24" s="707"/>
      <c r="BD24" s="707"/>
      <c r="BE24" s="707"/>
      <c r="BF24" s="708"/>
      <c r="BG24" s="635" t="s">
        <v>233</v>
      </c>
      <c r="BH24" s="636"/>
      <c r="BI24" s="636"/>
      <c r="BJ24" s="636"/>
      <c r="BK24" s="636"/>
      <c r="BL24" s="636"/>
      <c r="BM24" s="636"/>
      <c r="BN24" s="637"/>
      <c r="BO24" s="661" t="s">
        <v>233</v>
      </c>
      <c r="BP24" s="661"/>
      <c r="BQ24" s="661"/>
      <c r="BR24" s="661"/>
      <c r="BS24" s="662" t="s">
        <v>233</v>
      </c>
      <c r="BT24" s="662"/>
      <c r="BU24" s="662"/>
      <c r="BV24" s="662"/>
      <c r="BW24" s="662"/>
      <c r="BX24" s="662"/>
      <c r="BY24" s="662"/>
      <c r="BZ24" s="662"/>
      <c r="CA24" s="662"/>
      <c r="CB24" s="709"/>
      <c r="CD24" s="685" t="s">
        <v>290</v>
      </c>
      <c r="CE24" s="686"/>
      <c r="CF24" s="686"/>
      <c r="CG24" s="686"/>
      <c r="CH24" s="686"/>
      <c r="CI24" s="686"/>
      <c r="CJ24" s="686"/>
      <c r="CK24" s="686"/>
      <c r="CL24" s="686"/>
      <c r="CM24" s="686"/>
      <c r="CN24" s="686"/>
      <c r="CO24" s="686"/>
      <c r="CP24" s="686"/>
      <c r="CQ24" s="687"/>
      <c r="CR24" s="682">
        <v>48502218</v>
      </c>
      <c r="CS24" s="683"/>
      <c r="CT24" s="683"/>
      <c r="CU24" s="683"/>
      <c r="CV24" s="683"/>
      <c r="CW24" s="683"/>
      <c r="CX24" s="683"/>
      <c r="CY24" s="711"/>
      <c r="CZ24" s="712">
        <v>39.799999999999997</v>
      </c>
      <c r="DA24" s="697"/>
      <c r="DB24" s="697"/>
      <c r="DC24" s="714"/>
      <c r="DD24" s="710">
        <v>25461778</v>
      </c>
      <c r="DE24" s="683"/>
      <c r="DF24" s="683"/>
      <c r="DG24" s="683"/>
      <c r="DH24" s="683"/>
      <c r="DI24" s="683"/>
      <c r="DJ24" s="683"/>
      <c r="DK24" s="711"/>
      <c r="DL24" s="710">
        <v>24988021</v>
      </c>
      <c r="DM24" s="683"/>
      <c r="DN24" s="683"/>
      <c r="DO24" s="683"/>
      <c r="DP24" s="683"/>
      <c r="DQ24" s="683"/>
      <c r="DR24" s="683"/>
      <c r="DS24" s="683"/>
      <c r="DT24" s="683"/>
      <c r="DU24" s="683"/>
      <c r="DV24" s="711"/>
      <c r="DW24" s="712">
        <v>56.4</v>
      </c>
      <c r="DX24" s="697"/>
      <c r="DY24" s="697"/>
      <c r="DZ24" s="697"/>
      <c r="EA24" s="697"/>
      <c r="EB24" s="697"/>
      <c r="EC24" s="713"/>
    </row>
    <row r="25" spans="2:133" ht="11.25" customHeight="1" x14ac:dyDescent="0.2">
      <c r="B25" s="632" t="s">
        <v>291</v>
      </c>
      <c r="C25" s="633"/>
      <c r="D25" s="633"/>
      <c r="E25" s="633"/>
      <c r="F25" s="633"/>
      <c r="G25" s="633"/>
      <c r="H25" s="633"/>
      <c r="I25" s="633"/>
      <c r="J25" s="633"/>
      <c r="K25" s="633"/>
      <c r="L25" s="633"/>
      <c r="M25" s="633"/>
      <c r="N25" s="633"/>
      <c r="O25" s="633"/>
      <c r="P25" s="633"/>
      <c r="Q25" s="634"/>
      <c r="R25" s="635">
        <v>1383751</v>
      </c>
      <c r="S25" s="636"/>
      <c r="T25" s="636"/>
      <c r="U25" s="636"/>
      <c r="V25" s="636"/>
      <c r="W25" s="636"/>
      <c r="X25" s="636"/>
      <c r="Y25" s="637"/>
      <c r="Z25" s="661">
        <v>1.1000000000000001</v>
      </c>
      <c r="AA25" s="661"/>
      <c r="AB25" s="661"/>
      <c r="AC25" s="661"/>
      <c r="AD25" s="662" t="s">
        <v>233</v>
      </c>
      <c r="AE25" s="662"/>
      <c r="AF25" s="662"/>
      <c r="AG25" s="662"/>
      <c r="AH25" s="662"/>
      <c r="AI25" s="662"/>
      <c r="AJ25" s="662"/>
      <c r="AK25" s="662"/>
      <c r="AL25" s="638" t="s">
        <v>233</v>
      </c>
      <c r="AM25" s="639"/>
      <c r="AN25" s="639"/>
      <c r="AO25" s="663"/>
      <c r="AP25" s="632" t="s">
        <v>292</v>
      </c>
      <c r="AQ25" s="707"/>
      <c r="AR25" s="707"/>
      <c r="AS25" s="707"/>
      <c r="AT25" s="707"/>
      <c r="AU25" s="707"/>
      <c r="AV25" s="707"/>
      <c r="AW25" s="707"/>
      <c r="AX25" s="707"/>
      <c r="AY25" s="707"/>
      <c r="AZ25" s="707"/>
      <c r="BA25" s="707"/>
      <c r="BB25" s="707"/>
      <c r="BC25" s="707"/>
      <c r="BD25" s="707"/>
      <c r="BE25" s="707"/>
      <c r="BF25" s="708"/>
      <c r="BG25" s="635" t="s">
        <v>233</v>
      </c>
      <c r="BH25" s="636"/>
      <c r="BI25" s="636"/>
      <c r="BJ25" s="636"/>
      <c r="BK25" s="636"/>
      <c r="BL25" s="636"/>
      <c r="BM25" s="636"/>
      <c r="BN25" s="637"/>
      <c r="BO25" s="661" t="s">
        <v>233</v>
      </c>
      <c r="BP25" s="661"/>
      <c r="BQ25" s="661"/>
      <c r="BR25" s="661"/>
      <c r="BS25" s="662" t="s">
        <v>127</v>
      </c>
      <c r="BT25" s="662"/>
      <c r="BU25" s="662"/>
      <c r="BV25" s="662"/>
      <c r="BW25" s="662"/>
      <c r="BX25" s="662"/>
      <c r="BY25" s="662"/>
      <c r="BZ25" s="662"/>
      <c r="CA25" s="662"/>
      <c r="CB25" s="709"/>
      <c r="CD25" s="632" t="s">
        <v>293</v>
      </c>
      <c r="CE25" s="633"/>
      <c r="CF25" s="633"/>
      <c r="CG25" s="633"/>
      <c r="CH25" s="633"/>
      <c r="CI25" s="633"/>
      <c r="CJ25" s="633"/>
      <c r="CK25" s="633"/>
      <c r="CL25" s="633"/>
      <c r="CM25" s="633"/>
      <c r="CN25" s="633"/>
      <c r="CO25" s="633"/>
      <c r="CP25" s="633"/>
      <c r="CQ25" s="634"/>
      <c r="CR25" s="635">
        <v>12739364</v>
      </c>
      <c r="CS25" s="645"/>
      <c r="CT25" s="645"/>
      <c r="CU25" s="645"/>
      <c r="CV25" s="645"/>
      <c r="CW25" s="645"/>
      <c r="CX25" s="645"/>
      <c r="CY25" s="646"/>
      <c r="CZ25" s="638">
        <v>10.5</v>
      </c>
      <c r="DA25" s="647"/>
      <c r="DB25" s="647"/>
      <c r="DC25" s="648"/>
      <c r="DD25" s="641">
        <v>11354897</v>
      </c>
      <c r="DE25" s="645"/>
      <c r="DF25" s="645"/>
      <c r="DG25" s="645"/>
      <c r="DH25" s="645"/>
      <c r="DI25" s="645"/>
      <c r="DJ25" s="645"/>
      <c r="DK25" s="646"/>
      <c r="DL25" s="641">
        <v>10886079</v>
      </c>
      <c r="DM25" s="645"/>
      <c r="DN25" s="645"/>
      <c r="DO25" s="645"/>
      <c r="DP25" s="645"/>
      <c r="DQ25" s="645"/>
      <c r="DR25" s="645"/>
      <c r="DS25" s="645"/>
      <c r="DT25" s="645"/>
      <c r="DU25" s="645"/>
      <c r="DV25" s="646"/>
      <c r="DW25" s="638">
        <v>24.6</v>
      </c>
      <c r="DX25" s="647"/>
      <c r="DY25" s="647"/>
      <c r="DZ25" s="647"/>
      <c r="EA25" s="647"/>
      <c r="EB25" s="647"/>
      <c r="EC25" s="666"/>
    </row>
    <row r="26" spans="2:133" ht="11.25" customHeight="1" x14ac:dyDescent="0.2">
      <c r="B26" s="632" t="s">
        <v>294</v>
      </c>
      <c r="C26" s="633"/>
      <c r="D26" s="633"/>
      <c r="E26" s="633"/>
      <c r="F26" s="633"/>
      <c r="G26" s="633"/>
      <c r="H26" s="633"/>
      <c r="I26" s="633"/>
      <c r="J26" s="633"/>
      <c r="K26" s="633"/>
      <c r="L26" s="633"/>
      <c r="M26" s="633"/>
      <c r="N26" s="633"/>
      <c r="O26" s="633"/>
      <c r="P26" s="633"/>
      <c r="Q26" s="634"/>
      <c r="R26" s="635" t="s">
        <v>233</v>
      </c>
      <c r="S26" s="636"/>
      <c r="T26" s="636"/>
      <c r="U26" s="636"/>
      <c r="V26" s="636"/>
      <c r="W26" s="636"/>
      <c r="X26" s="636"/>
      <c r="Y26" s="637"/>
      <c r="Z26" s="661" t="s">
        <v>233</v>
      </c>
      <c r="AA26" s="661"/>
      <c r="AB26" s="661"/>
      <c r="AC26" s="661"/>
      <c r="AD26" s="662" t="s">
        <v>127</v>
      </c>
      <c r="AE26" s="662"/>
      <c r="AF26" s="662"/>
      <c r="AG26" s="662"/>
      <c r="AH26" s="662"/>
      <c r="AI26" s="662"/>
      <c r="AJ26" s="662"/>
      <c r="AK26" s="662"/>
      <c r="AL26" s="638" t="s">
        <v>127</v>
      </c>
      <c r="AM26" s="639"/>
      <c r="AN26" s="639"/>
      <c r="AO26" s="663"/>
      <c r="AP26" s="632" t="s">
        <v>295</v>
      </c>
      <c r="AQ26" s="707"/>
      <c r="AR26" s="707"/>
      <c r="AS26" s="707"/>
      <c r="AT26" s="707"/>
      <c r="AU26" s="707"/>
      <c r="AV26" s="707"/>
      <c r="AW26" s="707"/>
      <c r="AX26" s="707"/>
      <c r="AY26" s="707"/>
      <c r="AZ26" s="707"/>
      <c r="BA26" s="707"/>
      <c r="BB26" s="707"/>
      <c r="BC26" s="707"/>
      <c r="BD26" s="707"/>
      <c r="BE26" s="707"/>
      <c r="BF26" s="708"/>
      <c r="BG26" s="635" t="s">
        <v>233</v>
      </c>
      <c r="BH26" s="636"/>
      <c r="BI26" s="636"/>
      <c r="BJ26" s="636"/>
      <c r="BK26" s="636"/>
      <c r="BL26" s="636"/>
      <c r="BM26" s="636"/>
      <c r="BN26" s="637"/>
      <c r="BO26" s="661" t="s">
        <v>127</v>
      </c>
      <c r="BP26" s="661"/>
      <c r="BQ26" s="661"/>
      <c r="BR26" s="661"/>
      <c r="BS26" s="662" t="s">
        <v>127</v>
      </c>
      <c r="BT26" s="662"/>
      <c r="BU26" s="662"/>
      <c r="BV26" s="662"/>
      <c r="BW26" s="662"/>
      <c r="BX26" s="662"/>
      <c r="BY26" s="662"/>
      <c r="BZ26" s="662"/>
      <c r="CA26" s="662"/>
      <c r="CB26" s="709"/>
      <c r="CD26" s="632" t="s">
        <v>296</v>
      </c>
      <c r="CE26" s="633"/>
      <c r="CF26" s="633"/>
      <c r="CG26" s="633"/>
      <c r="CH26" s="633"/>
      <c r="CI26" s="633"/>
      <c r="CJ26" s="633"/>
      <c r="CK26" s="633"/>
      <c r="CL26" s="633"/>
      <c r="CM26" s="633"/>
      <c r="CN26" s="633"/>
      <c r="CO26" s="633"/>
      <c r="CP26" s="633"/>
      <c r="CQ26" s="634"/>
      <c r="CR26" s="635">
        <v>7937118</v>
      </c>
      <c r="CS26" s="636"/>
      <c r="CT26" s="636"/>
      <c r="CU26" s="636"/>
      <c r="CV26" s="636"/>
      <c r="CW26" s="636"/>
      <c r="CX26" s="636"/>
      <c r="CY26" s="637"/>
      <c r="CZ26" s="638">
        <v>6.5</v>
      </c>
      <c r="DA26" s="647"/>
      <c r="DB26" s="647"/>
      <c r="DC26" s="648"/>
      <c r="DD26" s="641">
        <v>7004458</v>
      </c>
      <c r="DE26" s="636"/>
      <c r="DF26" s="636"/>
      <c r="DG26" s="636"/>
      <c r="DH26" s="636"/>
      <c r="DI26" s="636"/>
      <c r="DJ26" s="636"/>
      <c r="DK26" s="637"/>
      <c r="DL26" s="641" t="s">
        <v>233</v>
      </c>
      <c r="DM26" s="636"/>
      <c r="DN26" s="636"/>
      <c r="DO26" s="636"/>
      <c r="DP26" s="636"/>
      <c r="DQ26" s="636"/>
      <c r="DR26" s="636"/>
      <c r="DS26" s="636"/>
      <c r="DT26" s="636"/>
      <c r="DU26" s="636"/>
      <c r="DV26" s="637"/>
      <c r="DW26" s="638" t="s">
        <v>233</v>
      </c>
      <c r="DX26" s="647"/>
      <c r="DY26" s="647"/>
      <c r="DZ26" s="647"/>
      <c r="EA26" s="647"/>
      <c r="EB26" s="647"/>
      <c r="EC26" s="666"/>
    </row>
    <row r="27" spans="2:133" ht="11.25" customHeight="1" x14ac:dyDescent="0.2">
      <c r="B27" s="632" t="s">
        <v>297</v>
      </c>
      <c r="C27" s="633"/>
      <c r="D27" s="633"/>
      <c r="E27" s="633"/>
      <c r="F27" s="633"/>
      <c r="G27" s="633"/>
      <c r="H27" s="633"/>
      <c r="I27" s="633"/>
      <c r="J27" s="633"/>
      <c r="K27" s="633"/>
      <c r="L27" s="633"/>
      <c r="M27" s="633"/>
      <c r="N27" s="633"/>
      <c r="O27" s="633"/>
      <c r="P27" s="633"/>
      <c r="Q27" s="634"/>
      <c r="R27" s="635">
        <v>43974681</v>
      </c>
      <c r="S27" s="636"/>
      <c r="T27" s="636"/>
      <c r="U27" s="636"/>
      <c r="V27" s="636"/>
      <c r="W27" s="636"/>
      <c r="X27" s="636"/>
      <c r="Y27" s="637"/>
      <c r="Z27" s="661">
        <v>35.1</v>
      </c>
      <c r="AA27" s="661"/>
      <c r="AB27" s="661"/>
      <c r="AC27" s="661"/>
      <c r="AD27" s="662">
        <v>41676895</v>
      </c>
      <c r="AE27" s="662"/>
      <c r="AF27" s="662"/>
      <c r="AG27" s="662"/>
      <c r="AH27" s="662"/>
      <c r="AI27" s="662"/>
      <c r="AJ27" s="662"/>
      <c r="AK27" s="662"/>
      <c r="AL27" s="638">
        <v>99.4</v>
      </c>
      <c r="AM27" s="639"/>
      <c r="AN27" s="639"/>
      <c r="AO27" s="663"/>
      <c r="AP27" s="632" t="s">
        <v>298</v>
      </c>
      <c r="AQ27" s="633"/>
      <c r="AR27" s="633"/>
      <c r="AS27" s="633"/>
      <c r="AT27" s="633"/>
      <c r="AU27" s="633"/>
      <c r="AV27" s="633"/>
      <c r="AW27" s="633"/>
      <c r="AX27" s="633"/>
      <c r="AY27" s="633"/>
      <c r="AZ27" s="633"/>
      <c r="BA27" s="633"/>
      <c r="BB27" s="633"/>
      <c r="BC27" s="633"/>
      <c r="BD27" s="633"/>
      <c r="BE27" s="633"/>
      <c r="BF27" s="634"/>
      <c r="BG27" s="635">
        <v>20025311</v>
      </c>
      <c r="BH27" s="636"/>
      <c r="BI27" s="636"/>
      <c r="BJ27" s="636"/>
      <c r="BK27" s="636"/>
      <c r="BL27" s="636"/>
      <c r="BM27" s="636"/>
      <c r="BN27" s="637"/>
      <c r="BO27" s="661">
        <v>100</v>
      </c>
      <c r="BP27" s="661"/>
      <c r="BQ27" s="661"/>
      <c r="BR27" s="661"/>
      <c r="BS27" s="662">
        <v>351735</v>
      </c>
      <c r="BT27" s="662"/>
      <c r="BU27" s="662"/>
      <c r="BV27" s="662"/>
      <c r="BW27" s="662"/>
      <c r="BX27" s="662"/>
      <c r="BY27" s="662"/>
      <c r="BZ27" s="662"/>
      <c r="CA27" s="662"/>
      <c r="CB27" s="709"/>
      <c r="CD27" s="632" t="s">
        <v>299</v>
      </c>
      <c r="CE27" s="633"/>
      <c r="CF27" s="633"/>
      <c r="CG27" s="633"/>
      <c r="CH27" s="633"/>
      <c r="CI27" s="633"/>
      <c r="CJ27" s="633"/>
      <c r="CK27" s="633"/>
      <c r="CL27" s="633"/>
      <c r="CM27" s="633"/>
      <c r="CN27" s="633"/>
      <c r="CO27" s="633"/>
      <c r="CP27" s="633"/>
      <c r="CQ27" s="634"/>
      <c r="CR27" s="635">
        <v>28438755</v>
      </c>
      <c r="CS27" s="645"/>
      <c r="CT27" s="645"/>
      <c r="CU27" s="645"/>
      <c r="CV27" s="645"/>
      <c r="CW27" s="645"/>
      <c r="CX27" s="645"/>
      <c r="CY27" s="646"/>
      <c r="CZ27" s="638">
        <v>23.3</v>
      </c>
      <c r="DA27" s="647"/>
      <c r="DB27" s="647"/>
      <c r="DC27" s="648"/>
      <c r="DD27" s="641">
        <v>6857434</v>
      </c>
      <c r="DE27" s="645"/>
      <c r="DF27" s="645"/>
      <c r="DG27" s="645"/>
      <c r="DH27" s="645"/>
      <c r="DI27" s="645"/>
      <c r="DJ27" s="645"/>
      <c r="DK27" s="646"/>
      <c r="DL27" s="641">
        <v>6852495</v>
      </c>
      <c r="DM27" s="645"/>
      <c r="DN27" s="645"/>
      <c r="DO27" s="645"/>
      <c r="DP27" s="645"/>
      <c r="DQ27" s="645"/>
      <c r="DR27" s="645"/>
      <c r="DS27" s="645"/>
      <c r="DT27" s="645"/>
      <c r="DU27" s="645"/>
      <c r="DV27" s="646"/>
      <c r="DW27" s="638">
        <v>15.5</v>
      </c>
      <c r="DX27" s="647"/>
      <c r="DY27" s="647"/>
      <c r="DZ27" s="647"/>
      <c r="EA27" s="647"/>
      <c r="EB27" s="647"/>
      <c r="EC27" s="666"/>
    </row>
    <row r="28" spans="2:133" ht="11.25" customHeight="1" x14ac:dyDescent="0.2">
      <c r="B28" s="632" t="s">
        <v>300</v>
      </c>
      <c r="C28" s="633"/>
      <c r="D28" s="633"/>
      <c r="E28" s="633"/>
      <c r="F28" s="633"/>
      <c r="G28" s="633"/>
      <c r="H28" s="633"/>
      <c r="I28" s="633"/>
      <c r="J28" s="633"/>
      <c r="K28" s="633"/>
      <c r="L28" s="633"/>
      <c r="M28" s="633"/>
      <c r="N28" s="633"/>
      <c r="O28" s="633"/>
      <c r="P28" s="633"/>
      <c r="Q28" s="634"/>
      <c r="R28" s="635">
        <v>40015</v>
      </c>
      <c r="S28" s="636"/>
      <c r="T28" s="636"/>
      <c r="U28" s="636"/>
      <c r="V28" s="636"/>
      <c r="W28" s="636"/>
      <c r="X28" s="636"/>
      <c r="Y28" s="637"/>
      <c r="Z28" s="661">
        <v>0</v>
      </c>
      <c r="AA28" s="661"/>
      <c r="AB28" s="661"/>
      <c r="AC28" s="661"/>
      <c r="AD28" s="662">
        <v>40015</v>
      </c>
      <c r="AE28" s="662"/>
      <c r="AF28" s="662"/>
      <c r="AG28" s="662"/>
      <c r="AH28" s="662"/>
      <c r="AI28" s="662"/>
      <c r="AJ28" s="662"/>
      <c r="AK28" s="662"/>
      <c r="AL28" s="638">
        <v>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301</v>
      </c>
      <c r="CE28" s="633"/>
      <c r="CF28" s="633"/>
      <c r="CG28" s="633"/>
      <c r="CH28" s="633"/>
      <c r="CI28" s="633"/>
      <c r="CJ28" s="633"/>
      <c r="CK28" s="633"/>
      <c r="CL28" s="633"/>
      <c r="CM28" s="633"/>
      <c r="CN28" s="633"/>
      <c r="CO28" s="633"/>
      <c r="CP28" s="633"/>
      <c r="CQ28" s="634"/>
      <c r="CR28" s="635">
        <v>7324099</v>
      </c>
      <c r="CS28" s="636"/>
      <c r="CT28" s="636"/>
      <c r="CU28" s="636"/>
      <c r="CV28" s="636"/>
      <c r="CW28" s="636"/>
      <c r="CX28" s="636"/>
      <c r="CY28" s="637"/>
      <c r="CZ28" s="638">
        <v>6</v>
      </c>
      <c r="DA28" s="647"/>
      <c r="DB28" s="647"/>
      <c r="DC28" s="648"/>
      <c r="DD28" s="641">
        <v>7249447</v>
      </c>
      <c r="DE28" s="636"/>
      <c r="DF28" s="636"/>
      <c r="DG28" s="636"/>
      <c r="DH28" s="636"/>
      <c r="DI28" s="636"/>
      <c r="DJ28" s="636"/>
      <c r="DK28" s="637"/>
      <c r="DL28" s="641">
        <v>7249447</v>
      </c>
      <c r="DM28" s="636"/>
      <c r="DN28" s="636"/>
      <c r="DO28" s="636"/>
      <c r="DP28" s="636"/>
      <c r="DQ28" s="636"/>
      <c r="DR28" s="636"/>
      <c r="DS28" s="636"/>
      <c r="DT28" s="636"/>
      <c r="DU28" s="636"/>
      <c r="DV28" s="637"/>
      <c r="DW28" s="638">
        <v>16.399999999999999</v>
      </c>
      <c r="DX28" s="647"/>
      <c r="DY28" s="647"/>
      <c r="DZ28" s="647"/>
      <c r="EA28" s="647"/>
      <c r="EB28" s="647"/>
      <c r="EC28" s="666"/>
    </row>
    <row r="29" spans="2:133" ht="11.25" customHeight="1" x14ac:dyDescent="0.2">
      <c r="B29" s="632" t="s">
        <v>302</v>
      </c>
      <c r="C29" s="633"/>
      <c r="D29" s="633"/>
      <c r="E29" s="633"/>
      <c r="F29" s="633"/>
      <c r="G29" s="633"/>
      <c r="H29" s="633"/>
      <c r="I29" s="633"/>
      <c r="J29" s="633"/>
      <c r="K29" s="633"/>
      <c r="L29" s="633"/>
      <c r="M29" s="633"/>
      <c r="N29" s="633"/>
      <c r="O29" s="633"/>
      <c r="P29" s="633"/>
      <c r="Q29" s="634"/>
      <c r="R29" s="635">
        <v>771234</v>
      </c>
      <c r="S29" s="636"/>
      <c r="T29" s="636"/>
      <c r="U29" s="636"/>
      <c r="V29" s="636"/>
      <c r="W29" s="636"/>
      <c r="X29" s="636"/>
      <c r="Y29" s="637"/>
      <c r="Z29" s="661">
        <v>0.6</v>
      </c>
      <c r="AA29" s="661"/>
      <c r="AB29" s="661"/>
      <c r="AC29" s="661"/>
      <c r="AD29" s="662">
        <v>74</v>
      </c>
      <c r="AE29" s="662"/>
      <c r="AF29" s="662"/>
      <c r="AG29" s="662"/>
      <c r="AH29" s="662"/>
      <c r="AI29" s="662"/>
      <c r="AJ29" s="662"/>
      <c r="AK29" s="662"/>
      <c r="AL29" s="638">
        <v>0</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9"/>
      <c r="CD29" s="655" t="s">
        <v>303</v>
      </c>
      <c r="CE29" s="656"/>
      <c r="CF29" s="632" t="s">
        <v>70</v>
      </c>
      <c r="CG29" s="633"/>
      <c r="CH29" s="633"/>
      <c r="CI29" s="633"/>
      <c r="CJ29" s="633"/>
      <c r="CK29" s="633"/>
      <c r="CL29" s="633"/>
      <c r="CM29" s="633"/>
      <c r="CN29" s="633"/>
      <c r="CO29" s="633"/>
      <c r="CP29" s="633"/>
      <c r="CQ29" s="634"/>
      <c r="CR29" s="635">
        <v>7324099</v>
      </c>
      <c r="CS29" s="645"/>
      <c r="CT29" s="645"/>
      <c r="CU29" s="645"/>
      <c r="CV29" s="645"/>
      <c r="CW29" s="645"/>
      <c r="CX29" s="645"/>
      <c r="CY29" s="646"/>
      <c r="CZ29" s="638">
        <v>6</v>
      </c>
      <c r="DA29" s="647"/>
      <c r="DB29" s="647"/>
      <c r="DC29" s="648"/>
      <c r="DD29" s="641">
        <v>7249447</v>
      </c>
      <c r="DE29" s="645"/>
      <c r="DF29" s="645"/>
      <c r="DG29" s="645"/>
      <c r="DH29" s="645"/>
      <c r="DI29" s="645"/>
      <c r="DJ29" s="645"/>
      <c r="DK29" s="646"/>
      <c r="DL29" s="641">
        <v>7249447</v>
      </c>
      <c r="DM29" s="645"/>
      <c r="DN29" s="645"/>
      <c r="DO29" s="645"/>
      <c r="DP29" s="645"/>
      <c r="DQ29" s="645"/>
      <c r="DR29" s="645"/>
      <c r="DS29" s="645"/>
      <c r="DT29" s="645"/>
      <c r="DU29" s="645"/>
      <c r="DV29" s="646"/>
      <c r="DW29" s="638">
        <v>16.399999999999999</v>
      </c>
      <c r="DX29" s="647"/>
      <c r="DY29" s="647"/>
      <c r="DZ29" s="647"/>
      <c r="EA29" s="647"/>
      <c r="EB29" s="647"/>
      <c r="EC29" s="666"/>
    </row>
    <row r="30" spans="2:133" ht="11.25" customHeight="1" x14ac:dyDescent="0.2">
      <c r="B30" s="632" t="s">
        <v>304</v>
      </c>
      <c r="C30" s="633"/>
      <c r="D30" s="633"/>
      <c r="E30" s="633"/>
      <c r="F30" s="633"/>
      <c r="G30" s="633"/>
      <c r="H30" s="633"/>
      <c r="I30" s="633"/>
      <c r="J30" s="633"/>
      <c r="K30" s="633"/>
      <c r="L30" s="633"/>
      <c r="M30" s="633"/>
      <c r="N30" s="633"/>
      <c r="O30" s="633"/>
      <c r="P30" s="633"/>
      <c r="Q30" s="634"/>
      <c r="R30" s="635">
        <v>635179</v>
      </c>
      <c r="S30" s="636"/>
      <c r="T30" s="636"/>
      <c r="U30" s="636"/>
      <c r="V30" s="636"/>
      <c r="W30" s="636"/>
      <c r="X30" s="636"/>
      <c r="Y30" s="637"/>
      <c r="Z30" s="661">
        <v>0.5</v>
      </c>
      <c r="AA30" s="661"/>
      <c r="AB30" s="661"/>
      <c r="AC30" s="661"/>
      <c r="AD30" s="662">
        <v>72753</v>
      </c>
      <c r="AE30" s="662"/>
      <c r="AF30" s="662"/>
      <c r="AG30" s="662"/>
      <c r="AH30" s="662"/>
      <c r="AI30" s="662"/>
      <c r="AJ30" s="662"/>
      <c r="AK30" s="662"/>
      <c r="AL30" s="638">
        <v>0.2</v>
      </c>
      <c r="AM30" s="639"/>
      <c r="AN30" s="639"/>
      <c r="AO30" s="663"/>
      <c r="AP30" s="688" t="s">
        <v>221</v>
      </c>
      <c r="AQ30" s="689"/>
      <c r="AR30" s="689"/>
      <c r="AS30" s="689"/>
      <c r="AT30" s="689"/>
      <c r="AU30" s="689"/>
      <c r="AV30" s="689"/>
      <c r="AW30" s="689"/>
      <c r="AX30" s="689"/>
      <c r="AY30" s="689"/>
      <c r="AZ30" s="689"/>
      <c r="BA30" s="689"/>
      <c r="BB30" s="689"/>
      <c r="BC30" s="689"/>
      <c r="BD30" s="689"/>
      <c r="BE30" s="689"/>
      <c r="BF30" s="690"/>
      <c r="BG30" s="688" t="s">
        <v>305</v>
      </c>
      <c r="BH30" s="700"/>
      <c r="BI30" s="700"/>
      <c r="BJ30" s="700"/>
      <c r="BK30" s="700"/>
      <c r="BL30" s="700"/>
      <c r="BM30" s="700"/>
      <c r="BN30" s="700"/>
      <c r="BO30" s="700"/>
      <c r="BP30" s="700"/>
      <c r="BQ30" s="701"/>
      <c r="BR30" s="688" t="s">
        <v>306</v>
      </c>
      <c r="BS30" s="700"/>
      <c r="BT30" s="700"/>
      <c r="BU30" s="700"/>
      <c r="BV30" s="700"/>
      <c r="BW30" s="700"/>
      <c r="BX30" s="700"/>
      <c r="BY30" s="700"/>
      <c r="BZ30" s="700"/>
      <c r="CA30" s="700"/>
      <c r="CB30" s="701"/>
      <c r="CD30" s="657"/>
      <c r="CE30" s="658"/>
      <c r="CF30" s="632" t="s">
        <v>307</v>
      </c>
      <c r="CG30" s="633"/>
      <c r="CH30" s="633"/>
      <c r="CI30" s="633"/>
      <c r="CJ30" s="633"/>
      <c r="CK30" s="633"/>
      <c r="CL30" s="633"/>
      <c r="CM30" s="633"/>
      <c r="CN30" s="633"/>
      <c r="CO30" s="633"/>
      <c r="CP30" s="633"/>
      <c r="CQ30" s="634"/>
      <c r="CR30" s="635">
        <v>7137915</v>
      </c>
      <c r="CS30" s="636"/>
      <c r="CT30" s="636"/>
      <c r="CU30" s="636"/>
      <c r="CV30" s="636"/>
      <c r="CW30" s="636"/>
      <c r="CX30" s="636"/>
      <c r="CY30" s="637"/>
      <c r="CZ30" s="638">
        <v>5.9</v>
      </c>
      <c r="DA30" s="647"/>
      <c r="DB30" s="647"/>
      <c r="DC30" s="648"/>
      <c r="DD30" s="641">
        <v>7065058</v>
      </c>
      <c r="DE30" s="636"/>
      <c r="DF30" s="636"/>
      <c r="DG30" s="636"/>
      <c r="DH30" s="636"/>
      <c r="DI30" s="636"/>
      <c r="DJ30" s="636"/>
      <c r="DK30" s="637"/>
      <c r="DL30" s="641">
        <v>7065058</v>
      </c>
      <c r="DM30" s="636"/>
      <c r="DN30" s="636"/>
      <c r="DO30" s="636"/>
      <c r="DP30" s="636"/>
      <c r="DQ30" s="636"/>
      <c r="DR30" s="636"/>
      <c r="DS30" s="636"/>
      <c r="DT30" s="636"/>
      <c r="DU30" s="636"/>
      <c r="DV30" s="637"/>
      <c r="DW30" s="638">
        <v>15.9</v>
      </c>
      <c r="DX30" s="647"/>
      <c r="DY30" s="647"/>
      <c r="DZ30" s="647"/>
      <c r="EA30" s="647"/>
      <c r="EB30" s="647"/>
      <c r="EC30" s="666"/>
    </row>
    <row r="31" spans="2:133" ht="11.25" customHeight="1" x14ac:dyDescent="0.2">
      <c r="B31" s="632" t="s">
        <v>308</v>
      </c>
      <c r="C31" s="633"/>
      <c r="D31" s="633"/>
      <c r="E31" s="633"/>
      <c r="F31" s="633"/>
      <c r="G31" s="633"/>
      <c r="H31" s="633"/>
      <c r="I31" s="633"/>
      <c r="J31" s="633"/>
      <c r="K31" s="633"/>
      <c r="L31" s="633"/>
      <c r="M31" s="633"/>
      <c r="N31" s="633"/>
      <c r="O31" s="633"/>
      <c r="P31" s="633"/>
      <c r="Q31" s="634"/>
      <c r="R31" s="635">
        <v>234238</v>
      </c>
      <c r="S31" s="636"/>
      <c r="T31" s="636"/>
      <c r="U31" s="636"/>
      <c r="V31" s="636"/>
      <c r="W31" s="636"/>
      <c r="X31" s="636"/>
      <c r="Y31" s="637"/>
      <c r="Z31" s="661">
        <v>0.2</v>
      </c>
      <c r="AA31" s="661"/>
      <c r="AB31" s="661"/>
      <c r="AC31" s="661"/>
      <c r="AD31" s="662" t="s">
        <v>233</v>
      </c>
      <c r="AE31" s="662"/>
      <c r="AF31" s="662"/>
      <c r="AG31" s="662"/>
      <c r="AH31" s="662"/>
      <c r="AI31" s="662"/>
      <c r="AJ31" s="662"/>
      <c r="AK31" s="662"/>
      <c r="AL31" s="638" t="s">
        <v>233</v>
      </c>
      <c r="AM31" s="639"/>
      <c r="AN31" s="639"/>
      <c r="AO31" s="663"/>
      <c r="AP31" s="702" t="s">
        <v>309</v>
      </c>
      <c r="AQ31" s="703"/>
      <c r="AR31" s="703"/>
      <c r="AS31" s="703"/>
      <c r="AT31" s="704" t="s">
        <v>310</v>
      </c>
      <c r="AU31" s="209"/>
      <c r="AV31" s="209"/>
      <c r="AW31" s="209"/>
      <c r="AX31" s="685" t="s">
        <v>187</v>
      </c>
      <c r="AY31" s="686"/>
      <c r="AZ31" s="686"/>
      <c r="BA31" s="686"/>
      <c r="BB31" s="686"/>
      <c r="BC31" s="686"/>
      <c r="BD31" s="686"/>
      <c r="BE31" s="686"/>
      <c r="BF31" s="687"/>
      <c r="BG31" s="695">
        <v>99.3</v>
      </c>
      <c r="BH31" s="696"/>
      <c r="BI31" s="696"/>
      <c r="BJ31" s="696"/>
      <c r="BK31" s="696"/>
      <c r="BL31" s="696"/>
      <c r="BM31" s="697">
        <v>98</v>
      </c>
      <c r="BN31" s="696"/>
      <c r="BO31" s="696"/>
      <c r="BP31" s="696"/>
      <c r="BQ31" s="698"/>
      <c r="BR31" s="695">
        <v>99</v>
      </c>
      <c r="BS31" s="696"/>
      <c r="BT31" s="696"/>
      <c r="BU31" s="696"/>
      <c r="BV31" s="696"/>
      <c r="BW31" s="696"/>
      <c r="BX31" s="697">
        <v>97.7</v>
      </c>
      <c r="BY31" s="696"/>
      <c r="BZ31" s="696"/>
      <c r="CA31" s="696"/>
      <c r="CB31" s="698"/>
      <c r="CD31" s="657"/>
      <c r="CE31" s="658"/>
      <c r="CF31" s="632" t="s">
        <v>311</v>
      </c>
      <c r="CG31" s="633"/>
      <c r="CH31" s="633"/>
      <c r="CI31" s="633"/>
      <c r="CJ31" s="633"/>
      <c r="CK31" s="633"/>
      <c r="CL31" s="633"/>
      <c r="CM31" s="633"/>
      <c r="CN31" s="633"/>
      <c r="CO31" s="633"/>
      <c r="CP31" s="633"/>
      <c r="CQ31" s="634"/>
      <c r="CR31" s="635">
        <v>186184</v>
      </c>
      <c r="CS31" s="645"/>
      <c r="CT31" s="645"/>
      <c r="CU31" s="645"/>
      <c r="CV31" s="645"/>
      <c r="CW31" s="645"/>
      <c r="CX31" s="645"/>
      <c r="CY31" s="646"/>
      <c r="CZ31" s="638">
        <v>0.2</v>
      </c>
      <c r="DA31" s="647"/>
      <c r="DB31" s="647"/>
      <c r="DC31" s="648"/>
      <c r="DD31" s="641">
        <v>184389</v>
      </c>
      <c r="DE31" s="645"/>
      <c r="DF31" s="645"/>
      <c r="DG31" s="645"/>
      <c r="DH31" s="645"/>
      <c r="DI31" s="645"/>
      <c r="DJ31" s="645"/>
      <c r="DK31" s="646"/>
      <c r="DL31" s="641">
        <v>184389</v>
      </c>
      <c r="DM31" s="645"/>
      <c r="DN31" s="645"/>
      <c r="DO31" s="645"/>
      <c r="DP31" s="645"/>
      <c r="DQ31" s="645"/>
      <c r="DR31" s="645"/>
      <c r="DS31" s="645"/>
      <c r="DT31" s="645"/>
      <c r="DU31" s="645"/>
      <c r="DV31" s="646"/>
      <c r="DW31" s="638">
        <v>0.4</v>
      </c>
      <c r="DX31" s="647"/>
      <c r="DY31" s="647"/>
      <c r="DZ31" s="647"/>
      <c r="EA31" s="647"/>
      <c r="EB31" s="647"/>
      <c r="EC31" s="666"/>
    </row>
    <row r="32" spans="2:133" ht="11.25" customHeight="1" x14ac:dyDescent="0.2">
      <c r="B32" s="632" t="s">
        <v>312</v>
      </c>
      <c r="C32" s="633"/>
      <c r="D32" s="633"/>
      <c r="E32" s="633"/>
      <c r="F32" s="633"/>
      <c r="G32" s="633"/>
      <c r="H32" s="633"/>
      <c r="I32" s="633"/>
      <c r="J32" s="633"/>
      <c r="K32" s="633"/>
      <c r="L32" s="633"/>
      <c r="M32" s="633"/>
      <c r="N32" s="633"/>
      <c r="O32" s="633"/>
      <c r="P32" s="633"/>
      <c r="Q32" s="634"/>
      <c r="R32" s="635">
        <v>25088622</v>
      </c>
      <c r="S32" s="636"/>
      <c r="T32" s="636"/>
      <c r="U32" s="636"/>
      <c r="V32" s="636"/>
      <c r="W32" s="636"/>
      <c r="X32" s="636"/>
      <c r="Y32" s="637"/>
      <c r="Z32" s="661">
        <v>20</v>
      </c>
      <c r="AA32" s="661"/>
      <c r="AB32" s="661"/>
      <c r="AC32" s="661"/>
      <c r="AD32" s="662" t="s">
        <v>233</v>
      </c>
      <c r="AE32" s="662"/>
      <c r="AF32" s="662"/>
      <c r="AG32" s="662"/>
      <c r="AH32" s="662"/>
      <c r="AI32" s="662"/>
      <c r="AJ32" s="662"/>
      <c r="AK32" s="662"/>
      <c r="AL32" s="638" t="s">
        <v>127</v>
      </c>
      <c r="AM32" s="639"/>
      <c r="AN32" s="639"/>
      <c r="AO32" s="663"/>
      <c r="AP32" s="672"/>
      <c r="AQ32" s="673"/>
      <c r="AR32" s="673"/>
      <c r="AS32" s="673"/>
      <c r="AT32" s="705"/>
      <c r="AU32" s="205" t="s">
        <v>313</v>
      </c>
      <c r="AX32" s="632" t="s">
        <v>314</v>
      </c>
      <c r="AY32" s="633"/>
      <c r="AZ32" s="633"/>
      <c r="BA32" s="633"/>
      <c r="BB32" s="633"/>
      <c r="BC32" s="633"/>
      <c r="BD32" s="633"/>
      <c r="BE32" s="633"/>
      <c r="BF32" s="634"/>
      <c r="BG32" s="699">
        <v>99.3</v>
      </c>
      <c r="BH32" s="645"/>
      <c r="BI32" s="645"/>
      <c r="BJ32" s="645"/>
      <c r="BK32" s="645"/>
      <c r="BL32" s="645"/>
      <c r="BM32" s="639">
        <v>98.3</v>
      </c>
      <c r="BN32" s="645"/>
      <c r="BO32" s="645"/>
      <c r="BP32" s="645"/>
      <c r="BQ32" s="670"/>
      <c r="BR32" s="699">
        <v>99.3</v>
      </c>
      <c r="BS32" s="645"/>
      <c r="BT32" s="645"/>
      <c r="BU32" s="645"/>
      <c r="BV32" s="645"/>
      <c r="BW32" s="645"/>
      <c r="BX32" s="639">
        <v>98.1</v>
      </c>
      <c r="BY32" s="645"/>
      <c r="BZ32" s="645"/>
      <c r="CA32" s="645"/>
      <c r="CB32" s="670"/>
      <c r="CD32" s="659"/>
      <c r="CE32" s="660"/>
      <c r="CF32" s="632" t="s">
        <v>315</v>
      </c>
      <c r="CG32" s="633"/>
      <c r="CH32" s="633"/>
      <c r="CI32" s="633"/>
      <c r="CJ32" s="633"/>
      <c r="CK32" s="633"/>
      <c r="CL32" s="633"/>
      <c r="CM32" s="633"/>
      <c r="CN32" s="633"/>
      <c r="CO32" s="633"/>
      <c r="CP32" s="633"/>
      <c r="CQ32" s="634"/>
      <c r="CR32" s="635" t="s">
        <v>233</v>
      </c>
      <c r="CS32" s="636"/>
      <c r="CT32" s="636"/>
      <c r="CU32" s="636"/>
      <c r="CV32" s="636"/>
      <c r="CW32" s="636"/>
      <c r="CX32" s="636"/>
      <c r="CY32" s="637"/>
      <c r="CZ32" s="638" t="s">
        <v>127</v>
      </c>
      <c r="DA32" s="647"/>
      <c r="DB32" s="647"/>
      <c r="DC32" s="648"/>
      <c r="DD32" s="641" t="s">
        <v>127</v>
      </c>
      <c r="DE32" s="636"/>
      <c r="DF32" s="636"/>
      <c r="DG32" s="636"/>
      <c r="DH32" s="636"/>
      <c r="DI32" s="636"/>
      <c r="DJ32" s="636"/>
      <c r="DK32" s="637"/>
      <c r="DL32" s="641" t="s">
        <v>127</v>
      </c>
      <c r="DM32" s="636"/>
      <c r="DN32" s="636"/>
      <c r="DO32" s="636"/>
      <c r="DP32" s="636"/>
      <c r="DQ32" s="636"/>
      <c r="DR32" s="636"/>
      <c r="DS32" s="636"/>
      <c r="DT32" s="636"/>
      <c r="DU32" s="636"/>
      <c r="DV32" s="637"/>
      <c r="DW32" s="638" t="s">
        <v>127</v>
      </c>
      <c r="DX32" s="647"/>
      <c r="DY32" s="647"/>
      <c r="DZ32" s="647"/>
      <c r="EA32" s="647"/>
      <c r="EB32" s="647"/>
      <c r="EC32" s="666"/>
    </row>
    <row r="33" spans="2:133" ht="11.25" customHeight="1" x14ac:dyDescent="0.2">
      <c r="B33" s="692" t="s">
        <v>316</v>
      </c>
      <c r="C33" s="693"/>
      <c r="D33" s="693"/>
      <c r="E33" s="693"/>
      <c r="F33" s="693"/>
      <c r="G33" s="693"/>
      <c r="H33" s="693"/>
      <c r="I33" s="693"/>
      <c r="J33" s="693"/>
      <c r="K33" s="693"/>
      <c r="L33" s="693"/>
      <c r="M33" s="693"/>
      <c r="N33" s="693"/>
      <c r="O33" s="693"/>
      <c r="P33" s="693"/>
      <c r="Q33" s="694"/>
      <c r="R33" s="635">
        <v>11338</v>
      </c>
      <c r="S33" s="636"/>
      <c r="T33" s="636"/>
      <c r="U33" s="636"/>
      <c r="V33" s="636"/>
      <c r="W33" s="636"/>
      <c r="X33" s="636"/>
      <c r="Y33" s="637"/>
      <c r="Z33" s="661">
        <v>0</v>
      </c>
      <c r="AA33" s="661"/>
      <c r="AB33" s="661"/>
      <c r="AC33" s="661"/>
      <c r="AD33" s="662">
        <v>11338</v>
      </c>
      <c r="AE33" s="662"/>
      <c r="AF33" s="662"/>
      <c r="AG33" s="662"/>
      <c r="AH33" s="662"/>
      <c r="AI33" s="662"/>
      <c r="AJ33" s="662"/>
      <c r="AK33" s="662"/>
      <c r="AL33" s="638">
        <v>0</v>
      </c>
      <c r="AM33" s="639"/>
      <c r="AN33" s="639"/>
      <c r="AO33" s="663"/>
      <c r="AP33" s="674"/>
      <c r="AQ33" s="675"/>
      <c r="AR33" s="675"/>
      <c r="AS33" s="675"/>
      <c r="AT33" s="706"/>
      <c r="AU33" s="210"/>
      <c r="AV33" s="210"/>
      <c r="AW33" s="210"/>
      <c r="AX33" s="612" t="s">
        <v>317</v>
      </c>
      <c r="AY33" s="613"/>
      <c r="AZ33" s="613"/>
      <c r="BA33" s="613"/>
      <c r="BB33" s="613"/>
      <c r="BC33" s="613"/>
      <c r="BD33" s="613"/>
      <c r="BE33" s="613"/>
      <c r="BF33" s="614"/>
      <c r="BG33" s="691">
        <v>99.2</v>
      </c>
      <c r="BH33" s="616"/>
      <c r="BI33" s="616"/>
      <c r="BJ33" s="616"/>
      <c r="BK33" s="616"/>
      <c r="BL33" s="616"/>
      <c r="BM33" s="653">
        <v>97.5</v>
      </c>
      <c r="BN33" s="616"/>
      <c r="BO33" s="616"/>
      <c r="BP33" s="616"/>
      <c r="BQ33" s="664"/>
      <c r="BR33" s="691">
        <v>98.6</v>
      </c>
      <c r="BS33" s="616"/>
      <c r="BT33" s="616"/>
      <c r="BU33" s="616"/>
      <c r="BV33" s="616"/>
      <c r="BW33" s="616"/>
      <c r="BX33" s="653">
        <v>97</v>
      </c>
      <c r="BY33" s="616"/>
      <c r="BZ33" s="616"/>
      <c r="CA33" s="616"/>
      <c r="CB33" s="664"/>
      <c r="CD33" s="632" t="s">
        <v>318</v>
      </c>
      <c r="CE33" s="633"/>
      <c r="CF33" s="633"/>
      <c r="CG33" s="633"/>
      <c r="CH33" s="633"/>
      <c r="CI33" s="633"/>
      <c r="CJ33" s="633"/>
      <c r="CK33" s="633"/>
      <c r="CL33" s="633"/>
      <c r="CM33" s="633"/>
      <c r="CN33" s="633"/>
      <c r="CO33" s="633"/>
      <c r="CP33" s="633"/>
      <c r="CQ33" s="634"/>
      <c r="CR33" s="635">
        <v>60678244</v>
      </c>
      <c r="CS33" s="645"/>
      <c r="CT33" s="645"/>
      <c r="CU33" s="645"/>
      <c r="CV33" s="645"/>
      <c r="CW33" s="645"/>
      <c r="CX33" s="645"/>
      <c r="CY33" s="646"/>
      <c r="CZ33" s="638">
        <v>49.8</v>
      </c>
      <c r="DA33" s="647"/>
      <c r="DB33" s="647"/>
      <c r="DC33" s="648"/>
      <c r="DD33" s="641">
        <v>34953318</v>
      </c>
      <c r="DE33" s="645"/>
      <c r="DF33" s="645"/>
      <c r="DG33" s="645"/>
      <c r="DH33" s="645"/>
      <c r="DI33" s="645"/>
      <c r="DJ33" s="645"/>
      <c r="DK33" s="646"/>
      <c r="DL33" s="641">
        <v>15426878</v>
      </c>
      <c r="DM33" s="645"/>
      <c r="DN33" s="645"/>
      <c r="DO33" s="645"/>
      <c r="DP33" s="645"/>
      <c r="DQ33" s="645"/>
      <c r="DR33" s="645"/>
      <c r="DS33" s="645"/>
      <c r="DT33" s="645"/>
      <c r="DU33" s="645"/>
      <c r="DV33" s="646"/>
      <c r="DW33" s="638">
        <v>34.799999999999997</v>
      </c>
      <c r="DX33" s="647"/>
      <c r="DY33" s="647"/>
      <c r="DZ33" s="647"/>
      <c r="EA33" s="647"/>
      <c r="EB33" s="647"/>
      <c r="EC33" s="666"/>
    </row>
    <row r="34" spans="2:133" ht="11.25" customHeight="1" x14ac:dyDescent="0.2">
      <c r="B34" s="632" t="s">
        <v>319</v>
      </c>
      <c r="C34" s="633"/>
      <c r="D34" s="633"/>
      <c r="E34" s="633"/>
      <c r="F34" s="633"/>
      <c r="G34" s="633"/>
      <c r="H34" s="633"/>
      <c r="I34" s="633"/>
      <c r="J34" s="633"/>
      <c r="K34" s="633"/>
      <c r="L34" s="633"/>
      <c r="M34" s="633"/>
      <c r="N34" s="633"/>
      <c r="O34" s="633"/>
      <c r="P34" s="633"/>
      <c r="Q34" s="634"/>
      <c r="R34" s="635">
        <v>10887420</v>
      </c>
      <c r="S34" s="636"/>
      <c r="T34" s="636"/>
      <c r="U34" s="636"/>
      <c r="V34" s="636"/>
      <c r="W34" s="636"/>
      <c r="X34" s="636"/>
      <c r="Y34" s="637"/>
      <c r="Z34" s="661">
        <v>8.6999999999999993</v>
      </c>
      <c r="AA34" s="661"/>
      <c r="AB34" s="661"/>
      <c r="AC34" s="661"/>
      <c r="AD34" s="662" t="s">
        <v>233</v>
      </c>
      <c r="AE34" s="662"/>
      <c r="AF34" s="662"/>
      <c r="AG34" s="662"/>
      <c r="AH34" s="662"/>
      <c r="AI34" s="662"/>
      <c r="AJ34" s="662"/>
      <c r="AK34" s="662"/>
      <c r="AL34" s="638" t="s">
        <v>233</v>
      </c>
      <c r="AM34" s="639"/>
      <c r="AN34" s="639"/>
      <c r="AO34" s="663"/>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2" t="s">
        <v>320</v>
      </c>
      <c r="CE34" s="633"/>
      <c r="CF34" s="633"/>
      <c r="CG34" s="633"/>
      <c r="CH34" s="633"/>
      <c r="CI34" s="633"/>
      <c r="CJ34" s="633"/>
      <c r="CK34" s="633"/>
      <c r="CL34" s="633"/>
      <c r="CM34" s="633"/>
      <c r="CN34" s="633"/>
      <c r="CO34" s="633"/>
      <c r="CP34" s="633"/>
      <c r="CQ34" s="634"/>
      <c r="CR34" s="635">
        <v>18359984</v>
      </c>
      <c r="CS34" s="636"/>
      <c r="CT34" s="636"/>
      <c r="CU34" s="636"/>
      <c r="CV34" s="636"/>
      <c r="CW34" s="636"/>
      <c r="CX34" s="636"/>
      <c r="CY34" s="637"/>
      <c r="CZ34" s="638">
        <v>15.1</v>
      </c>
      <c r="DA34" s="647"/>
      <c r="DB34" s="647"/>
      <c r="DC34" s="648"/>
      <c r="DD34" s="641">
        <v>15041573</v>
      </c>
      <c r="DE34" s="636"/>
      <c r="DF34" s="636"/>
      <c r="DG34" s="636"/>
      <c r="DH34" s="636"/>
      <c r="DI34" s="636"/>
      <c r="DJ34" s="636"/>
      <c r="DK34" s="637"/>
      <c r="DL34" s="641">
        <v>6635169</v>
      </c>
      <c r="DM34" s="636"/>
      <c r="DN34" s="636"/>
      <c r="DO34" s="636"/>
      <c r="DP34" s="636"/>
      <c r="DQ34" s="636"/>
      <c r="DR34" s="636"/>
      <c r="DS34" s="636"/>
      <c r="DT34" s="636"/>
      <c r="DU34" s="636"/>
      <c r="DV34" s="637"/>
      <c r="DW34" s="638">
        <v>15</v>
      </c>
      <c r="DX34" s="647"/>
      <c r="DY34" s="647"/>
      <c r="DZ34" s="647"/>
      <c r="EA34" s="647"/>
      <c r="EB34" s="647"/>
      <c r="EC34" s="666"/>
    </row>
    <row r="35" spans="2:133" ht="11.25" customHeight="1" x14ac:dyDescent="0.2">
      <c r="B35" s="632" t="s">
        <v>321</v>
      </c>
      <c r="C35" s="633"/>
      <c r="D35" s="633"/>
      <c r="E35" s="633"/>
      <c r="F35" s="633"/>
      <c r="G35" s="633"/>
      <c r="H35" s="633"/>
      <c r="I35" s="633"/>
      <c r="J35" s="633"/>
      <c r="K35" s="633"/>
      <c r="L35" s="633"/>
      <c r="M35" s="633"/>
      <c r="N35" s="633"/>
      <c r="O35" s="633"/>
      <c r="P35" s="633"/>
      <c r="Q35" s="634"/>
      <c r="R35" s="635">
        <v>175566</v>
      </c>
      <c r="S35" s="636"/>
      <c r="T35" s="636"/>
      <c r="U35" s="636"/>
      <c r="V35" s="636"/>
      <c r="W35" s="636"/>
      <c r="X35" s="636"/>
      <c r="Y35" s="637"/>
      <c r="Z35" s="661">
        <v>0.1</v>
      </c>
      <c r="AA35" s="661"/>
      <c r="AB35" s="661"/>
      <c r="AC35" s="661"/>
      <c r="AD35" s="662">
        <v>18524</v>
      </c>
      <c r="AE35" s="662"/>
      <c r="AF35" s="662"/>
      <c r="AG35" s="662"/>
      <c r="AH35" s="662"/>
      <c r="AI35" s="662"/>
      <c r="AJ35" s="662"/>
      <c r="AK35" s="662"/>
      <c r="AL35" s="638">
        <v>0</v>
      </c>
      <c r="AM35" s="639"/>
      <c r="AN35" s="639"/>
      <c r="AO35" s="663"/>
      <c r="AP35" s="213"/>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324</v>
      </c>
      <c r="CE35" s="633"/>
      <c r="CF35" s="633"/>
      <c r="CG35" s="633"/>
      <c r="CH35" s="633"/>
      <c r="CI35" s="633"/>
      <c r="CJ35" s="633"/>
      <c r="CK35" s="633"/>
      <c r="CL35" s="633"/>
      <c r="CM35" s="633"/>
      <c r="CN35" s="633"/>
      <c r="CO35" s="633"/>
      <c r="CP35" s="633"/>
      <c r="CQ35" s="634"/>
      <c r="CR35" s="635">
        <v>760028</v>
      </c>
      <c r="CS35" s="645"/>
      <c r="CT35" s="645"/>
      <c r="CU35" s="645"/>
      <c r="CV35" s="645"/>
      <c r="CW35" s="645"/>
      <c r="CX35" s="645"/>
      <c r="CY35" s="646"/>
      <c r="CZ35" s="638">
        <v>0.6</v>
      </c>
      <c r="DA35" s="647"/>
      <c r="DB35" s="647"/>
      <c r="DC35" s="648"/>
      <c r="DD35" s="641">
        <v>603183</v>
      </c>
      <c r="DE35" s="645"/>
      <c r="DF35" s="645"/>
      <c r="DG35" s="645"/>
      <c r="DH35" s="645"/>
      <c r="DI35" s="645"/>
      <c r="DJ35" s="645"/>
      <c r="DK35" s="646"/>
      <c r="DL35" s="641">
        <v>603183</v>
      </c>
      <c r="DM35" s="645"/>
      <c r="DN35" s="645"/>
      <c r="DO35" s="645"/>
      <c r="DP35" s="645"/>
      <c r="DQ35" s="645"/>
      <c r="DR35" s="645"/>
      <c r="DS35" s="645"/>
      <c r="DT35" s="645"/>
      <c r="DU35" s="645"/>
      <c r="DV35" s="646"/>
      <c r="DW35" s="638">
        <v>1.4</v>
      </c>
      <c r="DX35" s="647"/>
      <c r="DY35" s="647"/>
      <c r="DZ35" s="647"/>
      <c r="EA35" s="647"/>
      <c r="EB35" s="647"/>
      <c r="EC35" s="666"/>
    </row>
    <row r="36" spans="2:133" ht="11.25" customHeight="1" x14ac:dyDescent="0.2">
      <c r="B36" s="632" t="s">
        <v>325</v>
      </c>
      <c r="C36" s="633"/>
      <c r="D36" s="633"/>
      <c r="E36" s="633"/>
      <c r="F36" s="633"/>
      <c r="G36" s="633"/>
      <c r="H36" s="633"/>
      <c r="I36" s="633"/>
      <c r="J36" s="633"/>
      <c r="K36" s="633"/>
      <c r="L36" s="633"/>
      <c r="M36" s="633"/>
      <c r="N36" s="633"/>
      <c r="O36" s="633"/>
      <c r="P36" s="633"/>
      <c r="Q36" s="634"/>
      <c r="R36" s="635">
        <v>14653786</v>
      </c>
      <c r="S36" s="636"/>
      <c r="T36" s="636"/>
      <c r="U36" s="636"/>
      <c r="V36" s="636"/>
      <c r="W36" s="636"/>
      <c r="X36" s="636"/>
      <c r="Y36" s="637"/>
      <c r="Z36" s="661">
        <v>11.7</v>
      </c>
      <c r="AA36" s="661"/>
      <c r="AB36" s="661"/>
      <c r="AC36" s="661"/>
      <c r="AD36" s="662" t="s">
        <v>127</v>
      </c>
      <c r="AE36" s="662"/>
      <c r="AF36" s="662"/>
      <c r="AG36" s="662"/>
      <c r="AH36" s="662"/>
      <c r="AI36" s="662"/>
      <c r="AJ36" s="662"/>
      <c r="AK36" s="662"/>
      <c r="AL36" s="638" t="s">
        <v>127</v>
      </c>
      <c r="AM36" s="639"/>
      <c r="AN36" s="639"/>
      <c r="AO36" s="663"/>
      <c r="AP36" s="213"/>
      <c r="AQ36" s="679" t="s">
        <v>326</v>
      </c>
      <c r="AR36" s="680"/>
      <c r="AS36" s="680"/>
      <c r="AT36" s="680"/>
      <c r="AU36" s="680"/>
      <c r="AV36" s="680"/>
      <c r="AW36" s="680"/>
      <c r="AX36" s="680"/>
      <c r="AY36" s="681"/>
      <c r="AZ36" s="682">
        <v>9009757</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398061</v>
      </c>
      <c r="BW36" s="683"/>
      <c r="BX36" s="683"/>
      <c r="BY36" s="683"/>
      <c r="BZ36" s="683"/>
      <c r="CA36" s="683"/>
      <c r="CB36" s="684"/>
      <c r="CD36" s="632" t="s">
        <v>328</v>
      </c>
      <c r="CE36" s="633"/>
      <c r="CF36" s="633"/>
      <c r="CG36" s="633"/>
      <c r="CH36" s="633"/>
      <c r="CI36" s="633"/>
      <c r="CJ36" s="633"/>
      <c r="CK36" s="633"/>
      <c r="CL36" s="633"/>
      <c r="CM36" s="633"/>
      <c r="CN36" s="633"/>
      <c r="CO36" s="633"/>
      <c r="CP36" s="633"/>
      <c r="CQ36" s="634"/>
      <c r="CR36" s="635">
        <v>7949554</v>
      </c>
      <c r="CS36" s="636"/>
      <c r="CT36" s="636"/>
      <c r="CU36" s="636"/>
      <c r="CV36" s="636"/>
      <c r="CW36" s="636"/>
      <c r="CX36" s="636"/>
      <c r="CY36" s="637"/>
      <c r="CZ36" s="638">
        <v>6.5</v>
      </c>
      <c r="DA36" s="647"/>
      <c r="DB36" s="647"/>
      <c r="DC36" s="648"/>
      <c r="DD36" s="641">
        <v>4011438</v>
      </c>
      <c r="DE36" s="636"/>
      <c r="DF36" s="636"/>
      <c r="DG36" s="636"/>
      <c r="DH36" s="636"/>
      <c r="DI36" s="636"/>
      <c r="DJ36" s="636"/>
      <c r="DK36" s="637"/>
      <c r="DL36" s="641">
        <v>2531580</v>
      </c>
      <c r="DM36" s="636"/>
      <c r="DN36" s="636"/>
      <c r="DO36" s="636"/>
      <c r="DP36" s="636"/>
      <c r="DQ36" s="636"/>
      <c r="DR36" s="636"/>
      <c r="DS36" s="636"/>
      <c r="DT36" s="636"/>
      <c r="DU36" s="636"/>
      <c r="DV36" s="637"/>
      <c r="DW36" s="638">
        <v>5.7</v>
      </c>
      <c r="DX36" s="647"/>
      <c r="DY36" s="647"/>
      <c r="DZ36" s="647"/>
      <c r="EA36" s="647"/>
      <c r="EB36" s="647"/>
      <c r="EC36" s="666"/>
    </row>
    <row r="37" spans="2:133" ht="11.25" customHeight="1" x14ac:dyDescent="0.2">
      <c r="B37" s="632" t="s">
        <v>329</v>
      </c>
      <c r="C37" s="633"/>
      <c r="D37" s="633"/>
      <c r="E37" s="633"/>
      <c r="F37" s="633"/>
      <c r="G37" s="633"/>
      <c r="H37" s="633"/>
      <c r="I37" s="633"/>
      <c r="J37" s="633"/>
      <c r="K37" s="633"/>
      <c r="L37" s="633"/>
      <c r="M37" s="633"/>
      <c r="N37" s="633"/>
      <c r="O37" s="633"/>
      <c r="P37" s="633"/>
      <c r="Q37" s="634"/>
      <c r="R37" s="635">
        <v>15811068</v>
      </c>
      <c r="S37" s="636"/>
      <c r="T37" s="636"/>
      <c r="U37" s="636"/>
      <c r="V37" s="636"/>
      <c r="W37" s="636"/>
      <c r="X37" s="636"/>
      <c r="Y37" s="637"/>
      <c r="Z37" s="661">
        <v>12.6</v>
      </c>
      <c r="AA37" s="661"/>
      <c r="AB37" s="661"/>
      <c r="AC37" s="661"/>
      <c r="AD37" s="662" t="s">
        <v>233</v>
      </c>
      <c r="AE37" s="662"/>
      <c r="AF37" s="662"/>
      <c r="AG37" s="662"/>
      <c r="AH37" s="662"/>
      <c r="AI37" s="662"/>
      <c r="AJ37" s="662"/>
      <c r="AK37" s="662"/>
      <c r="AL37" s="638" t="s">
        <v>233</v>
      </c>
      <c r="AM37" s="639"/>
      <c r="AN37" s="639"/>
      <c r="AO37" s="663"/>
      <c r="AQ37" s="667" t="s">
        <v>330</v>
      </c>
      <c r="AR37" s="668"/>
      <c r="AS37" s="668"/>
      <c r="AT37" s="668"/>
      <c r="AU37" s="668"/>
      <c r="AV37" s="668"/>
      <c r="AW37" s="668"/>
      <c r="AX37" s="668"/>
      <c r="AY37" s="669"/>
      <c r="AZ37" s="635">
        <v>1183323</v>
      </c>
      <c r="BA37" s="636"/>
      <c r="BB37" s="636"/>
      <c r="BC37" s="636"/>
      <c r="BD37" s="645"/>
      <c r="BE37" s="645"/>
      <c r="BF37" s="670"/>
      <c r="BG37" s="632" t="s">
        <v>331</v>
      </c>
      <c r="BH37" s="633"/>
      <c r="BI37" s="633"/>
      <c r="BJ37" s="633"/>
      <c r="BK37" s="633"/>
      <c r="BL37" s="633"/>
      <c r="BM37" s="633"/>
      <c r="BN37" s="633"/>
      <c r="BO37" s="633"/>
      <c r="BP37" s="633"/>
      <c r="BQ37" s="633"/>
      <c r="BR37" s="633"/>
      <c r="BS37" s="633"/>
      <c r="BT37" s="633"/>
      <c r="BU37" s="634"/>
      <c r="BV37" s="635">
        <v>125799</v>
      </c>
      <c r="BW37" s="636"/>
      <c r="BX37" s="636"/>
      <c r="BY37" s="636"/>
      <c r="BZ37" s="636"/>
      <c r="CA37" s="636"/>
      <c r="CB37" s="671"/>
      <c r="CD37" s="632" t="s">
        <v>332</v>
      </c>
      <c r="CE37" s="633"/>
      <c r="CF37" s="633"/>
      <c r="CG37" s="633"/>
      <c r="CH37" s="633"/>
      <c r="CI37" s="633"/>
      <c r="CJ37" s="633"/>
      <c r="CK37" s="633"/>
      <c r="CL37" s="633"/>
      <c r="CM37" s="633"/>
      <c r="CN37" s="633"/>
      <c r="CO37" s="633"/>
      <c r="CP37" s="633"/>
      <c r="CQ37" s="634"/>
      <c r="CR37" s="635">
        <v>13653</v>
      </c>
      <c r="CS37" s="645"/>
      <c r="CT37" s="645"/>
      <c r="CU37" s="645"/>
      <c r="CV37" s="645"/>
      <c r="CW37" s="645"/>
      <c r="CX37" s="645"/>
      <c r="CY37" s="646"/>
      <c r="CZ37" s="638">
        <v>0</v>
      </c>
      <c r="DA37" s="647"/>
      <c r="DB37" s="647"/>
      <c r="DC37" s="648"/>
      <c r="DD37" s="641">
        <v>13653</v>
      </c>
      <c r="DE37" s="645"/>
      <c r="DF37" s="645"/>
      <c r="DG37" s="645"/>
      <c r="DH37" s="645"/>
      <c r="DI37" s="645"/>
      <c r="DJ37" s="645"/>
      <c r="DK37" s="646"/>
      <c r="DL37" s="641">
        <v>12938</v>
      </c>
      <c r="DM37" s="645"/>
      <c r="DN37" s="645"/>
      <c r="DO37" s="645"/>
      <c r="DP37" s="645"/>
      <c r="DQ37" s="645"/>
      <c r="DR37" s="645"/>
      <c r="DS37" s="645"/>
      <c r="DT37" s="645"/>
      <c r="DU37" s="645"/>
      <c r="DV37" s="646"/>
      <c r="DW37" s="638">
        <v>0</v>
      </c>
      <c r="DX37" s="647"/>
      <c r="DY37" s="647"/>
      <c r="DZ37" s="647"/>
      <c r="EA37" s="647"/>
      <c r="EB37" s="647"/>
      <c r="EC37" s="666"/>
    </row>
    <row r="38" spans="2:133" ht="11.25" customHeight="1" x14ac:dyDescent="0.2">
      <c r="B38" s="632" t="s">
        <v>333</v>
      </c>
      <c r="C38" s="633"/>
      <c r="D38" s="633"/>
      <c r="E38" s="633"/>
      <c r="F38" s="633"/>
      <c r="G38" s="633"/>
      <c r="H38" s="633"/>
      <c r="I38" s="633"/>
      <c r="J38" s="633"/>
      <c r="K38" s="633"/>
      <c r="L38" s="633"/>
      <c r="M38" s="633"/>
      <c r="N38" s="633"/>
      <c r="O38" s="633"/>
      <c r="P38" s="633"/>
      <c r="Q38" s="634"/>
      <c r="R38" s="635">
        <v>3375489</v>
      </c>
      <c r="S38" s="636"/>
      <c r="T38" s="636"/>
      <c r="U38" s="636"/>
      <c r="V38" s="636"/>
      <c r="W38" s="636"/>
      <c r="X38" s="636"/>
      <c r="Y38" s="637"/>
      <c r="Z38" s="661">
        <v>2.7</v>
      </c>
      <c r="AA38" s="661"/>
      <c r="AB38" s="661"/>
      <c r="AC38" s="661"/>
      <c r="AD38" s="662" t="s">
        <v>233</v>
      </c>
      <c r="AE38" s="662"/>
      <c r="AF38" s="662"/>
      <c r="AG38" s="662"/>
      <c r="AH38" s="662"/>
      <c r="AI38" s="662"/>
      <c r="AJ38" s="662"/>
      <c r="AK38" s="662"/>
      <c r="AL38" s="638" t="s">
        <v>233</v>
      </c>
      <c r="AM38" s="639"/>
      <c r="AN38" s="639"/>
      <c r="AO38" s="663"/>
      <c r="AQ38" s="667" t="s">
        <v>334</v>
      </c>
      <c r="AR38" s="668"/>
      <c r="AS38" s="668"/>
      <c r="AT38" s="668"/>
      <c r="AU38" s="668"/>
      <c r="AV38" s="668"/>
      <c r="AW38" s="668"/>
      <c r="AX38" s="668"/>
      <c r="AY38" s="669"/>
      <c r="AZ38" s="635">
        <v>256334</v>
      </c>
      <c r="BA38" s="636"/>
      <c r="BB38" s="636"/>
      <c r="BC38" s="636"/>
      <c r="BD38" s="645"/>
      <c r="BE38" s="645"/>
      <c r="BF38" s="670"/>
      <c r="BG38" s="632" t="s">
        <v>335</v>
      </c>
      <c r="BH38" s="633"/>
      <c r="BI38" s="633"/>
      <c r="BJ38" s="633"/>
      <c r="BK38" s="633"/>
      <c r="BL38" s="633"/>
      <c r="BM38" s="633"/>
      <c r="BN38" s="633"/>
      <c r="BO38" s="633"/>
      <c r="BP38" s="633"/>
      <c r="BQ38" s="633"/>
      <c r="BR38" s="633"/>
      <c r="BS38" s="633"/>
      <c r="BT38" s="633"/>
      <c r="BU38" s="634"/>
      <c r="BV38" s="635">
        <v>23234</v>
      </c>
      <c r="BW38" s="636"/>
      <c r="BX38" s="636"/>
      <c r="BY38" s="636"/>
      <c r="BZ38" s="636"/>
      <c r="CA38" s="636"/>
      <c r="CB38" s="671"/>
      <c r="CD38" s="632" t="s">
        <v>336</v>
      </c>
      <c r="CE38" s="633"/>
      <c r="CF38" s="633"/>
      <c r="CG38" s="633"/>
      <c r="CH38" s="633"/>
      <c r="CI38" s="633"/>
      <c r="CJ38" s="633"/>
      <c r="CK38" s="633"/>
      <c r="CL38" s="633"/>
      <c r="CM38" s="633"/>
      <c r="CN38" s="633"/>
      <c r="CO38" s="633"/>
      <c r="CP38" s="633"/>
      <c r="CQ38" s="634"/>
      <c r="CR38" s="635">
        <v>7483698</v>
      </c>
      <c r="CS38" s="636"/>
      <c r="CT38" s="636"/>
      <c r="CU38" s="636"/>
      <c r="CV38" s="636"/>
      <c r="CW38" s="636"/>
      <c r="CX38" s="636"/>
      <c r="CY38" s="637"/>
      <c r="CZ38" s="638">
        <v>6.1</v>
      </c>
      <c r="DA38" s="647"/>
      <c r="DB38" s="647"/>
      <c r="DC38" s="648"/>
      <c r="DD38" s="641">
        <v>5829766</v>
      </c>
      <c r="DE38" s="636"/>
      <c r="DF38" s="636"/>
      <c r="DG38" s="636"/>
      <c r="DH38" s="636"/>
      <c r="DI38" s="636"/>
      <c r="DJ38" s="636"/>
      <c r="DK38" s="637"/>
      <c r="DL38" s="641">
        <v>5465743</v>
      </c>
      <c r="DM38" s="636"/>
      <c r="DN38" s="636"/>
      <c r="DO38" s="636"/>
      <c r="DP38" s="636"/>
      <c r="DQ38" s="636"/>
      <c r="DR38" s="636"/>
      <c r="DS38" s="636"/>
      <c r="DT38" s="636"/>
      <c r="DU38" s="636"/>
      <c r="DV38" s="637"/>
      <c r="DW38" s="638">
        <v>12.3</v>
      </c>
      <c r="DX38" s="647"/>
      <c r="DY38" s="647"/>
      <c r="DZ38" s="647"/>
      <c r="EA38" s="647"/>
      <c r="EB38" s="647"/>
      <c r="EC38" s="666"/>
    </row>
    <row r="39" spans="2:133" ht="11.25" customHeight="1" x14ac:dyDescent="0.2">
      <c r="B39" s="632" t="s">
        <v>337</v>
      </c>
      <c r="C39" s="633"/>
      <c r="D39" s="633"/>
      <c r="E39" s="633"/>
      <c r="F39" s="633"/>
      <c r="G39" s="633"/>
      <c r="H39" s="633"/>
      <c r="I39" s="633"/>
      <c r="J39" s="633"/>
      <c r="K39" s="633"/>
      <c r="L39" s="633"/>
      <c r="M39" s="633"/>
      <c r="N39" s="633"/>
      <c r="O39" s="633"/>
      <c r="P39" s="633"/>
      <c r="Q39" s="634"/>
      <c r="R39" s="635">
        <v>3590992</v>
      </c>
      <c r="S39" s="636"/>
      <c r="T39" s="636"/>
      <c r="U39" s="636"/>
      <c r="V39" s="636"/>
      <c r="W39" s="636"/>
      <c r="X39" s="636"/>
      <c r="Y39" s="637"/>
      <c r="Z39" s="661">
        <v>2.9</v>
      </c>
      <c r="AA39" s="661"/>
      <c r="AB39" s="661"/>
      <c r="AC39" s="661"/>
      <c r="AD39" s="662">
        <v>111758</v>
      </c>
      <c r="AE39" s="662"/>
      <c r="AF39" s="662"/>
      <c r="AG39" s="662"/>
      <c r="AH39" s="662"/>
      <c r="AI39" s="662"/>
      <c r="AJ39" s="662"/>
      <c r="AK39" s="662"/>
      <c r="AL39" s="638">
        <v>0.3</v>
      </c>
      <c r="AM39" s="639"/>
      <c r="AN39" s="639"/>
      <c r="AO39" s="663"/>
      <c r="AQ39" s="667" t="s">
        <v>338</v>
      </c>
      <c r="AR39" s="668"/>
      <c r="AS39" s="668"/>
      <c r="AT39" s="668"/>
      <c r="AU39" s="668"/>
      <c r="AV39" s="668"/>
      <c r="AW39" s="668"/>
      <c r="AX39" s="668"/>
      <c r="AY39" s="669"/>
      <c r="AZ39" s="635">
        <v>86402</v>
      </c>
      <c r="BA39" s="636"/>
      <c r="BB39" s="636"/>
      <c r="BC39" s="636"/>
      <c r="BD39" s="645"/>
      <c r="BE39" s="645"/>
      <c r="BF39" s="670"/>
      <c r="BG39" s="632" t="s">
        <v>339</v>
      </c>
      <c r="BH39" s="633"/>
      <c r="BI39" s="633"/>
      <c r="BJ39" s="633"/>
      <c r="BK39" s="633"/>
      <c r="BL39" s="633"/>
      <c r="BM39" s="633"/>
      <c r="BN39" s="633"/>
      <c r="BO39" s="633"/>
      <c r="BP39" s="633"/>
      <c r="BQ39" s="633"/>
      <c r="BR39" s="633"/>
      <c r="BS39" s="633"/>
      <c r="BT39" s="633"/>
      <c r="BU39" s="634"/>
      <c r="BV39" s="635">
        <v>35587</v>
      </c>
      <c r="BW39" s="636"/>
      <c r="BX39" s="636"/>
      <c r="BY39" s="636"/>
      <c r="BZ39" s="636"/>
      <c r="CA39" s="636"/>
      <c r="CB39" s="671"/>
      <c r="CD39" s="632" t="s">
        <v>340</v>
      </c>
      <c r="CE39" s="633"/>
      <c r="CF39" s="633"/>
      <c r="CG39" s="633"/>
      <c r="CH39" s="633"/>
      <c r="CI39" s="633"/>
      <c r="CJ39" s="633"/>
      <c r="CK39" s="633"/>
      <c r="CL39" s="633"/>
      <c r="CM39" s="633"/>
      <c r="CN39" s="633"/>
      <c r="CO39" s="633"/>
      <c r="CP39" s="633"/>
      <c r="CQ39" s="634"/>
      <c r="CR39" s="635">
        <v>23617948</v>
      </c>
      <c r="CS39" s="645"/>
      <c r="CT39" s="645"/>
      <c r="CU39" s="645"/>
      <c r="CV39" s="645"/>
      <c r="CW39" s="645"/>
      <c r="CX39" s="645"/>
      <c r="CY39" s="646"/>
      <c r="CZ39" s="638">
        <v>19.399999999999999</v>
      </c>
      <c r="DA39" s="647"/>
      <c r="DB39" s="647"/>
      <c r="DC39" s="648"/>
      <c r="DD39" s="641">
        <v>8468767</v>
      </c>
      <c r="DE39" s="645"/>
      <c r="DF39" s="645"/>
      <c r="DG39" s="645"/>
      <c r="DH39" s="645"/>
      <c r="DI39" s="645"/>
      <c r="DJ39" s="645"/>
      <c r="DK39" s="646"/>
      <c r="DL39" s="641" t="s">
        <v>127</v>
      </c>
      <c r="DM39" s="645"/>
      <c r="DN39" s="645"/>
      <c r="DO39" s="645"/>
      <c r="DP39" s="645"/>
      <c r="DQ39" s="645"/>
      <c r="DR39" s="645"/>
      <c r="DS39" s="645"/>
      <c r="DT39" s="645"/>
      <c r="DU39" s="645"/>
      <c r="DV39" s="646"/>
      <c r="DW39" s="638" t="s">
        <v>233</v>
      </c>
      <c r="DX39" s="647"/>
      <c r="DY39" s="647"/>
      <c r="DZ39" s="647"/>
      <c r="EA39" s="647"/>
      <c r="EB39" s="647"/>
      <c r="EC39" s="666"/>
    </row>
    <row r="40" spans="2:133" ht="11.25" customHeight="1" x14ac:dyDescent="0.2">
      <c r="B40" s="632" t="s">
        <v>341</v>
      </c>
      <c r="C40" s="633"/>
      <c r="D40" s="633"/>
      <c r="E40" s="633"/>
      <c r="F40" s="633"/>
      <c r="G40" s="633"/>
      <c r="H40" s="633"/>
      <c r="I40" s="633"/>
      <c r="J40" s="633"/>
      <c r="K40" s="633"/>
      <c r="L40" s="633"/>
      <c r="M40" s="633"/>
      <c r="N40" s="633"/>
      <c r="O40" s="633"/>
      <c r="P40" s="633"/>
      <c r="Q40" s="634"/>
      <c r="R40" s="635">
        <v>5984307</v>
      </c>
      <c r="S40" s="636"/>
      <c r="T40" s="636"/>
      <c r="U40" s="636"/>
      <c r="V40" s="636"/>
      <c r="W40" s="636"/>
      <c r="X40" s="636"/>
      <c r="Y40" s="637"/>
      <c r="Z40" s="661">
        <v>4.8</v>
      </c>
      <c r="AA40" s="661"/>
      <c r="AB40" s="661"/>
      <c r="AC40" s="661"/>
      <c r="AD40" s="662" t="s">
        <v>127</v>
      </c>
      <c r="AE40" s="662"/>
      <c r="AF40" s="662"/>
      <c r="AG40" s="662"/>
      <c r="AH40" s="662"/>
      <c r="AI40" s="662"/>
      <c r="AJ40" s="662"/>
      <c r="AK40" s="662"/>
      <c r="AL40" s="638" t="s">
        <v>233</v>
      </c>
      <c r="AM40" s="639"/>
      <c r="AN40" s="639"/>
      <c r="AO40" s="663"/>
      <c r="AQ40" s="667" t="s">
        <v>342</v>
      </c>
      <c r="AR40" s="668"/>
      <c r="AS40" s="668"/>
      <c r="AT40" s="668"/>
      <c r="AU40" s="668"/>
      <c r="AV40" s="668"/>
      <c r="AW40" s="668"/>
      <c r="AX40" s="668"/>
      <c r="AY40" s="669"/>
      <c r="AZ40" s="635">
        <v>46620</v>
      </c>
      <c r="BA40" s="636"/>
      <c r="BB40" s="636"/>
      <c r="BC40" s="636"/>
      <c r="BD40" s="645"/>
      <c r="BE40" s="645"/>
      <c r="BF40" s="670"/>
      <c r="BG40" s="672" t="s">
        <v>343</v>
      </c>
      <c r="BH40" s="673"/>
      <c r="BI40" s="673"/>
      <c r="BJ40" s="673"/>
      <c r="BK40" s="673"/>
      <c r="BL40" s="214"/>
      <c r="BM40" s="633" t="s">
        <v>344</v>
      </c>
      <c r="BN40" s="633"/>
      <c r="BO40" s="633"/>
      <c r="BP40" s="633"/>
      <c r="BQ40" s="633"/>
      <c r="BR40" s="633"/>
      <c r="BS40" s="633"/>
      <c r="BT40" s="633"/>
      <c r="BU40" s="634"/>
      <c r="BV40" s="635">
        <v>100</v>
      </c>
      <c r="BW40" s="636"/>
      <c r="BX40" s="636"/>
      <c r="BY40" s="636"/>
      <c r="BZ40" s="636"/>
      <c r="CA40" s="636"/>
      <c r="CB40" s="671"/>
      <c r="CD40" s="632" t="s">
        <v>345</v>
      </c>
      <c r="CE40" s="633"/>
      <c r="CF40" s="633"/>
      <c r="CG40" s="633"/>
      <c r="CH40" s="633"/>
      <c r="CI40" s="633"/>
      <c r="CJ40" s="633"/>
      <c r="CK40" s="633"/>
      <c r="CL40" s="633"/>
      <c r="CM40" s="633"/>
      <c r="CN40" s="633"/>
      <c r="CO40" s="633"/>
      <c r="CP40" s="633"/>
      <c r="CQ40" s="634"/>
      <c r="CR40" s="635">
        <v>2507032</v>
      </c>
      <c r="CS40" s="636"/>
      <c r="CT40" s="636"/>
      <c r="CU40" s="636"/>
      <c r="CV40" s="636"/>
      <c r="CW40" s="636"/>
      <c r="CX40" s="636"/>
      <c r="CY40" s="637"/>
      <c r="CZ40" s="638">
        <v>2.1</v>
      </c>
      <c r="DA40" s="647"/>
      <c r="DB40" s="647"/>
      <c r="DC40" s="648"/>
      <c r="DD40" s="641">
        <v>998591</v>
      </c>
      <c r="DE40" s="636"/>
      <c r="DF40" s="636"/>
      <c r="DG40" s="636"/>
      <c r="DH40" s="636"/>
      <c r="DI40" s="636"/>
      <c r="DJ40" s="636"/>
      <c r="DK40" s="637"/>
      <c r="DL40" s="641">
        <v>191203</v>
      </c>
      <c r="DM40" s="636"/>
      <c r="DN40" s="636"/>
      <c r="DO40" s="636"/>
      <c r="DP40" s="636"/>
      <c r="DQ40" s="636"/>
      <c r="DR40" s="636"/>
      <c r="DS40" s="636"/>
      <c r="DT40" s="636"/>
      <c r="DU40" s="636"/>
      <c r="DV40" s="637"/>
      <c r="DW40" s="638">
        <v>0.4</v>
      </c>
      <c r="DX40" s="647"/>
      <c r="DY40" s="647"/>
      <c r="DZ40" s="647"/>
      <c r="EA40" s="647"/>
      <c r="EB40" s="647"/>
      <c r="EC40" s="666"/>
    </row>
    <row r="41" spans="2:133" ht="11.25" customHeight="1" x14ac:dyDescent="0.2">
      <c r="B41" s="632" t="s">
        <v>346</v>
      </c>
      <c r="C41" s="633"/>
      <c r="D41" s="633"/>
      <c r="E41" s="633"/>
      <c r="F41" s="633"/>
      <c r="G41" s="633"/>
      <c r="H41" s="633"/>
      <c r="I41" s="633"/>
      <c r="J41" s="633"/>
      <c r="K41" s="633"/>
      <c r="L41" s="633"/>
      <c r="M41" s="633"/>
      <c r="N41" s="633"/>
      <c r="O41" s="633"/>
      <c r="P41" s="633"/>
      <c r="Q41" s="634"/>
      <c r="R41" s="635" t="s">
        <v>233</v>
      </c>
      <c r="S41" s="636"/>
      <c r="T41" s="636"/>
      <c r="U41" s="636"/>
      <c r="V41" s="636"/>
      <c r="W41" s="636"/>
      <c r="X41" s="636"/>
      <c r="Y41" s="637"/>
      <c r="Z41" s="661" t="s">
        <v>127</v>
      </c>
      <c r="AA41" s="661"/>
      <c r="AB41" s="661"/>
      <c r="AC41" s="661"/>
      <c r="AD41" s="662" t="s">
        <v>233</v>
      </c>
      <c r="AE41" s="662"/>
      <c r="AF41" s="662"/>
      <c r="AG41" s="662"/>
      <c r="AH41" s="662"/>
      <c r="AI41" s="662"/>
      <c r="AJ41" s="662"/>
      <c r="AK41" s="662"/>
      <c r="AL41" s="638" t="s">
        <v>127</v>
      </c>
      <c r="AM41" s="639"/>
      <c r="AN41" s="639"/>
      <c r="AO41" s="663"/>
      <c r="AQ41" s="667" t="s">
        <v>347</v>
      </c>
      <c r="AR41" s="668"/>
      <c r="AS41" s="668"/>
      <c r="AT41" s="668"/>
      <c r="AU41" s="668"/>
      <c r="AV41" s="668"/>
      <c r="AW41" s="668"/>
      <c r="AX41" s="668"/>
      <c r="AY41" s="669"/>
      <c r="AZ41" s="635">
        <v>1715929</v>
      </c>
      <c r="BA41" s="636"/>
      <c r="BB41" s="636"/>
      <c r="BC41" s="636"/>
      <c r="BD41" s="645"/>
      <c r="BE41" s="645"/>
      <c r="BF41" s="670"/>
      <c r="BG41" s="672"/>
      <c r="BH41" s="673"/>
      <c r="BI41" s="673"/>
      <c r="BJ41" s="673"/>
      <c r="BK41" s="673"/>
      <c r="BL41" s="214"/>
      <c r="BM41" s="633" t="s">
        <v>348</v>
      </c>
      <c r="BN41" s="633"/>
      <c r="BO41" s="633"/>
      <c r="BP41" s="633"/>
      <c r="BQ41" s="633"/>
      <c r="BR41" s="633"/>
      <c r="BS41" s="633"/>
      <c r="BT41" s="633"/>
      <c r="BU41" s="634"/>
      <c r="BV41" s="635" t="s">
        <v>233</v>
      </c>
      <c r="BW41" s="636"/>
      <c r="BX41" s="636"/>
      <c r="BY41" s="636"/>
      <c r="BZ41" s="636"/>
      <c r="CA41" s="636"/>
      <c r="CB41" s="671"/>
      <c r="CD41" s="632" t="s">
        <v>349</v>
      </c>
      <c r="CE41" s="633"/>
      <c r="CF41" s="633"/>
      <c r="CG41" s="633"/>
      <c r="CH41" s="633"/>
      <c r="CI41" s="633"/>
      <c r="CJ41" s="633"/>
      <c r="CK41" s="633"/>
      <c r="CL41" s="633"/>
      <c r="CM41" s="633"/>
      <c r="CN41" s="633"/>
      <c r="CO41" s="633"/>
      <c r="CP41" s="633"/>
      <c r="CQ41" s="634"/>
      <c r="CR41" s="635" t="s">
        <v>233</v>
      </c>
      <c r="CS41" s="645"/>
      <c r="CT41" s="645"/>
      <c r="CU41" s="645"/>
      <c r="CV41" s="645"/>
      <c r="CW41" s="645"/>
      <c r="CX41" s="645"/>
      <c r="CY41" s="646"/>
      <c r="CZ41" s="638" t="s">
        <v>127</v>
      </c>
      <c r="DA41" s="647"/>
      <c r="DB41" s="647"/>
      <c r="DC41" s="648"/>
      <c r="DD41" s="641" t="s">
        <v>233</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350</v>
      </c>
      <c r="C42" s="633"/>
      <c r="D42" s="633"/>
      <c r="E42" s="633"/>
      <c r="F42" s="633"/>
      <c r="G42" s="633"/>
      <c r="H42" s="633"/>
      <c r="I42" s="633"/>
      <c r="J42" s="633"/>
      <c r="K42" s="633"/>
      <c r="L42" s="633"/>
      <c r="M42" s="633"/>
      <c r="N42" s="633"/>
      <c r="O42" s="633"/>
      <c r="P42" s="633"/>
      <c r="Q42" s="634"/>
      <c r="R42" s="635" t="s">
        <v>233</v>
      </c>
      <c r="S42" s="636"/>
      <c r="T42" s="636"/>
      <c r="U42" s="636"/>
      <c r="V42" s="636"/>
      <c r="W42" s="636"/>
      <c r="X42" s="636"/>
      <c r="Y42" s="637"/>
      <c r="Z42" s="661" t="s">
        <v>233</v>
      </c>
      <c r="AA42" s="661"/>
      <c r="AB42" s="661"/>
      <c r="AC42" s="661"/>
      <c r="AD42" s="662" t="s">
        <v>127</v>
      </c>
      <c r="AE42" s="662"/>
      <c r="AF42" s="662"/>
      <c r="AG42" s="662"/>
      <c r="AH42" s="662"/>
      <c r="AI42" s="662"/>
      <c r="AJ42" s="662"/>
      <c r="AK42" s="662"/>
      <c r="AL42" s="638" t="s">
        <v>233</v>
      </c>
      <c r="AM42" s="639"/>
      <c r="AN42" s="639"/>
      <c r="AO42" s="663"/>
      <c r="AQ42" s="676" t="s">
        <v>351</v>
      </c>
      <c r="AR42" s="677"/>
      <c r="AS42" s="677"/>
      <c r="AT42" s="677"/>
      <c r="AU42" s="677"/>
      <c r="AV42" s="677"/>
      <c r="AW42" s="677"/>
      <c r="AX42" s="677"/>
      <c r="AY42" s="678"/>
      <c r="AZ42" s="615">
        <v>5721149</v>
      </c>
      <c r="BA42" s="649"/>
      <c r="BB42" s="649"/>
      <c r="BC42" s="649"/>
      <c r="BD42" s="616"/>
      <c r="BE42" s="616"/>
      <c r="BF42" s="664"/>
      <c r="BG42" s="674"/>
      <c r="BH42" s="675"/>
      <c r="BI42" s="675"/>
      <c r="BJ42" s="675"/>
      <c r="BK42" s="675"/>
      <c r="BL42" s="215"/>
      <c r="BM42" s="613" t="s">
        <v>352</v>
      </c>
      <c r="BN42" s="613"/>
      <c r="BO42" s="613"/>
      <c r="BP42" s="613"/>
      <c r="BQ42" s="613"/>
      <c r="BR42" s="613"/>
      <c r="BS42" s="613"/>
      <c r="BT42" s="613"/>
      <c r="BU42" s="614"/>
      <c r="BV42" s="615">
        <v>379</v>
      </c>
      <c r="BW42" s="649"/>
      <c r="BX42" s="649"/>
      <c r="BY42" s="649"/>
      <c r="BZ42" s="649"/>
      <c r="CA42" s="649"/>
      <c r="CB42" s="665"/>
      <c r="CD42" s="632" t="s">
        <v>353</v>
      </c>
      <c r="CE42" s="633"/>
      <c r="CF42" s="633"/>
      <c r="CG42" s="633"/>
      <c r="CH42" s="633"/>
      <c r="CI42" s="633"/>
      <c r="CJ42" s="633"/>
      <c r="CK42" s="633"/>
      <c r="CL42" s="633"/>
      <c r="CM42" s="633"/>
      <c r="CN42" s="633"/>
      <c r="CO42" s="633"/>
      <c r="CP42" s="633"/>
      <c r="CQ42" s="634"/>
      <c r="CR42" s="635">
        <v>12726639</v>
      </c>
      <c r="CS42" s="645"/>
      <c r="CT42" s="645"/>
      <c r="CU42" s="645"/>
      <c r="CV42" s="645"/>
      <c r="CW42" s="645"/>
      <c r="CX42" s="645"/>
      <c r="CY42" s="646"/>
      <c r="CZ42" s="638">
        <v>10.4</v>
      </c>
      <c r="DA42" s="647"/>
      <c r="DB42" s="647"/>
      <c r="DC42" s="648"/>
      <c r="DD42" s="641">
        <v>3365506</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354</v>
      </c>
      <c r="C43" s="633"/>
      <c r="D43" s="633"/>
      <c r="E43" s="633"/>
      <c r="F43" s="633"/>
      <c r="G43" s="633"/>
      <c r="H43" s="633"/>
      <c r="I43" s="633"/>
      <c r="J43" s="633"/>
      <c r="K43" s="633"/>
      <c r="L43" s="633"/>
      <c r="M43" s="633"/>
      <c r="N43" s="633"/>
      <c r="O43" s="633"/>
      <c r="P43" s="633"/>
      <c r="Q43" s="634"/>
      <c r="R43" s="635">
        <v>2384207</v>
      </c>
      <c r="S43" s="636"/>
      <c r="T43" s="636"/>
      <c r="U43" s="636"/>
      <c r="V43" s="636"/>
      <c r="W43" s="636"/>
      <c r="X43" s="636"/>
      <c r="Y43" s="637"/>
      <c r="Z43" s="661">
        <v>1.9</v>
      </c>
      <c r="AA43" s="661"/>
      <c r="AB43" s="661"/>
      <c r="AC43" s="661"/>
      <c r="AD43" s="662" t="s">
        <v>127</v>
      </c>
      <c r="AE43" s="662"/>
      <c r="AF43" s="662"/>
      <c r="AG43" s="662"/>
      <c r="AH43" s="662"/>
      <c r="AI43" s="662"/>
      <c r="AJ43" s="662"/>
      <c r="AK43" s="662"/>
      <c r="AL43" s="638" t="s">
        <v>127</v>
      </c>
      <c r="AM43" s="639"/>
      <c r="AN43" s="639"/>
      <c r="AO43" s="663"/>
      <c r="CD43" s="632" t="s">
        <v>355</v>
      </c>
      <c r="CE43" s="633"/>
      <c r="CF43" s="633"/>
      <c r="CG43" s="633"/>
      <c r="CH43" s="633"/>
      <c r="CI43" s="633"/>
      <c r="CJ43" s="633"/>
      <c r="CK43" s="633"/>
      <c r="CL43" s="633"/>
      <c r="CM43" s="633"/>
      <c r="CN43" s="633"/>
      <c r="CO43" s="633"/>
      <c r="CP43" s="633"/>
      <c r="CQ43" s="634"/>
      <c r="CR43" s="635">
        <v>131607</v>
      </c>
      <c r="CS43" s="645"/>
      <c r="CT43" s="645"/>
      <c r="CU43" s="645"/>
      <c r="CV43" s="645"/>
      <c r="CW43" s="645"/>
      <c r="CX43" s="645"/>
      <c r="CY43" s="646"/>
      <c r="CZ43" s="638">
        <v>0.1</v>
      </c>
      <c r="DA43" s="647"/>
      <c r="DB43" s="647"/>
      <c r="DC43" s="648"/>
      <c r="DD43" s="641">
        <v>124709</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356</v>
      </c>
      <c r="C44" s="613"/>
      <c r="D44" s="613"/>
      <c r="E44" s="613"/>
      <c r="F44" s="613"/>
      <c r="G44" s="613"/>
      <c r="H44" s="613"/>
      <c r="I44" s="613"/>
      <c r="J44" s="613"/>
      <c r="K44" s="613"/>
      <c r="L44" s="613"/>
      <c r="M44" s="613"/>
      <c r="N44" s="613"/>
      <c r="O44" s="613"/>
      <c r="P44" s="613"/>
      <c r="Q44" s="614"/>
      <c r="R44" s="615">
        <v>125233935</v>
      </c>
      <c r="S44" s="649"/>
      <c r="T44" s="649"/>
      <c r="U44" s="649"/>
      <c r="V44" s="649"/>
      <c r="W44" s="649"/>
      <c r="X44" s="649"/>
      <c r="Y44" s="650"/>
      <c r="Z44" s="651">
        <v>100</v>
      </c>
      <c r="AA44" s="651"/>
      <c r="AB44" s="651"/>
      <c r="AC44" s="651"/>
      <c r="AD44" s="652">
        <v>41915195</v>
      </c>
      <c r="AE44" s="652"/>
      <c r="AF44" s="652"/>
      <c r="AG44" s="652"/>
      <c r="AH44" s="652"/>
      <c r="AI44" s="652"/>
      <c r="AJ44" s="652"/>
      <c r="AK44" s="652"/>
      <c r="AL44" s="618">
        <v>100</v>
      </c>
      <c r="AM44" s="653"/>
      <c r="AN44" s="653"/>
      <c r="AO44" s="654"/>
      <c r="CD44" s="655" t="s">
        <v>303</v>
      </c>
      <c r="CE44" s="656"/>
      <c r="CF44" s="632" t="s">
        <v>357</v>
      </c>
      <c r="CG44" s="633"/>
      <c r="CH44" s="633"/>
      <c r="CI44" s="633"/>
      <c r="CJ44" s="633"/>
      <c r="CK44" s="633"/>
      <c r="CL44" s="633"/>
      <c r="CM44" s="633"/>
      <c r="CN44" s="633"/>
      <c r="CO44" s="633"/>
      <c r="CP44" s="633"/>
      <c r="CQ44" s="634"/>
      <c r="CR44" s="635">
        <v>12427582</v>
      </c>
      <c r="CS44" s="636"/>
      <c r="CT44" s="636"/>
      <c r="CU44" s="636"/>
      <c r="CV44" s="636"/>
      <c r="CW44" s="636"/>
      <c r="CX44" s="636"/>
      <c r="CY44" s="637"/>
      <c r="CZ44" s="638">
        <v>10.199999999999999</v>
      </c>
      <c r="DA44" s="639"/>
      <c r="DB44" s="639"/>
      <c r="DC44" s="640"/>
      <c r="DD44" s="641">
        <v>3292776</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358</v>
      </c>
      <c r="CG45" s="633"/>
      <c r="CH45" s="633"/>
      <c r="CI45" s="633"/>
      <c r="CJ45" s="633"/>
      <c r="CK45" s="633"/>
      <c r="CL45" s="633"/>
      <c r="CM45" s="633"/>
      <c r="CN45" s="633"/>
      <c r="CO45" s="633"/>
      <c r="CP45" s="633"/>
      <c r="CQ45" s="634"/>
      <c r="CR45" s="635">
        <v>7389924</v>
      </c>
      <c r="CS45" s="645"/>
      <c r="CT45" s="645"/>
      <c r="CU45" s="645"/>
      <c r="CV45" s="645"/>
      <c r="CW45" s="645"/>
      <c r="CX45" s="645"/>
      <c r="CY45" s="646"/>
      <c r="CZ45" s="638">
        <v>6.1</v>
      </c>
      <c r="DA45" s="647"/>
      <c r="DB45" s="647"/>
      <c r="DC45" s="648"/>
      <c r="DD45" s="641">
        <v>397566</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359</v>
      </c>
      <c r="CD46" s="657"/>
      <c r="CE46" s="658"/>
      <c r="CF46" s="632" t="s">
        <v>360</v>
      </c>
      <c r="CG46" s="633"/>
      <c r="CH46" s="633"/>
      <c r="CI46" s="633"/>
      <c r="CJ46" s="633"/>
      <c r="CK46" s="633"/>
      <c r="CL46" s="633"/>
      <c r="CM46" s="633"/>
      <c r="CN46" s="633"/>
      <c r="CO46" s="633"/>
      <c r="CP46" s="633"/>
      <c r="CQ46" s="634"/>
      <c r="CR46" s="635">
        <v>4937740</v>
      </c>
      <c r="CS46" s="636"/>
      <c r="CT46" s="636"/>
      <c r="CU46" s="636"/>
      <c r="CV46" s="636"/>
      <c r="CW46" s="636"/>
      <c r="CX46" s="636"/>
      <c r="CY46" s="637"/>
      <c r="CZ46" s="638">
        <v>4.0999999999999996</v>
      </c>
      <c r="DA46" s="639"/>
      <c r="DB46" s="639"/>
      <c r="DC46" s="640"/>
      <c r="DD46" s="641">
        <v>2851892</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361</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362</v>
      </c>
      <c r="CG47" s="633"/>
      <c r="CH47" s="633"/>
      <c r="CI47" s="633"/>
      <c r="CJ47" s="633"/>
      <c r="CK47" s="633"/>
      <c r="CL47" s="633"/>
      <c r="CM47" s="633"/>
      <c r="CN47" s="633"/>
      <c r="CO47" s="633"/>
      <c r="CP47" s="633"/>
      <c r="CQ47" s="634"/>
      <c r="CR47" s="635">
        <v>299057</v>
      </c>
      <c r="CS47" s="645"/>
      <c r="CT47" s="645"/>
      <c r="CU47" s="645"/>
      <c r="CV47" s="645"/>
      <c r="CW47" s="645"/>
      <c r="CX47" s="645"/>
      <c r="CY47" s="646"/>
      <c r="CZ47" s="638">
        <v>0.2</v>
      </c>
      <c r="DA47" s="647"/>
      <c r="DB47" s="647"/>
      <c r="DC47" s="648"/>
      <c r="DD47" s="641">
        <v>72730</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363</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364</v>
      </c>
      <c r="CG48" s="633"/>
      <c r="CH48" s="633"/>
      <c r="CI48" s="633"/>
      <c r="CJ48" s="633"/>
      <c r="CK48" s="633"/>
      <c r="CL48" s="633"/>
      <c r="CM48" s="633"/>
      <c r="CN48" s="633"/>
      <c r="CO48" s="633"/>
      <c r="CP48" s="633"/>
      <c r="CQ48" s="634"/>
      <c r="CR48" s="635" t="s">
        <v>233</v>
      </c>
      <c r="CS48" s="636"/>
      <c r="CT48" s="636"/>
      <c r="CU48" s="636"/>
      <c r="CV48" s="636"/>
      <c r="CW48" s="636"/>
      <c r="CX48" s="636"/>
      <c r="CY48" s="637"/>
      <c r="CZ48" s="638" t="s">
        <v>127</v>
      </c>
      <c r="DA48" s="639"/>
      <c r="DB48" s="639"/>
      <c r="DC48" s="640"/>
      <c r="DD48" s="641" t="s">
        <v>127</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216"/>
      <c r="CD49" s="612" t="s">
        <v>365</v>
      </c>
      <c r="CE49" s="613"/>
      <c r="CF49" s="613"/>
      <c r="CG49" s="613"/>
      <c r="CH49" s="613"/>
      <c r="CI49" s="613"/>
      <c r="CJ49" s="613"/>
      <c r="CK49" s="613"/>
      <c r="CL49" s="613"/>
      <c r="CM49" s="613"/>
      <c r="CN49" s="613"/>
      <c r="CO49" s="613"/>
      <c r="CP49" s="613"/>
      <c r="CQ49" s="614"/>
      <c r="CR49" s="615">
        <v>121907101</v>
      </c>
      <c r="CS49" s="616"/>
      <c r="CT49" s="616"/>
      <c r="CU49" s="616"/>
      <c r="CV49" s="616"/>
      <c r="CW49" s="616"/>
      <c r="CX49" s="616"/>
      <c r="CY49" s="617"/>
      <c r="CZ49" s="618">
        <v>100</v>
      </c>
      <c r="DA49" s="619"/>
      <c r="DB49" s="619"/>
      <c r="DC49" s="620"/>
      <c r="DD49" s="621">
        <v>63780602</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216"/>
    </row>
  </sheetData>
  <sheetProtection algorithmName="SHA-512" hashValue="TXPIv57e3NJ6MbWJ6xHrOnUr1lwRNo9W9iXyKICCOOji9tlpKdcQFkbNYgexX50wkxFxeZH2ml50kwfk/sS/4g==" saltValue="VZVSGPr93GKxLdChBqBF8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99" t="s">
        <v>366</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367</v>
      </c>
      <c r="DK2" s="1101"/>
      <c r="DL2" s="1101"/>
      <c r="DM2" s="1101"/>
      <c r="DN2" s="1101"/>
      <c r="DO2" s="1102"/>
      <c r="DP2" s="219"/>
      <c r="DQ2" s="1100" t="s">
        <v>368</v>
      </c>
      <c r="DR2" s="1101"/>
      <c r="DS2" s="1101"/>
      <c r="DT2" s="1101"/>
      <c r="DU2" s="1101"/>
      <c r="DV2" s="1101"/>
      <c r="DW2" s="1101"/>
      <c r="DX2" s="1101"/>
      <c r="DY2" s="1101"/>
      <c r="DZ2" s="1102"/>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68" t="s">
        <v>369</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370</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x14ac:dyDescent="0.2">
      <c r="A5" s="1004" t="s">
        <v>371</v>
      </c>
      <c r="B5" s="1005"/>
      <c r="C5" s="1005"/>
      <c r="D5" s="1005"/>
      <c r="E5" s="1005"/>
      <c r="F5" s="1005"/>
      <c r="G5" s="1005"/>
      <c r="H5" s="1005"/>
      <c r="I5" s="1005"/>
      <c r="J5" s="1005"/>
      <c r="K5" s="1005"/>
      <c r="L5" s="1005"/>
      <c r="M5" s="1005"/>
      <c r="N5" s="1005"/>
      <c r="O5" s="1005"/>
      <c r="P5" s="1006"/>
      <c r="Q5" s="1010" t="s">
        <v>372</v>
      </c>
      <c r="R5" s="1011"/>
      <c r="S5" s="1011"/>
      <c r="T5" s="1011"/>
      <c r="U5" s="1012"/>
      <c r="V5" s="1010" t="s">
        <v>373</v>
      </c>
      <c r="W5" s="1011"/>
      <c r="X5" s="1011"/>
      <c r="Y5" s="1011"/>
      <c r="Z5" s="1012"/>
      <c r="AA5" s="1010" t="s">
        <v>374</v>
      </c>
      <c r="AB5" s="1011"/>
      <c r="AC5" s="1011"/>
      <c r="AD5" s="1011"/>
      <c r="AE5" s="1011"/>
      <c r="AF5" s="1103" t="s">
        <v>375</v>
      </c>
      <c r="AG5" s="1011"/>
      <c r="AH5" s="1011"/>
      <c r="AI5" s="1011"/>
      <c r="AJ5" s="1024"/>
      <c r="AK5" s="1011" t="s">
        <v>376</v>
      </c>
      <c r="AL5" s="1011"/>
      <c r="AM5" s="1011"/>
      <c r="AN5" s="1011"/>
      <c r="AO5" s="1012"/>
      <c r="AP5" s="1010" t="s">
        <v>377</v>
      </c>
      <c r="AQ5" s="1011"/>
      <c r="AR5" s="1011"/>
      <c r="AS5" s="1011"/>
      <c r="AT5" s="1012"/>
      <c r="AU5" s="1010" t="s">
        <v>378</v>
      </c>
      <c r="AV5" s="1011"/>
      <c r="AW5" s="1011"/>
      <c r="AX5" s="1011"/>
      <c r="AY5" s="1024"/>
      <c r="AZ5" s="223"/>
      <c r="BA5" s="223"/>
      <c r="BB5" s="223"/>
      <c r="BC5" s="223"/>
      <c r="BD5" s="223"/>
      <c r="BE5" s="224"/>
      <c r="BF5" s="224"/>
      <c r="BG5" s="224"/>
      <c r="BH5" s="224"/>
      <c r="BI5" s="224"/>
      <c r="BJ5" s="224"/>
      <c r="BK5" s="224"/>
      <c r="BL5" s="224"/>
      <c r="BM5" s="224"/>
      <c r="BN5" s="224"/>
      <c r="BO5" s="224"/>
      <c r="BP5" s="224"/>
      <c r="BQ5" s="1004" t="s">
        <v>379</v>
      </c>
      <c r="BR5" s="1005"/>
      <c r="BS5" s="1005"/>
      <c r="BT5" s="1005"/>
      <c r="BU5" s="1005"/>
      <c r="BV5" s="1005"/>
      <c r="BW5" s="1005"/>
      <c r="BX5" s="1005"/>
      <c r="BY5" s="1005"/>
      <c r="BZ5" s="1005"/>
      <c r="CA5" s="1005"/>
      <c r="CB5" s="1005"/>
      <c r="CC5" s="1005"/>
      <c r="CD5" s="1005"/>
      <c r="CE5" s="1005"/>
      <c r="CF5" s="1005"/>
      <c r="CG5" s="1006"/>
      <c r="CH5" s="1010" t="s">
        <v>380</v>
      </c>
      <c r="CI5" s="1011"/>
      <c r="CJ5" s="1011"/>
      <c r="CK5" s="1011"/>
      <c r="CL5" s="1012"/>
      <c r="CM5" s="1010" t="s">
        <v>381</v>
      </c>
      <c r="CN5" s="1011"/>
      <c r="CO5" s="1011"/>
      <c r="CP5" s="1011"/>
      <c r="CQ5" s="1012"/>
      <c r="CR5" s="1010" t="s">
        <v>382</v>
      </c>
      <c r="CS5" s="1011"/>
      <c r="CT5" s="1011"/>
      <c r="CU5" s="1011"/>
      <c r="CV5" s="1012"/>
      <c r="CW5" s="1010" t="s">
        <v>383</v>
      </c>
      <c r="CX5" s="1011"/>
      <c r="CY5" s="1011"/>
      <c r="CZ5" s="1011"/>
      <c r="DA5" s="1012"/>
      <c r="DB5" s="1010" t="s">
        <v>384</v>
      </c>
      <c r="DC5" s="1011"/>
      <c r="DD5" s="1011"/>
      <c r="DE5" s="1011"/>
      <c r="DF5" s="1012"/>
      <c r="DG5" s="1093" t="s">
        <v>385</v>
      </c>
      <c r="DH5" s="1094"/>
      <c r="DI5" s="1094"/>
      <c r="DJ5" s="1094"/>
      <c r="DK5" s="1095"/>
      <c r="DL5" s="1093" t="s">
        <v>386</v>
      </c>
      <c r="DM5" s="1094"/>
      <c r="DN5" s="1094"/>
      <c r="DO5" s="1094"/>
      <c r="DP5" s="1095"/>
      <c r="DQ5" s="1010" t="s">
        <v>387</v>
      </c>
      <c r="DR5" s="1011"/>
      <c r="DS5" s="1011"/>
      <c r="DT5" s="1011"/>
      <c r="DU5" s="1012"/>
      <c r="DV5" s="1010" t="s">
        <v>378</v>
      </c>
      <c r="DW5" s="1011"/>
      <c r="DX5" s="1011"/>
      <c r="DY5" s="1011"/>
      <c r="DZ5" s="1024"/>
      <c r="EA5" s="225"/>
    </row>
    <row r="6" spans="1:131" s="226" customFormat="1" ht="26.25" customHeight="1" thickBot="1" x14ac:dyDescent="0.25">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5"/>
    </row>
    <row r="7" spans="1:131" s="226" customFormat="1" ht="26.25" customHeight="1" thickTop="1" x14ac:dyDescent="0.2">
      <c r="A7" s="227">
        <v>1</v>
      </c>
      <c r="B7" s="1056" t="s">
        <v>388</v>
      </c>
      <c r="C7" s="1057"/>
      <c r="D7" s="1057"/>
      <c r="E7" s="1057"/>
      <c r="F7" s="1057"/>
      <c r="G7" s="1057"/>
      <c r="H7" s="1057"/>
      <c r="I7" s="1057"/>
      <c r="J7" s="1057"/>
      <c r="K7" s="1057"/>
      <c r="L7" s="1057"/>
      <c r="M7" s="1057"/>
      <c r="N7" s="1057"/>
      <c r="O7" s="1057"/>
      <c r="P7" s="1058"/>
      <c r="Q7" s="1112">
        <v>125726</v>
      </c>
      <c r="R7" s="1113"/>
      <c r="S7" s="1113"/>
      <c r="T7" s="1113"/>
      <c r="U7" s="1113"/>
      <c r="V7" s="1113">
        <v>122399</v>
      </c>
      <c r="W7" s="1113"/>
      <c r="X7" s="1113"/>
      <c r="Y7" s="1113"/>
      <c r="Z7" s="1113"/>
      <c r="AA7" s="1113">
        <v>3327</v>
      </c>
      <c r="AB7" s="1113"/>
      <c r="AC7" s="1113"/>
      <c r="AD7" s="1113"/>
      <c r="AE7" s="1114"/>
      <c r="AF7" s="1115">
        <v>1494</v>
      </c>
      <c r="AG7" s="1116"/>
      <c r="AH7" s="1116"/>
      <c r="AI7" s="1116"/>
      <c r="AJ7" s="1117"/>
      <c r="AK7" s="1118">
        <v>15811</v>
      </c>
      <c r="AL7" s="1119"/>
      <c r="AM7" s="1119"/>
      <c r="AN7" s="1119"/>
      <c r="AO7" s="1119"/>
      <c r="AP7" s="1119">
        <v>69276</v>
      </c>
      <c r="AQ7" s="1119"/>
      <c r="AR7" s="1119"/>
      <c r="AS7" s="1119"/>
      <c r="AT7" s="1119"/>
      <c r="AU7" s="1120"/>
      <c r="AV7" s="1120"/>
      <c r="AW7" s="1120"/>
      <c r="AX7" s="1120"/>
      <c r="AY7" s="1121"/>
      <c r="AZ7" s="223"/>
      <c r="BA7" s="223"/>
      <c r="BB7" s="223"/>
      <c r="BC7" s="223"/>
      <c r="BD7" s="223"/>
      <c r="BE7" s="224"/>
      <c r="BF7" s="224"/>
      <c r="BG7" s="224"/>
      <c r="BH7" s="224"/>
      <c r="BI7" s="224"/>
      <c r="BJ7" s="224"/>
      <c r="BK7" s="224"/>
      <c r="BL7" s="224"/>
      <c r="BM7" s="224"/>
      <c r="BN7" s="224"/>
      <c r="BO7" s="224"/>
      <c r="BP7" s="224"/>
      <c r="BQ7" s="227">
        <v>1</v>
      </c>
      <c r="BR7" s="228"/>
      <c r="BS7" s="1108" t="s">
        <v>591</v>
      </c>
      <c r="BT7" s="1109"/>
      <c r="BU7" s="1109"/>
      <c r="BV7" s="1109"/>
      <c r="BW7" s="1109"/>
      <c r="BX7" s="1109"/>
      <c r="BY7" s="1109"/>
      <c r="BZ7" s="1109"/>
      <c r="CA7" s="1109"/>
      <c r="CB7" s="1109"/>
      <c r="CC7" s="1109"/>
      <c r="CD7" s="1109"/>
      <c r="CE7" s="1109"/>
      <c r="CF7" s="1109"/>
      <c r="CG7" s="1122"/>
      <c r="CH7" s="1105">
        <v>50</v>
      </c>
      <c r="CI7" s="1106"/>
      <c r="CJ7" s="1106"/>
      <c r="CK7" s="1106"/>
      <c r="CL7" s="1107"/>
      <c r="CM7" s="1105">
        <v>388</v>
      </c>
      <c r="CN7" s="1106"/>
      <c r="CO7" s="1106"/>
      <c r="CP7" s="1106"/>
      <c r="CQ7" s="1107"/>
      <c r="CR7" s="1105">
        <v>18</v>
      </c>
      <c r="CS7" s="1106"/>
      <c r="CT7" s="1106"/>
      <c r="CU7" s="1106"/>
      <c r="CV7" s="1107"/>
      <c r="CW7" s="1105" t="s">
        <v>584</v>
      </c>
      <c r="CX7" s="1106"/>
      <c r="CY7" s="1106"/>
      <c r="CZ7" s="1106"/>
      <c r="DA7" s="1107"/>
      <c r="DB7" s="1111">
        <v>22</v>
      </c>
      <c r="DC7" s="1106"/>
      <c r="DD7" s="1106"/>
      <c r="DE7" s="1106"/>
      <c r="DF7" s="1107"/>
      <c r="DG7" s="1105" t="s">
        <v>596</v>
      </c>
      <c r="DH7" s="1106"/>
      <c r="DI7" s="1106"/>
      <c r="DJ7" s="1106"/>
      <c r="DK7" s="1107"/>
      <c r="DL7" s="1105" t="s">
        <v>584</v>
      </c>
      <c r="DM7" s="1106"/>
      <c r="DN7" s="1106"/>
      <c r="DO7" s="1106"/>
      <c r="DP7" s="1107"/>
      <c r="DQ7" s="1105" t="s">
        <v>584</v>
      </c>
      <c r="DR7" s="1106"/>
      <c r="DS7" s="1106"/>
      <c r="DT7" s="1106"/>
      <c r="DU7" s="1107"/>
      <c r="DV7" s="1108"/>
      <c r="DW7" s="1109"/>
      <c r="DX7" s="1109"/>
      <c r="DY7" s="1109"/>
      <c r="DZ7" s="1110"/>
      <c r="EA7" s="225"/>
    </row>
    <row r="8" spans="1:131" s="226" customFormat="1" ht="26.25" customHeight="1" x14ac:dyDescent="0.2">
      <c r="A8" s="229">
        <v>2</v>
      </c>
      <c r="B8" s="1039" t="s">
        <v>389</v>
      </c>
      <c r="C8" s="1040"/>
      <c r="D8" s="1040"/>
      <c r="E8" s="1040"/>
      <c r="F8" s="1040"/>
      <c r="G8" s="1040"/>
      <c r="H8" s="1040"/>
      <c r="I8" s="1040"/>
      <c r="J8" s="1040"/>
      <c r="K8" s="1040"/>
      <c r="L8" s="1040"/>
      <c r="M8" s="1040"/>
      <c r="N8" s="1040"/>
      <c r="O8" s="1040"/>
      <c r="P8" s="1041"/>
      <c r="Q8" s="1047">
        <v>27</v>
      </c>
      <c r="R8" s="1048"/>
      <c r="S8" s="1048"/>
      <c r="T8" s="1048"/>
      <c r="U8" s="1048"/>
      <c r="V8" s="1048">
        <v>27</v>
      </c>
      <c r="W8" s="1048"/>
      <c r="X8" s="1048"/>
      <c r="Y8" s="1048"/>
      <c r="Z8" s="1048"/>
      <c r="AA8" s="1048" t="s">
        <v>585</v>
      </c>
      <c r="AB8" s="1048"/>
      <c r="AC8" s="1048"/>
      <c r="AD8" s="1048"/>
      <c r="AE8" s="1049"/>
      <c r="AF8" s="1044" t="s">
        <v>390</v>
      </c>
      <c r="AG8" s="1045"/>
      <c r="AH8" s="1045"/>
      <c r="AI8" s="1045"/>
      <c r="AJ8" s="1046"/>
      <c r="AK8" s="1089">
        <v>15</v>
      </c>
      <c r="AL8" s="1090"/>
      <c r="AM8" s="1090"/>
      <c r="AN8" s="1090"/>
      <c r="AO8" s="1090"/>
      <c r="AP8" s="1090">
        <v>72</v>
      </c>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29">
        <v>2</v>
      </c>
      <c r="BR8" s="230"/>
      <c r="BS8" s="1001" t="s">
        <v>592</v>
      </c>
      <c r="BT8" s="1002"/>
      <c r="BU8" s="1002"/>
      <c r="BV8" s="1002"/>
      <c r="BW8" s="1002"/>
      <c r="BX8" s="1002"/>
      <c r="BY8" s="1002"/>
      <c r="BZ8" s="1002"/>
      <c r="CA8" s="1002"/>
      <c r="CB8" s="1002"/>
      <c r="CC8" s="1002"/>
      <c r="CD8" s="1002"/>
      <c r="CE8" s="1002"/>
      <c r="CF8" s="1002"/>
      <c r="CG8" s="1023"/>
      <c r="CH8" s="998">
        <v>-4</v>
      </c>
      <c r="CI8" s="999"/>
      <c r="CJ8" s="999"/>
      <c r="CK8" s="999"/>
      <c r="CL8" s="1000"/>
      <c r="CM8" s="998">
        <v>801</v>
      </c>
      <c r="CN8" s="999"/>
      <c r="CO8" s="999"/>
      <c r="CP8" s="999"/>
      <c r="CQ8" s="1000"/>
      <c r="CR8" s="998">
        <v>10</v>
      </c>
      <c r="CS8" s="999"/>
      <c r="CT8" s="999"/>
      <c r="CU8" s="999"/>
      <c r="CV8" s="1000"/>
      <c r="CW8" s="998" t="s">
        <v>601</v>
      </c>
      <c r="CX8" s="999"/>
      <c r="CY8" s="999"/>
      <c r="CZ8" s="999"/>
      <c r="DA8" s="1000"/>
      <c r="DB8" s="998">
        <v>991</v>
      </c>
      <c r="DC8" s="999"/>
      <c r="DD8" s="999"/>
      <c r="DE8" s="999"/>
      <c r="DF8" s="1000"/>
      <c r="DG8" s="998" t="s">
        <v>601</v>
      </c>
      <c r="DH8" s="999"/>
      <c r="DI8" s="999"/>
      <c r="DJ8" s="999"/>
      <c r="DK8" s="1000"/>
      <c r="DL8" s="998" t="s">
        <v>601</v>
      </c>
      <c r="DM8" s="999"/>
      <c r="DN8" s="999"/>
      <c r="DO8" s="999"/>
      <c r="DP8" s="1000"/>
      <c r="DQ8" s="998" t="s">
        <v>601</v>
      </c>
      <c r="DR8" s="999"/>
      <c r="DS8" s="999"/>
      <c r="DT8" s="999"/>
      <c r="DU8" s="1000"/>
      <c r="DV8" s="1001"/>
      <c r="DW8" s="1002"/>
      <c r="DX8" s="1002"/>
      <c r="DY8" s="1002"/>
      <c r="DZ8" s="1003"/>
      <c r="EA8" s="225"/>
    </row>
    <row r="9" spans="1:131" s="226" customFormat="1" ht="26.25" customHeight="1" x14ac:dyDescent="0.2">
      <c r="A9" s="229">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29">
        <v>3</v>
      </c>
      <c r="BR9" s="230"/>
      <c r="BS9" s="1001" t="s">
        <v>598</v>
      </c>
      <c r="BT9" s="1002"/>
      <c r="BU9" s="1002"/>
      <c r="BV9" s="1002"/>
      <c r="BW9" s="1002"/>
      <c r="BX9" s="1002"/>
      <c r="BY9" s="1002"/>
      <c r="BZ9" s="1002"/>
      <c r="CA9" s="1002"/>
      <c r="CB9" s="1002"/>
      <c r="CC9" s="1002"/>
      <c r="CD9" s="1002"/>
      <c r="CE9" s="1002"/>
      <c r="CF9" s="1002"/>
      <c r="CG9" s="1023"/>
      <c r="CH9" s="998">
        <v>-21</v>
      </c>
      <c r="CI9" s="999"/>
      <c r="CJ9" s="999"/>
      <c r="CK9" s="999"/>
      <c r="CL9" s="1000"/>
      <c r="CM9" s="998">
        <v>477</v>
      </c>
      <c r="CN9" s="999"/>
      <c r="CO9" s="999"/>
      <c r="CP9" s="999"/>
      <c r="CQ9" s="1000"/>
      <c r="CR9" s="998">
        <v>2</v>
      </c>
      <c r="CS9" s="999"/>
      <c r="CT9" s="999"/>
      <c r="CU9" s="999"/>
      <c r="CV9" s="1000"/>
      <c r="CW9" s="998">
        <v>181</v>
      </c>
      <c r="CX9" s="999"/>
      <c r="CY9" s="999"/>
      <c r="CZ9" s="999"/>
      <c r="DA9" s="1000"/>
      <c r="DB9" s="998" t="s">
        <v>584</v>
      </c>
      <c r="DC9" s="999"/>
      <c r="DD9" s="999"/>
      <c r="DE9" s="999"/>
      <c r="DF9" s="1000"/>
      <c r="DG9" s="998" t="s">
        <v>584</v>
      </c>
      <c r="DH9" s="999"/>
      <c r="DI9" s="999"/>
      <c r="DJ9" s="999"/>
      <c r="DK9" s="1000"/>
      <c r="DL9" s="998" t="s">
        <v>584</v>
      </c>
      <c r="DM9" s="999"/>
      <c r="DN9" s="999"/>
      <c r="DO9" s="999"/>
      <c r="DP9" s="1000"/>
      <c r="DQ9" s="998" t="s">
        <v>584</v>
      </c>
      <c r="DR9" s="999"/>
      <c r="DS9" s="999"/>
      <c r="DT9" s="999"/>
      <c r="DU9" s="1000"/>
      <c r="DV9" s="1001"/>
      <c r="DW9" s="1002"/>
      <c r="DX9" s="1002"/>
      <c r="DY9" s="1002"/>
      <c r="DZ9" s="1003"/>
      <c r="EA9" s="225"/>
    </row>
    <row r="10" spans="1:131" s="226" customFormat="1" ht="26.25" customHeight="1" x14ac:dyDescent="0.2">
      <c r="A10" s="229">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29">
        <v>4</v>
      </c>
      <c r="BR10" s="230"/>
      <c r="BS10" s="1001" t="s">
        <v>599</v>
      </c>
      <c r="BT10" s="1002"/>
      <c r="BU10" s="1002"/>
      <c r="BV10" s="1002"/>
      <c r="BW10" s="1002"/>
      <c r="BX10" s="1002"/>
      <c r="BY10" s="1002"/>
      <c r="BZ10" s="1002"/>
      <c r="CA10" s="1002"/>
      <c r="CB10" s="1002"/>
      <c r="CC10" s="1002"/>
      <c r="CD10" s="1002"/>
      <c r="CE10" s="1002"/>
      <c r="CF10" s="1002"/>
      <c r="CG10" s="1023"/>
      <c r="CH10" s="998">
        <v>7</v>
      </c>
      <c r="CI10" s="999"/>
      <c r="CJ10" s="999"/>
      <c r="CK10" s="999"/>
      <c r="CL10" s="1000"/>
      <c r="CM10" s="998">
        <v>75</v>
      </c>
      <c r="CN10" s="999"/>
      <c r="CO10" s="999"/>
      <c r="CP10" s="999"/>
      <c r="CQ10" s="1000"/>
      <c r="CR10" s="998">
        <v>30</v>
      </c>
      <c r="CS10" s="999"/>
      <c r="CT10" s="999"/>
      <c r="CU10" s="999"/>
      <c r="CV10" s="1000"/>
      <c r="CW10" s="998">
        <v>4</v>
      </c>
      <c r="CX10" s="999"/>
      <c r="CY10" s="999"/>
      <c r="CZ10" s="999"/>
      <c r="DA10" s="1000"/>
      <c r="DB10" s="998" t="s">
        <v>604</v>
      </c>
      <c r="DC10" s="999"/>
      <c r="DD10" s="999"/>
      <c r="DE10" s="999"/>
      <c r="DF10" s="1000"/>
      <c r="DG10" s="998" t="s">
        <v>584</v>
      </c>
      <c r="DH10" s="999"/>
      <c r="DI10" s="999"/>
      <c r="DJ10" s="999"/>
      <c r="DK10" s="1000"/>
      <c r="DL10" s="998" t="s">
        <v>584</v>
      </c>
      <c r="DM10" s="999"/>
      <c r="DN10" s="999"/>
      <c r="DO10" s="999"/>
      <c r="DP10" s="1000"/>
      <c r="DQ10" s="998" t="s">
        <v>584</v>
      </c>
      <c r="DR10" s="999"/>
      <c r="DS10" s="999"/>
      <c r="DT10" s="999"/>
      <c r="DU10" s="1000"/>
      <c r="DV10" s="1001"/>
      <c r="DW10" s="1002"/>
      <c r="DX10" s="1002"/>
      <c r="DY10" s="1002"/>
      <c r="DZ10" s="1003"/>
      <c r="EA10" s="225"/>
    </row>
    <row r="11" spans="1:131" s="226" customFormat="1" ht="26.25" customHeight="1" x14ac:dyDescent="0.2">
      <c r="A11" s="229">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29">
        <v>5</v>
      </c>
      <c r="BR11" s="230"/>
      <c r="BS11" s="1001" t="s">
        <v>593</v>
      </c>
      <c r="BT11" s="1002"/>
      <c r="BU11" s="1002"/>
      <c r="BV11" s="1002"/>
      <c r="BW11" s="1002"/>
      <c r="BX11" s="1002"/>
      <c r="BY11" s="1002"/>
      <c r="BZ11" s="1002"/>
      <c r="CA11" s="1002"/>
      <c r="CB11" s="1002"/>
      <c r="CC11" s="1002"/>
      <c r="CD11" s="1002"/>
      <c r="CE11" s="1002"/>
      <c r="CF11" s="1002"/>
      <c r="CG11" s="1023"/>
      <c r="CH11" s="998">
        <v>8</v>
      </c>
      <c r="CI11" s="999"/>
      <c r="CJ11" s="999"/>
      <c r="CK11" s="999"/>
      <c r="CL11" s="1000"/>
      <c r="CM11" s="998">
        <v>145</v>
      </c>
      <c r="CN11" s="999"/>
      <c r="CO11" s="999"/>
      <c r="CP11" s="999"/>
      <c r="CQ11" s="1000"/>
      <c r="CR11" s="998">
        <v>66</v>
      </c>
      <c r="CS11" s="999"/>
      <c r="CT11" s="999"/>
      <c r="CU11" s="999"/>
      <c r="CV11" s="1000"/>
      <c r="CW11" s="998">
        <v>10</v>
      </c>
      <c r="CX11" s="999"/>
      <c r="CY11" s="999"/>
      <c r="CZ11" s="999"/>
      <c r="DA11" s="1000"/>
      <c r="DB11" s="998" t="s">
        <v>584</v>
      </c>
      <c r="DC11" s="999"/>
      <c r="DD11" s="999"/>
      <c r="DE11" s="999"/>
      <c r="DF11" s="1000"/>
      <c r="DG11" s="998" t="s">
        <v>584</v>
      </c>
      <c r="DH11" s="999"/>
      <c r="DI11" s="999"/>
      <c r="DJ11" s="999"/>
      <c r="DK11" s="1000"/>
      <c r="DL11" s="998" t="s">
        <v>584</v>
      </c>
      <c r="DM11" s="999"/>
      <c r="DN11" s="999"/>
      <c r="DO11" s="999"/>
      <c r="DP11" s="1000"/>
      <c r="DQ11" s="998" t="s">
        <v>584</v>
      </c>
      <c r="DR11" s="999"/>
      <c r="DS11" s="999"/>
      <c r="DT11" s="999"/>
      <c r="DU11" s="1000"/>
      <c r="DV11" s="1001"/>
      <c r="DW11" s="1002"/>
      <c r="DX11" s="1002"/>
      <c r="DY11" s="1002"/>
      <c r="DZ11" s="1003"/>
      <c r="EA11" s="225"/>
    </row>
    <row r="12" spans="1:131" s="226" customFormat="1" ht="26.25" customHeight="1" x14ac:dyDescent="0.2">
      <c r="A12" s="229">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29">
        <v>6</v>
      </c>
      <c r="BR12" s="230"/>
      <c r="BS12" s="1001" t="s">
        <v>594</v>
      </c>
      <c r="BT12" s="1002"/>
      <c r="BU12" s="1002"/>
      <c r="BV12" s="1002"/>
      <c r="BW12" s="1002"/>
      <c r="BX12" s="1002"/>
      <c r="BY12" s="1002"/>
      <c r="BZ12" s="1002"/>
      <c r="CA12" s="1002"/>
      <c r="CB12" s="1002"/>
      <c r="CC12" s="1002"/>
      <c r="CD12" s="1002"/>
      <c r="CE12" s="1002"/>
      <c r="CF12" s="1002"/>
      <c r="CG12" s="1023"/>
      <c r="CH12" s="998">
        <v>-6</v>
      </c>
      <c r="CI12" s="999"/>
      <c r="CJ12" s="999"/>
      <c r="CK12" s="999"/>
      <c r="CL12" s="1000"/>
      <c r="CM12" s="998">
        <v>50</v>
      </c>
      <c r="CN12" s="999"/>
      <c r="CO12" s="999"/>
      <c r="CP12" s="999"/>
      <c r="CQ12" s="1000"/>
      <c r="CR12" s="998">
        <v>11</v>
      </c>
      <c r="CS12" s="999"/>
      <c r="CT12" s="999"/>
      <c r="CU12" s="999"/>
      <c r="CV12" s="1000"/>
      <c r="CW12" s="998" t="s">
        <v>602</v>
      </c>
      <c r="CX12" s="999"/>
      <c r="CY12" s="999"/>
      <c r="CZ12" s="999"/>
      <c r="DA12" s="1000"/>
      <c r="DB12" s="998" t="s">
        <v>584</v>
      </c>
      <c r="DC12" s="999"/>
      <c r="DD12" s="999"/>
      <c r="DE12" s="999"/>
      <c r="DF12" s="1000"/>
      <c r="DG12" s="998" t="s">
        <v>601</v>
      </c>
      <c r="DH12" s="999"/>
      <c r="DI12" s="999"/>
      <c r="DJ12" s="999"/>
      <c r="DK12" s="1000"/>
      <c r="DL12" s="998" t="s">
        <v>601</v>
      </c>
      <c r="DM12" s="999"/>
      <c r="DN12" s="999"/>
      <c r="DO12" s="999"/>
      <c r="DP12" s="1000"/>
      <c r="DQ12" s="998" t="s">
        <v>601</v>
      </c>
      <c r="DR12" s="999"/>
      <c r="DS12" s="999"/>
      <c r="DT12" s="999"/>
      <c r="DU12" s="1000"/>
      <c r="DV12" s="1001"/>
      <c r="DW12" s="1002"/>
      <c r="DX12" s="1002"/>
      <c r="DY12" s="1002"/>
      <c r="DZ12" s="1003"/>
      <c r="EA12" s="225"/>
    </row>
    <row r="13" spans="1:131" s="226" customFormat="1" ht="26.25" customHeight="1" x14ac:dyDescent="0.2">
      <c r="A13" s="229">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29">
        <v>7</v>
      </c>
      <c r="BR13" s="230"/>
      <c r="BS13" s="1001" t="s">
        <v>595</v>
      </c>
      <c r="BT13" s="1002"/>
      <c r="BU13" s="1002"/>
      <c r="BV13" s="1002"/>
      <c r="BW13" s="1002"/>
      <c r="BX13" s="1002"/>
      <c r="BY13" s="1002"/>
      <c r="BZ13" s="1002"/>
      <c r="CA13" s="1002"/>
      <c r="CB13" s="1002"/>
      <c r="CC13" s="1002"/>
      <c r="CD13" s="1002"/>
      <c r="CE13" s="1002"/>
      <c r="CF13" s="1002"/>
      <c r="CG13" s="1023"/>
      <c r="CH13" s="998">
        <v>-89</v>
      </c>
      <c r="CI13" s="999"/>
      <c r="CJ13" s="999"/>
      <c r="CK13" s="999"/>
      <c r="CL13" s="1000"/>
      <c r="CM13" s="998">
        <v>100</v>
      </c>
      <c r="CN13" s="999"/>
      <c r="CO13" s="999"/>
      <c r="CP13" s="999"/>
      <c r="CQ13" s="1000"/>
      <c r="CR13" s="998">
        <v>61</v>
      </c>
      <c r="CS13" s="999"/>
      <c r="CT13" s="999"/>
      <c r="CU13" s="999"/>
      <c r="CV13" s="1000"/>
      <c r="CW13" s="998" t="s">
        <v>610</v>
      </c>
      <c r="CX13" s="999"/>
      <c r="CY13" s="999"/>
      <c r="CZ13" s="999"/>
      <c r="DA13" s="1000"/>
      <c r="DB13" s="998" t="s">
        <v>584</v>
      </c>
      <c r="DC13" s="999"/>
      <c r="DD13" s="999"/>
      <c r="DE13" s="999"/>
      <c r="DF13" s="1000"/>
      <c r="DG13" s="998" t="s">
        <v>601</v>
      </c>
      <c r="DH13" s="999"/>
      <c r="DI13" s="999"/>
      <c r="DJ13" s="999"/>
      <c r="DK13" s="1000"/>
      <c r="DL13" s="998" t="s">
        <v>601</v>
      </c>
      <c r="DM13" s="999"/>
      <c r="DN13" s="999"/>
      <c r="DO13" s="999"/>
      <c r="DP13" s="1000"/>
      <c r="DQ13" s="998" t="s">
        <v>601</v>
      </c>
      <c r="DR13" s="999"/>
      <c r="DS13" s="999"/>
      <c r="DT13" s="999"/>
      <c r="DU13" s="1000"/>
      <c r="DV13" s="1001"/>
      <c r="DW13" s="1002"/>
      <c r="DX13" s="1002"/>
      <c r="DY13" s="1002"/>
      <c r="DZ13" s="1003"/>
      <c r="EA13" s="225"/>
    </row>
    <row r="14" spans="1:131" s="226" customFormat="1" ht="26.25" customHeight="1" x14ac:dyDescent="0.2">
      <c r="A14" s="229">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29">
        <v>8</v>
      </c>
      <c r="BR14" s="230"/>
      <c r="BS14" s="1001" t="s">
        <v>597</v>
      </c>
      <c r="BT14" s="1002"/>
      <c r="BU14" s="1002"/>
      <c r="BV14" s="1002"/>
      <c r="BW14" s="1002"/>
      <c r="BX14" s="1002"/>
      <c r="BY14" s="1002"/>
      <c r="BZ14" s="1002"/>
      <c r="CA14" s="1002"/>
      <c r="CB14" s="1002"/>
      <c r="CC14" s="1002"/>
      <c r="CD14" s="1002"/>
      <c r="CE14" s="1002"/>
      <c r="CF14" s="1002"/>
      <c r="CG14" s="1023"/>
      <c r="CH14" s="998">
        <v>0</v>
      </c>
      <c r="CI14" s="999"/>
      <c r="CJ14" s="999"/>
      <c r="CK14" s="999"/>
      <c r="CL14" s="1000"/>
      <c r="CM14" s="998">
        <v>51</v>
      </c>
      <c r="CN14" s="999"/>
      <c r="CO14" s="999"/>
      <c r="CP14" s="999"/>
      <c r="CQ14" s="1000"/>
      <c r="CR14" s="998">
        <v>1</v>
      </c>
      <c r="CS14" s="999"/>
      <c r="CT14" s="999"/>
      <c r="CU14" s="999"/>
      <c r="CV14" s="1000"/>
      <c r="CW14" s="998">
        <v>11</v>
      </c>
      <c r="CX14" s="999"/>
      <c r="CY14" s="999"/>
      <c r="CZ14" s="999"/>
      <c r="DA14" s="1000"/>
      <c r="DB14" s="998" t="s">
        <v>584</v>
      </c>
      <c r="DC14" s="999"/>
      <c r="DD14" s="999"/>
      <c r="DE14" s="999"/>
      <c r="DF14" s="1000"/>
      <c r="DG14" s="998" t="s">
        <v>587</v>
      </c>
      <c r="DH14" s="999"/>
      <c r="DI14" s="999"/>
      <c r="DJ14" s="999"/>
      <c r="DK14" s="1000"/>
      <c r="DL14" s="998" t="s">
        <v>587</v>
      </c>
      <c r="DM14" s="999"/>
      <c r="DN14" s="999"/>
      <c r="DO14" s="999"/>
      <c r="DP14" s="1000"/>
      <c r="DQ14" s="998" t="s">
        <v>587</v>
      </c>
      <c r="DR14" s="999"/>
      <c r="DS14" s="999"/>
      <c r="DT14" s="999"/>
      <c r="DU14" s="1000"/>
      <c r="DV14" s="1001"/>
      <c r="DW14" s="1002"/>
      <c r="DX14" s="1002"/>
      <c r="DY14" s="1002"/>
      <c r="DZ14" s="1003"/>
      <c r="EA14" s="225"/>
    </row>
    <row r="15" spans="1:131" s="226" customFormat="1" ht="26.25" customHeight="1" x14ac:dyDescent="0.2">
      <c r="A15" s="229">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29">
        <v>9</v>
      </c>
      <c r="BR15" s="230"/>
      <c r="BS15" s="1001" t="s">
        <v>600</v>
      </c>
      <c r="BT15" s="1002"/>
      <c r="BU15" s="1002"/>
      <c r="BV15" s="1002"/>
      <c r="BW15" s="1002"/>
      <c r="BX15" s="1002"/>
      <c r="BY15" s="1002"/>
      <c r="BZ15" s="1002"/>
      <c r="CA15" s="1002"/>
      <c r="CB15" s="1002"/>
      <c r="CC15" s="1002"/>
      <c r="CD15" s="1002"/>
      <c r="CE15" s="1002"/>
      <c r="CF15" s="1002"/>
      <c r="CG15" s="1023"/>
      <c r="CH15" s="998">
        <v>-10</v>
      </c>
      <c r="CI15" s="999"/>
      <c r="CJ15" s="999"/>
      <c r="CK15" s="999"/>
      <c r="CL15" s="1000"/>
      <c r="CM15" s="998">
        <v>-5</v>
      </c>
      <c r="CN15" s="999"/>
      <c r="CO15" s="999"/>
      <c r="CP15" s="999"/>
      <c r="CQ15" s="1000"/>
      <c r="CR15" s="998">
        <v>5</v>
      </c>
      <c r="CS15" s="999"/>
      <c r="CT15" s="999"/>
      <c r="CU15" s="999"/>
      <c r="CV15" s="1000"/>
      <c r="CW15" s="998" t="s">
        <v>603</v>
      </c>
      <c r="CX15" s="999"/>
      <c r="CY15" s="999"/>
      <c r="CZ15" s="999"/>
      <c r="DA15" s="1000"/>
      <c r="DB15" s="998">
        <v>500</v>
      </c>
      <c r="DC15" s="999"/>
      <c r="DD15" s="999"/>
      <c r="DE15" s="999"/>
      <c r="DF15" s="1000"/>
      <c r="DG15" s="998" t="s">
        <v>584</v>
      </c>
      <c r="DH15" s="999"/>
      <c r="DI15" s="999"/>
      <c r="DJ15" s="999"/>
      <c r="DK15" s="1000"/>
      <c r="DL15" s="998" t="s">
        <v>584</v>
      </c>
      <c r="DM15" s="999"/>
      <c r="DN15" s="999"/>
      <c r="DO15" s="999"/>
      <c r="DP15" s="1000"/>
      <c r="DQ15" s="998" t="s">
        <v>584</v>
      </c>
      <c r="DR15" s="999"/>
      <c r="DS15" s="999"/>
      <c r="DT15" s="999"/>
      <c r="DU15" s="1000"/>
      <c r="DV15" s="1001"/>
      <c r="DW15" s="1002"/>
      <c r="DX15" s="1002"/>
      <c r="DY15" s="1002"/>
      <c r="DZ15" s="1003"/>
      <c r="EA15" s="225"/>
    </row>
    <row r="16" spans="1:131" s="226" customFormat="1" ht="26.25" customHeight="1" x14ac:dyDescent="0.2">
      <c r="A16" s="229">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29">
        <v>10</v>
      </c>
      <c r="BR16" s="230"/>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5"/>
    </row>
    <row r="17" spans="1:131" s="226" customFormat="1" ht="26.25" customHeight="1" x14ac:dyDescent="0.2">
      <c r="A17" s="229">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29">
        <v>11</v>
      </c>
      <c r="BR17" s="230"/>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5"/>
    </row>
    <row r="18" spans="1:131" s="226" customFormat="1" ht="26.25" customHeight="1" x14ac:dyDescent="0.2">
      <c r="A18" s="229">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29">
        <v>12</v>
      </c>
      <c r="BR18" s="230"/>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5"/>
    </row>
    <row r="19" spans="1:131" s="226" customFormat="1" ht="26.25" customHeight="1" x14ac:dyDescent="0.2">
      <c r="A19" s="229">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29">
        <v>13</v>
      </c>
      <c r="BR19" s="230"/>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5"/>
    </row>
    <row r="20" spans="1:131" s="226" customFormat="1" ht="26.25" customHeight="1" x14ac:dyDescent="0.2">
      <c r="A20" s="229">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29">
        <v>14</v>
      </c>
      <c r="BR20" s="230"/>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5"/>
    </row>
    <row r="21" spans="1:131" s="226" customFormat="1" ht="26.25" customHeight="1" thickBot="1" x14ac:dyDescent="0.25">
      <c r="A21" s="229">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29">
        <v>15</v>
      </c>
      <c r="BR21" s="230"/>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5"/>
    </row>
    <row r="22" spans="1:131" s="226" customFormat="1" ht="26.25" customHeight="1" x14ac:dyDescent="0.2">
      <c r="A22" s="229">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391</v>
      </c>
      <c r="BA22" s="1037"/>
      <c r="BB22" s="1037"/>
      <c r="BC22" s="1037"/>
      <c r="BD22" s="1038"/>
      <c r="BE22" s="224"/>
      <c r="BF22" s="224"/>
      <c r="BG22" s="224"/>
      <c r="BH22" s="224"/>
      <c r="BI22" s="224"/>
      <c r="BJ22" s="224"/>
      <c r="BK22" s="224"/>
      <c r="BL22" s="224"/>
      <c r="BM22" s="224"/>
      <c r="BN22" s="224"/>
      <c r="BO22" s="224"/>
      <c r="BP22" s="224"/>
      <c r="BQ22" s="229">
        <v>16</v>
      </c>
      <c r="BR22" s="230"/>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5"/>
    </row>
    <row r="23" spans="1:131" s="226" customFormat="1" ht="26.25" customHeight="1" thickBot="1" x14ac:dyDescent="0.25">
      <c r="A23" s="231" t="s">
        <v>392</v>
      </c>
      <c r="B23" s="946" t="s">
        <v>393</v>
      </c>
      <c r="C23" s="947"/>
      <c r="D23" s="947"/>
      <c r="E23" s="947"/>
      <c r="F23" s="947"/>
      <c r="G23" s="947"/>
      <c r="H23" s="947"/>
      <c r="I23" s="947"/>
      <c r="J23" s="947"/>
      <c r="K23" s="947"/>
      <c r="L23" s="947"/>
      <c r="M23" s="947"/>
      <c r="N23" s="947"/>
      <c r="O23" s="947"/>
      <c r="P23" s="957"/>
      <c r="Q23" s="1076">
        <v>125234</v>
      </c>
      <c r="R23" s="1070"/>
      <c r="S23" s="1070"/>
      <c r="T23" s="1070"/>
      <c r="U23" s="1070"/>
      <c r="V23" s="1070">
        <v>121907</v>
      </c>
      <c r="W23" s="1070"/>
      <c r="X23" s="1070"/>
      <c r="Y23" s="1070"/>
      <c r="Z23" s="1070"/>
      <c r="AA23" s="1070">
        <v>3327</v>
      </c>
      <c r="AB23" s="1070"/>
      <c r="AC23" s="1070"/>
      <c r="AD23" s="1070"/>
      <c r="AE23" s="1077"/>
      <c r="AF23" s="1078">
        <v>1494</v>
      </c>
      <c r="AG23" s="1070"/>
      <c r="AH23" s="1070"/>
      <c r="AI23" s="1070"/>
      <c r="AJ23" s="1079"/>
      <c r="AK23" s="1080"/>
      <c r="AL23" s="1081"/>
      <c r="AM23" s="1081"/>
      <c r="AN23" s="1081"/>
      <c r="AO23" s="1081"/>
      <c r="AP23" s="1070">
        <v>69348</v>
      </c>
      <c r="AQ23" s="1070"/>
      <c r="AR23" s="1070"/>
      <c r="AS23" s="1070"/>
      <c r="AT23" s="1070"/>
      <c r="AU23" s="1071"/>
      <c r="AV23" s="1071"/>
      <c r="AW23" s="1071"/>
      <c r="AX23" s="1071"/>
      <c r="AY23" s="1072"/>
      <c r="AZ23" s="1073" t="s">
        <v>390</v>
      </c>
      <c r="BA23" s="1074"/>
      <c r="BB23" s="1074"/>
      <c r="BC23" s="1074"/>
      <c r="BD23" s="1075"/>
      <c r="BE23" s="224"/>
      <c r="BF23" s="224"/>
      <c r="BG23" s="224"/>
      <c r="BH23" s="224"/>
      <c r="BI23" s="224"/>
      <c r="BJ23" s="224"/>
      <c r="BK23" s="224"/>
      <c r="BL23" s="224"/>
      <c r="BM23" s="224"/>
      <c r="BN23" s="224"/>
      <c r="BO23" s="224"/>
      <c r="BP23" s="224"/>
      <c r="BQ23" s="229">
        <v>17</v>
      </c>
      <c r="BR23" s="230"/>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5"/>
    </row>
    <row r="24" spans="1:131" s="226" customFormat="1" ht="26.25" customHeight="1" x14ac:dyDescent="0.2">
      <c r="A24" s="1069" t="s">
        <v>394</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29">
        <v>18</v>
      </c>
      <c r="BR24" s="230"/>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5"/>
    </row>
    <row r="25" spans="1:131" ht="26.25" customHeight="1" thickBot="1" x14ac:dyDescent="0.25">
      <c r="A25" s="1068" t="s">
        <v>395</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2"/>
      <c r="BP25" s="232"/>
      <c r="BQ25" s="229">
        <v>19</v>
      </c>
      <c r="BR25" s="230"/>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2">
      <c r="A26" s="1004" t="s">
        <v>371</v>
      </c>
      <c r="B26" s="1005"/>
      <c r="C26" s="1005"/>
      <c r="D26" s="1005"/>
      <c r="E26" s="1005"/>
      <c r="F26" s="1005"/>
      <c r="G26" s="1005"/>
      <c r="H26" s="1005"/>
      <c r="I26" s="1005"/>
      <c r="J26" s="1005"/>
      <c r="K26" s="1005"/>
      <c r="L26" s="1005"/>
      <c r="M26" s="1005"/>
      <c r="N26" s="1005"/>
      <c r="O26" s="1005"/>
      <c r="P26" s="1006"/>
      <c r="Q26" s="1010" t="s">
        <v>396</v>
      </c>
      <c r="R26" s="1011"/>
      <c r="S26" s="1011"/>
      <c r="T26" s="1011"/>
      <c r="U26" s="1012"/>
      <c r="V26" s="1010" t="s">
        <v>397</v>
      </c>
      <c r="W26" s="1011"/>
      <c r="X26" s="1011"/>
      <c r="Y26" s="1011"/>
      <c r="Z26" s="1012"/>
      <c r="AA26" s="1010" t="s">
        <v>398</v>
      </c>
      <c r="AB26" s="1011"/>
      <c r="AC26" s="1011"/>
      <c r="AD26" s="1011"/>
      <c r="AE26" s="1011"/>
      <c r="AF26" s="1064" t="s">
        <v>399</v>
      </c>
      <c r="AG26" s="1017"/>
      <c r="AH26" s="1017"/>
      <c r="AI26" s="1017"/>
      <c r="AJ26" s="1065"/>
      <c r="AK26" s="1011" t="s">
        <v>400</v>
      </c>
      <c r="AL26" s="1011"/>
      <c r="AM26" s="1011"/>
      <c r="AN26" s="1011"/>
      <c r="AO26" s="1012"/>
      <c r="AP26" s="1010" t="s">
        <v>401</v>
      </c>
      <c r="AQ26" s="1011"/>
      <c r="AR26" s="1011"/>
      <c r="AS26" s="1011"/>
      <c r="AT26" s="1012"/>
      <c r="AU26" s="1010" t="s">
        <v>402</v>
      </c>
      <c r="AV26" s="1011"/>
      <c r="AW26" s="1011"/>
      <c r="AX26" s="1011"/>
      <c r="AY26" s="1012"/>
      <c r="AZ26" s="1010" t="s">
        <v>403</v>
      </c>
      <c r="BA26" s="1011"/>
      <c r="BB26" s="1011"/>
      <c r="BC26" s="1011"/>
      <c r="BD26" s="1012"/>
      <c r="BE26" s="1010" t="s">
        <v>378</v>
      </c>
      <c r="BF26" s="1011"/>
      <c r="BG26" s="1011"/>
      <c r="BH26" s="1011"/>
      <c r="BI26" s="1024"/>
      <c r="BJ26" s="223"/>
      <c r="BK26" s="223"/>
      <c r="BL26" s="223"/>
      <c r="BM26" s="223"/>
      <c r="BN26" s="223"/>
      <c r="BO26" s="232"/>
      <c r="BP26" s="232"/>
      <c r="BQ26" s="229">
        <v>20</v>
      </c>
      <c r="BR26" s="230"/>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5">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2"/>
      <c r="BP27" s="232"/>
      <c r="BQ27" s="229">
        <v>21</v>
      </c>
      <c r="BR27" s="230"/>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2">
      <c r="A28" s="233">
        <v>1</v>
      </c>
      <c r="B28" s="1056" t="s">
        <v>404</v>
      </c>
      <c r="C28" s="1057"/>
      <c r="D28" s="1057"/>
      <c r="E28" s="1057"/>
      <c r="F28" s="1057"/>
      <c r="G28" s="1057"/>
      <c r="H28" s="1057"/>
      <c r="I28" s="1057"/>
      <c r="J28" s="1057"/>
      <c r="K28" s="1057"/>
      <c r="L28" s="1057"/>
      <c r="M28" s="1057"/>
      <c r="N28" s="1057"/>
      <c r="O28" s="1057"/>
      <c r="P28" s="1058"/>
      <c r="Q28" s="1059">
        <v>19336</v>
      </c>
      <c r="R28" s="1060"/>
      <c r="S28" s="1060"/>
      <c r="T28" s="1060"/>
      <c r="U28" s="1060"/>
      <c r="V28" s="1060">
        <v>18938</v>
      </c>
      <c r="W28" s="1060"/>
      <c r="X28" s="1060"/>
      <c r="Y28" s="1060"/>
      <c r="Z28" s="1060"/>
      <c r="AA28" s="1060">
        <v>398</v>
      </c>
      <c r="AB28" s="1060"/>
      <c r="AC28" s="1060"/>
      <c r="AD28" s="1060"/>
      <c r="AE28" s="1061"/>
      <c r="AF28" s="1062">
        <v>398</v>
      </c>
      <c r="AG28" s="1060"/>
      <c r="AH28" s="1060"/>
      <c r="AI28" s="1060"/>
      <c r="AJ28" s="1063"/>
      <c r="AK28" s="1051">
        <v>1705</v>
      </c>
      <c r="AL28" s="1052"/>
      <c r="AM28" s="1052"/>
      <c r="AN28" s="1052"/>
      <c r="AO28" s="1052"/>
      <c r="AP28" s="1052" t="s">
        <v>587</v>
      </c>
      <c r="AQ28" s="1052"/>
      <c r="AR28" s="1052"/>
      <c r="AS28" s="1052"/>
      <c r="AT28" s="1052"/>
      <c r="AU28" s="1052" t="s">
        <v>584</v>
      </c>
      <c r="AV28" s="1052"/>
      <c r="AW28" s="1052"/>
      <c r="AX28" s="1052"/>
      <c r="AY28" s="1052"/>
      <c r="AZ28" s="1053" t="s">
        <v>584</v>
      </c>
      <c r="BA28" s="1053"/>
      <c r="BB28" s="1053"/>
      <c r="BC28" s="1053"/>
      <c r="BD28" s="1053"/>
      <c r="BE28" s="1054"/>
      <c r="BF28" s="1054"/>
      <c r="BG28" s="1054"/>
      <c r="BH28" s="1054"/>
      <c r="BI28" s="1055"/>
      <c r="BJ28" s="223"/>
      <c r="BK28" s="223"/>
      <c r="BL28" s="223"/>
      <c r="BM28" s="223"/>
      <c r="BN28" s="223"/>
      <c r="BO28" s="232"/>
      <c r="BP28" s="232"/>
      <c r="BQ28" s="229">
        <v>22</v>
      </c>
      <c r="BR28" s="230"/>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2">
      <c r="A29" s="233">
        <v>2</v>
      </c>
      <c r="B29" s="1039" t="s">
        <v>405</v>
      </c>
      <c r="C29" s="1040"/>
      <c r="D29" s="1040"/>
      <c r="E29" s="1040"/>
      <c r="F29" s="1040"/>
      <c r="G29" s="1040"/>
      <c r="H29" s="1040"/>
      <c r="I29" s="1040"/>
      <c r="J29" s="1040"/>
      <c r="K29" s="1040"/>
      <c r="L29" s="1040"/>
      <c r="M29" s="1040"/>
      <c r="N29" s="1040"/>
      <c r="O29" s="1040"/>
      <c r="P29" s="1041"/>
      <c r="Q29" s="1047">
        <v>27</v>
      </c>
      <c r="R29" s="1048"/>
      <c r="S29" s="1048"/>
      <c r="T29" s="1048"/>
      <c r="U29" s="1048"/>
      <c r="V29" s="1048">
        <v>27</v>
      </c>
      <c r="W29" s="1048"/>
      <c r="X29" s="1048"/>
      <c r="Y29" s="1048"/>
      <c r="Z29" s="1048"/>
      <c r="AA29" s="1048" t="s">
        <v>586</v>
      </c>
      <c r="AB29" s="1048"/>
      <c r="AC29" s="1048"/>
      <c r="AD29" s="1048"/>
      <c r="AE29" s="1049"/>
      <c r="AF29" s="1044" t="s">
        <v>390</v>
      </c>
      <c r="AG29" s="1045"/>
      <c r="AH29" s="1045"/>
      <c r="AI29" s="1045"/>
      <c r="AJ29" s="1046"/>
      <c r="AK29" s="989">
        <v>18</v>
      </c>
      <c r="AL29" s="980"/>
      <c r="AM29" s="980"/>
      <c r="AN29" s="980"/>
      <c r="AO29" s="980"/>
      <c r="AP29" s="980" t="s">
        <v>588</v>
      </c>
      <c r="AQ29" s="980"/>
      <c r="AR29" s="980"/>
      <c r="AS29" s="980"/>
      <c r="AT29" s="980"/>
      <c r="AU29" s="980" t="s">
        <v>584</v>
      </c>
      <c r="AV29" s="980"/>
      <c r="AW29" s="980"/>
      <c r="AX29" s="980"/>
      <c r="AY29" s="980"/>
      <c r="AZ29" s="1050" t="s">
        <v>584</v>
      </c>
      <c r="BA29" s="1050"/>
      <c r="BB29" s="1050"/>
      <c r="BC29" s="1050"/>
      <c r="BD29" s="1050"/>
      <c r="BE29" s="981"/>
      <c r="BF29" s="981"/>
      <c r="BG29" s="981"/>
      <c r="BH29" s="981"/>
      <c r="BI29" s="982"/>
      <c r="BJ29" s="223"/>
      <c r="BK29" s="223"/>
      <c r="BL29" s="223"/>
      <c r="BM29" s="223"/>
      <c r="BN29" s="223"/>
      <c r="BO29" s="232"/>
      <c r="BP29" s="232"/>
      <c r="BQ29" s="229">
        <v>23</v>
      </c>
      <c r="BR29" s="230"/>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2">
      <c r="A30" s="233">
        <v>3</v>
      </c>
      <c r="B30" s="1039" t="s">
        <v>406</v>
      </c>
      <c r="C30" s="1040"/>
      <c r="D30" s="1040"/>
      <c r="E30" s="1040"/>
      <c r="F30" s="1040"/>
      <c r="G30" s="1040"/>
      <c r="H30" s="1040"/>
      <c r="I30" s="1040"/>
      <c r="J30" s="1040"/>
      <c r="K30" s="1040"/>
      <c r="L30" s="1040"/>
      <c r="M30" s="1040"/>
      <c r="N30" s="1040"/>
      <c r="O30" s="1040"/>
      <c r="P30" s="1041"/>
      <c r="Q30" s="1047">
        <v>2247</v>
      </c>
      <c r="R30" s="1048"/>
      <c r="S30" s="1048"/>
      <c r="T30" s="1048"/>
      <c r="U30" s="1048"/>
      <c r="V30" s="1048">
        <v>2240</v>
      </c>
      <c r="W30" s="1048"/>
      <c r="X30" s="1048"/>
      <c r="Y30" s="1048"/>
      <c r="Z30" s="1048"/>
      <c r="AA30" s="1048">
        <v>7</v>
      </c>
      <c r="AB30" s="1048"/>
      <c r="AC30" s="1048"/>
      <c r="AD30" s="1048"/>
      <c r="AE30" s="1049"/>
      <c r="AF30" s="1044">
        <v>7</v>
      </c>
      <c r="AG30" s="1045"/>
      <c r="AH30" s="1045"/>
      <c r="AI30" s="1045"/>
      <c r="AJ30" s="1046"/>
      <c r="AK30" s="989">
        <v>702</v>
      </c>
      <c r="AL30" s="980"/>
      <c r="AM30" s="980"/>
      <c r="AN30" s="980"/>
      <c r="AO30" s="980"/>
      <c r="AP30" s="980" t="s">
        <v>584</v>
      </c>
      <c r="AQ30" s="980"/>
      <c r="AR30" s="980"/>
      <c r="AS30" s="980"/>
      <c r="AT30" s="980"/>
      <c r="AU30" s="980" t="s">
        <v>584</v>
      </c>
      <c r="AV30" s="980"/>
      <c r="AW30" s="980"/>
      <c r="AX30" s="980"/>
      <c r="AY30" s="980"/>
      <c r="AZ30" s="1050" t="s">
        <v>584</v>
      </c>
      <c r="BA30" s="1050"/>
      <c r="BB30" s="1050"/>
      <c r="BC30" s="1050"/>
      <c r="BD30" s="1050"/>
      <c r="BE30" s="981"/>
      <c r="BF30" s="981"/>
      <c r="BG30" s="981"/>
      <c r="BH30" s="981"/>
      <c r="BI30" s="982"/>
      <c r="BJ30" s="223"/>
      <c r="BK30" s="223"/>
      <c r="BL30" s="223"/>
      <c r="BM30" s="223"/>
      <c r="BN30" s="223"/>
      <c r="BO30" s="232"/>
      <c r="BP30" s="232"/>
      <c r="BQ30" s="229">
        <v>24</v>
      </c>
      <c r="BR30" s="230"/>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2">
      <c r="A31" s="233">
        <v>4</v>
      </c>
      <c r="B31" s="1039" t="s">
        <v>407</v>
      </c>
      <c r="C31" s="1040"/>
      <c r="D31" s="1040"/>
      <c r="E31" s="1040"/>
      <c r="F31" s="1040"/>
      <c r="G31" s="1040"/>
      <c r="H31" s="1040"/>
      <c r="I31" s="1040"/>
      <c r="J31" s="1040"/>
      <c r="K31" s="1040"/>
      <c r="L31" s="1040"/>
      <c r="M31" s="1040"/>
      <c r="N31" s="1040"/>
      <c r="O31" s="1040"/>
      <c r="P31" s="1041"/>
      <c r="Q31" s="1047">
        <v>18366</v>
      </c>
      <c r="R31" s="1048"/>
      <c r="S31" s="1048"/>
      <c r="T31" s="1048"/>
      <c r="U31" s="1048"/>
      <c r="V31" s="1048">
        <v>17818</v>
      </c>
      <c r="W31" s="1048"/>
      <c r="X31" s="1048"/>
      <c r="Y31" s="1048"/>
      <c r="Z31" s="1048"/>
      <c r="AA31" s="1048">
        <v>548</v>
      </c>
      <c r="AB31" s="1048"/>
      <c r="AC31" s="1048"/>
      <c r="AD31" s="1048"/>
      <c r="AE31" s="1049"/>
      <c r="AF31" s="1044">
        <v>548</v>
      </c>
      <c r="AG31" s="1045"/>
      <c r="AH31" s="1045"/>
      <c r="AI31" s="1045"/>
      <c r="AJ31" s="1046"/>
      <c r="AK31" s="989">
        <v>2938</v>
      </c>
      <c r="AL31" s="980"/>
      <c r="AM31" s="980"/>
      <c r="AN31" s="980"/>
      <c r="AO31" s="980"/>
      <c r="AP31" s="980" t="s">
        <v>584</v>
      </c>
      <c r="AQ31" s="980"/>
      <c r="AR31" s="980"/>
      <c r="AS31" s="980"/>
      <c r="AT31" s="980"/>
      <c r="AU31" s="980" t="s">
        <v>584</v>
      </c>
      <c r="AV31" s="980"/>
      <c r="AW31" s="980"/>
      <c r="AX31" s="980"/>
      <c r="AY31" s="980"/>
      <c r="AZ31" s="1050" t="s">
        <v>588</v>
      </c>
      <c r="BA31" s="1050"/>
      <c r="BB31" s="1050"/>
      <c r="BC31" s="1050"/>
      <c r="BD31" s="1050"/>
      <c r="BE31" s="981"/>
      <c r="BF31" s="981"/>
      <c r="BG31" s="981"/>
      <c r="BH31" s="981"/>
      <c r="BI31" s="982"/>
      <c r="BJ31" s="223"/>
      <c r="BK31" s="223"/>
      <c r="BL31" s="223"/>
      <c r="BM31" s="223"/>
      <c r="BN31" s="223"/>
      <c r="BO31" s="232"/>
      <c r="BP31" s="232"/>
      <c r="BQ31" s="229">
        <v>25</v>
      </c>
      <c r="BR31" s="230"/>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2">
      <c r="A32" s="233">
        <v>5</v>
      </c>
      <c r="B32" s="1039" t="s">
        <v>408</v>
      </c>
      <c r="C32" s="1040"/>
      <c r="D32" s="1040"/>
      <c r="E32" s="1040"/>
      <c r="F32" s="1040"/>
      <c r="G32" s="1040"/>
      <c r="H32" s="1040"/>
      <c r="I32" s="1040"/>
      <c r="J32" s="1040"/>
      <c r="K32" s="1040"/>
      <c r="L32" s="1040"/>
      <c r="M32" s="1040"/>
      <c r="N32" s="1040"/>
      <c r="O32" s="1040"/>
      <c r="P32" s="1041"/>
      <c r="Q32" s="1047">
        <v>2193</v>
      </c>
      <c r="R32" s="1048"/>
      <c r="S32" s="1048"/>
      <c r="T32" s="1048"/>
      <c r="U32" s="1048"/>
      <c r="V32" s="1048">
        <v>1990</v>
      </c>
      <c r="W32" s="1048"/>
      <c r="X32" s="1048"/>
      <c r="Y32" s="1048"/>
      <c r="Z32" s="1048"/>
      <c r="AA32" s="1048">
        <v>203</v>
      </c>
      <c r="AB32" s="1048"/>
      <c r="AC32" s="1048"/>
      <c r="AD32" s="1048"/>
      <c r="AE32" s="1049"/>
      <c r="AF32" s="1044">
        <v>3156</v>
      </c>
      <c r="AG32" s="1045"/>
      <c r="AH32" s="1045"/>
      <c r="AI32" s="1045"/>
      <c r="AJ32" s="1046"/>
      <c r="AK32" s="989">
        <v>86</v>
      </c>
      <c r="AL32" s="980"/>
      <c r="AM32" s="980"/>
      <c r="AN32" s="980"/>
      <c r="AO32" s="980"/>
      <c r="AP32" s="980">
        <v>10002</v>
      </c>
      <c r="AQ32" s="980"/>
      <c r="AR32" s="980"/>
      <c r="AS32" s="980"/>
      <c r="AT32" s="980"/>
      <c r="AU32" s="980">
        <v>60</v>
      </c>
      <c r="AV32" s="980"/>
      <c r="AW32" s="980"/>
      <c r="AX32" s="980"/>
      <c r="AY32" s="980"/>
      <c r="AZ32" s="1050" t="s">
        <v>584</v>
      </c>
      <c r="BA32" s="1050"/>
      <c r="BB32" s="1050"/>
      <c r="BC32" s="1050"/>
      <c r="BD32" s="1050"/>
      <c r="BE32" s="981" t="s">
        <v>409</v>
      </c>
      <c r="BF32" s="981"/>
      <c r="BG32" s="981"/>
      <c r="BH32" s="981"/>
      <c r="BI32" s="982"/>
      <c r="BJ32" s="223"/>
      <c r="BK32" s="223"/>
      <c r="BL32" s="223"/>
      <c r="BM32" s="223"/>
      <c r="BN32" s="223"/>
      <c r="BO32" s="232"/>
      <c r="BP32" s="232"/>
      <c r="BQ32" s="229">
        <v>26</v>
      </c>
      <c r="BR32" s="230"/>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2">
      <c r="A33" s="233">
        <v>6</v>
      </c>
      <c r="B33" s="1039" t="s">
        <v>410</v>
      </c>
      <c r="C33" s="1040"/>
      <c r="D33" s="1040"/>
      <c r="E33" s="1040"/>
      <c r="F33" s="1040"/>
      <c r="G33" s="1040"/>
      <c r="H33" s="1040"/>
      <c r="I33" s="1040"/>
      <c r="J33" s="1040"/>
      <c r="K33" s="1040"/>
      <c r="L33" s="1040"/>
      <c r="M33" s="1040"/>
      <c r="N33" s="1040"/>
      <c r="O33" s="1040"/>
      <c r="P33" s="1041"/>
      <c r="Q33" s="1047">
        <v>2719</v>
      </c>
      <c r="R33" s="1048"/>
      <c r="S33" s="1048"/>
      <c r="T33" s="1048"/>
      <c r="U33" s="1048"/>
      <c r="V33" s="1048">
        <v>2733</v>
      </c>
      <c r="W33" s="1048"/>
      <c r="X33" s="1048"/>
      <c r="Y33" s="1048"/>
      <c r="Z33" s="1048"/>
      <c r="AA33" s="1048">
        <v>-14</v>
      </c>
      <c r="AB33" s="1048"/>
      <c r="AC33" s="1048"/>
      <c r="AD33" s="1048"/>
      <c r="AE33" s="1049"/>
      <c r="AF33" s="1044">
        <v>343</v>
      </c>
      <c r="AG33" s="1045"/>
      <c r="AH33" s="1045"/>
      <c r="AI33" s="1045"/>
      <c r="AJ33" s="1046"/>
      <c r="AK33" s="989">
        <v>894</v>
      </c>
      <c r="AL33" s="980"/>
      <c r="AM33" s="980"/>
      <c r="AN33" s="980"/>
      <c r="AO33" s="980"/>
      <c r="AP33" s="980">
        <v>16416</v>
      </c>
      <c r="AQ33" s="980"/>
      <c r="AR33" s="980"/>
      <c r="AS33" s="980"/>
      <c r="AT33" s="980"/>
      <c r="AU33" s="980">
        <v>9361</v>
      </c>
      <c r="AV33" s="980"/>
      <c r="AW33" s="980"/>
      <c r="AX33" s="980"/>
      <c r="AY33" s="980"/>
      <c r="AZ33" s="1050" t="s">
        <v>584</v>
      </c>
      <c r="BA33" s="1050"/>
      <c r="BB33" s="1050"/>
      <c r="BC33" s="1050"/>
      <c r="BD33" s="1050"/>
      <c r="BE33" s="981" t="s">
        <v>409</v>
      </c>
      <c r="BF33" s="981"/>
      <c r="BG33" s="981"/>
      <c r="BH33" s="981"/>
      <c r="BI33" s="982"/>
      <c r="BJ33" s="223"/>
      <c r="BK33" s="223"/>
      <c r="BL33" s="223"/>
      <c r="BM33" s="223"/>
      <c r="BN33" s="223"/>
      <c r="BO33" s="232"/>
      <c r="BP33" s="232"/>
      <c r="BQ33" s="229">
        <v>27</v>
      </c>
      <c r="BR33" s="230"/>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2">
      <c r="A34" s="233">
        <v>7</v>
      </c>
      <c r="B34" s="1039" t="s">
        <v>411</v>
      </c>
      <c r="C34" s="1040"/>
      <c r="D34" s="1040"/>
      <c r="E34" s="1040"/>
      <c r="F34" s="1040"/>
      <c r="G34" s="1040"/>
      <c r="H34" s="1040"/>
      <c r="I34" s="1040"/>
      <c r="J34" s="1040"/>
      <c r="K34" s="1040"/>
      <c r="L34" s="1040"/>
      <c r="M34" s="1040"/>
      <c r="N34" s="1040"/>
      <c r="O34" s="1040"/>
      <c r="P34" s="1041"/>
      <c r="Q34" s="1047">
        <v>530</v>
      </c>
      <c r="R34" s="1048"/>
      <c r="S34" s="1048"/>
      <c r="T34" s="1048"/>
      <c r="U34" s="1048"/>
      <c r="V34" s="1048">
        <v>530</v>
      </c>
      <c r="W34" s="1048"/>
      <c r="X34" s="1048"/>
      <c r="Y34" s="1048"/>
      <c r="Z34" s="1048"/>
      <c r="AA34" s="1048" t="s">
        <v>590</v>
      </c>
      <c r="AB34" s="1048"/>
      <c r="AC34" s="1048"/>
      <c r="AD34" s="1048"/>
      <c r="AE34" s="1049"/>
      <c r="AF34" s="1044">
        <v>62</v>
      </c>
      <c r="AG34" s="1045"/>
      <c r="AH34" s="1045"/>
      <c r="AI34" s="1045"/>
      <c r="AJ34" s="1046"/>
      <c r="AK34" s="989">
        <v>289</v>
      </c>
      <c r="AL34" s="980"/>
      <c r="AM34" s="980"/>
      <c r="AN34" s="980"/>
      <c r="AO34" s="980"/>
      <c r="AP34" s="980">
        <v>2303</v>
      </c>
      <c r="AQ34" s="980"/>
      <c r="AR34" s="980"/>
      <c r="AS34" s="980"/>
      <c r="AT34" s="980"/>
      <c r="AU34" s="980">
        <v>2284</v>
      </c>
      <c r="AV34" s="980"/>
      <c r="AW34" s="980"/>
      <c r="AX34" s="980"/>
      <c r="AY34" s="980"/>
      <c r="AZ34" s="1050" t="s">
        <v>584</v>
      </c>
      <c r="BA34" s="1050"/>
      <c r="BB34" s="1050"/>
      <c r="BC34" s="1050"/>
      <c r="BD34" s="1050"/>
      <c r="BE34" s="981" t="s">
        <v>409</v>
      </c>
      <c r="BF34" s="981"/>
      <c r="BG34" s="981"/>
      <c r="BH34" s="981"/>
      <c r="BI34" s="982"/>
      <c r="BJ34" s="223"/>
      <c r="BK34" s="223"/>
      <c r="BL34" s="223"/>
      <c r="BM34" s="223"/>
      <c r="BN34" s="223"/>
      <c r="BO34" s="232"/>
      <c r="BP34" s="232"/>
      <c r="BQ34" s="229">
        <v>28</v>
      </c>
      <c r="BR34" s="230"/>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2">
      <c r="A35" s="233">
        <v>8</v>
      </c>
      <c r="B35" s="1039" t="s">
        <v>412</v>
      </c>
      <c r="C35" s="1040"/>
      <c r="D35" s="1040"/>
      <c r="E35" s="1040"/>
      <c r="F35" s="1040"/>
      <c r="G35" s="1040"/>
      <c r="H35" s="1040"/>
      <c r="I35" s="1040"/>
      <c r="J35" s="1040"/>
      <c r="K35" s="1040"/>
      <c r="L35" s="1040"/>
      <c r="M35" s="1040"/>
      <c r="N35" s="1040"/>
      <c r="O35" s="1040"/>
      <c r="P35" s="1041"/>
      <c r="Q35" s="1047">
        <v>71</v>
      </c>
      <c r="R35" s="1048"/>
      <c r="S35" s="1048"/>
      <c r="T35" s="1048"/>
      <c r="U35" s="1048"/>
      <c r="V35" s="1048">
        <v>75</v>
      </c>
      <c r="W35" s="1048"/>
      <c r="X35" s="1048"/>
      <c r="Y35" s="1048"/>
      <c r="Z35" s="1048"/>
      <c r="AA35" s="1048">
        <v>-4</v>
      </c>
      <c r="AB35" s="1048"/>
      <c r="AC35" s="1048"/>
      <c r="AD35" s="1048"/>
      <c r="AE35" s="1049"/>
      <c r="AF35" s="1044">
        <v>22</v>
      </c>
      <c r="AG35" s="1045"/>
      <c r="AH35" s="1045"/>
      <c r="AI35" s="1045"/>
      <c r="AJ35" s="1046"/>
      <c r="AK35" s="989">
        <v>28</v>
      </c>
      <c r="AL35" s="980"/>
      <c r="AM35" s="980"/>
      <c r="AN35" s="980"/>
      <c r="AO35" s="980"/>
      <c r="AP35" s="980">
        <v>432</v>
      </c>
      <c r="AQ35" s="980"/>
      <c r="AR35" s="980"/>
      <c r="AS35" s="980"/>
      <c r="AT35" s="980"/>
      <c r="AU35" s="980">
        <v>319</v>
      </c>
      <c r="AV35" s="980"/>
      <c r="AW35" s="980"/>
      <c r="AX35" s="980"/>
      <c r="AY35" s="980"/>
      <c r="AZ35" s="1050" t="s">
        <v>584</v>
      </c>
      <c r="BA35" s="1050"/>
      <c r="BB35" s="1050"/>
      <c r="BC35" s="1050"/>
      <c r="BD35" s="1050"/>
      <c r="BE35" s="981" t="s">
        <v>409</v>
      </c>
      <c r="BF35" s="981"/>
      <c r="BG35" s="981"/>
      <c r="BH35" s="981"/>
      <c r="BI35" s="982"/>
      <c r="BJ35" s="223"/>
      <c r="BK35" s="223"/>
      <c r="BL35" s="223"/>
      <c r="BM35" s="223"/>
      <c r="BN35" s="223"/>
      <c r="BO35" s="232"/>
      <c r="BP35" s="232"/>
      <c r="BQ35" s="229">
        <v>29</v>
      </c>
      <c r="BR35" s="230"/>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2">
      <c r="A36" s="233">
        <v>9</v>
      </c>
      <c r="B36" s="1039" t="s">
        <v>413</v>
      </c>
      <c r="C36" s="1040"/>
      <c r="D36" s="1040"/>
      <c r="E36" s="1040"/>
      <c r="F36" s="1040"/>
      <c r="G36" s="1040"/>
      <c r="H36" s="1040"/>
      <c r="I36" s="1040"/>
      <c r="J36" s="1040"/>
      <c r="K36" s="1040"/>
      <c r="L36" s="1040"/>
      <c r="M36" s="1040"/>
      <c r="N36" s="1040"/>
      <c r="O36" s="1040"/>
      <c r="P36" s="1041"/>
      <c r="Q36" s="1047">
        <v>349</v>
      </c>
      <c r="R36" s="1048"/>
      <c r="S36" s="1048"/>
      <c r="T36" s="1048"/>
      <c r="U36" s="1048"/>
      <c r="V36" s="1048">
        <v>359</v>
      </c>
      <c r="W36" s="1048"/>
      <c r="X36" s="1048"/>
      <c r="Y36" s="1048"/>
      <c r="Z36" s="1048"/>
      <c r="AA36" s="1048">
        <v>-10</v>
      </c>
      <c r="AB36" s="1048"/>
      <c r="AC36" s="1048"/>
      <c r="AD36" s="1048"/>
      <c r="AE36" s="1049"/>
      <c r="AF36" s="1044">
        <v>375</v>
      </c>
      <c r="AG36" s="1045"/>
      <c r="AH36" s="1045"/>
      <c r="AI36" s="1045"/>
      <c r="AJ36" s="1046"/>
      <c r="AK36" s="989">
        <v>229</v>
      </c>
      <c r="AL36" s="980"/>
      <c r="AM36" s="980"/>
      <c r="AN36" s="980"/>
      <c r="AO36" s="980"/>
      <c r="AP36" s="980">
        <v>3517</v>
      </c>
      <c r="AQ36" s="980"/>
      <c r="AR36" s="980"/>
      <c r="AS36" s="980"/>
      <c r="AT36" s="980"/>
      <c r="AU36" s="980">
        <v>3056</v>
      </c>
      <c r="AV36" s="980"/>
      <c r="AW36" s="980"/>
      <c r="AX36" s="980"/>
      <c r="AY36" s="980"/>
      <c r="AZ36" s="1050" t="s">
        <v>584</v>
      </c>
      <c r="BA36" s="1050"/>
      <c r="BB36" s="1050"/>
      <c r="BC36" s="1050"/>
      <c r="BD36" s="1050"/>
      <c r="BE36" s="981" t="s">
        <v>409</v>
      </c>
      <c r="BF36" s="981"/>
      <c r="BG36" s="981"/>
      <c r="BH36" s="981"/>
      <c r="BI36" s="982"/>
      <c r="BJ36" s="223"/>
      <c r="BK36" s="223"/>
      <c r="BL36" s="223"/>
      <c r="BM36" s="223"/>
      <c r="BN36" s="223"/>
      <c r="BO36" s="232"/>
      <c r="BP36" s="232"/>
      <c r="BQ36" s="229">
        <v>30</v>
      </c>
      <c r="BR36" s="230"/>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2">
      <c r="A37" s="233">
        <v>10</v>
      </c>
      <c r="B37" s="1039" t="s">
        <v>414</v>
      </c>
      <c r="C37" s="1040"/>
      <c r="D37" s="1040"/>
      <c r="E37" s="1040"/>
      <c r="F37" s="1040"/>
      <c r="G37" s="1040"/>
      <c r="H37" s="1040"/>
      <c r="I37" s="1040"/>
      <c r="J37" s="1040"/>
      <c r="K37" s="1040"/>
      <c r="L37" s="1040"/>
      <c r="M37" s="1040"/>
      <c r="N37" s="1040"/>
      <c r="O37" s="1040"/>
      <c r="P37" s="1041"/>
      <c r="Q37" s="1047">
        <v>139</v>
      </c>
      <c r="R37" s="1048"/>
      <c r="S37" s="1048"/>
      <c r="T37" s="1048"/>
      <c r="U37" s="1048"/>
      <c r="V37" s="1048">
        <v>139</v>
      </c>
      <c r="W37" s="1048"/>
      <c r="X37" s="1048"/>
      <c r="Y37" s="1048"/>
      <c r="Z37" s="1048"/>
      <c r="AA37" s="1048" t="s">
        <v>589</v>
      </c>
      <c r="AB37" s="1048"/>
      <c r="AC37" s="1048"/>
      <c r="AD37" s="1048"/>
      <c r="AE37" s="1049"/>
      <c r="AF37" s="1044" t="s">
        <v>390</v>
      </c>
      <c r="AG37" s="1045"/>
      <c r="AH37" s="1045"/>
      <c r="AI37" s="1045"/>
      <c r="AJ37" s="1046"/>
      <c r="AK37" s="989">
        <v>47</v>
      </c>
      <c r="AL37" s="980"/>
      <c r="AM37" s="980"/>
      <c r="AN37" s="980"/>
      <c r="AO37" s="980"/>
      <c r="AP37" s="980">
        <v>475</v>
      </c>
      <c r="AQ37" s="980"/>
      <c r="AR37" s="980"/>
      <c r="AS37" s="980"/>
      <c r="AT37" s="980"/>
      <c r="AU37" s="980">
        <v>470</v>
      </c>
      <c r="AV37" s="980"/>
      <c r="AW37" s="980"/>
      <c r="AX37" s="980"/>
      <c r="AY37" s="980"/>
      <c r="AZ37" s="1050" t="s">
        <v>584</v>
      </c>
      <c r="BA37" s="1050"/>
      <c r="BB37" s="1050"/>
      <c r="BC37" s="1050"/>
      <c r="BD37" s="1050"/>
      <c r="BE37" s="981" t="s">
        <v>415</v>
      </c>
      <c r="BF37" s="981"/>
      <c r="BG37" s="981"/>
      <c r="BH37" s="981"/>
      <c r="BI37" s="982"/>
      <c r="BJ37" s="223"/>
      <c r="BK37" s="223"/>
      <c r="BL37" s="223"/>
      <c r="BM37" s="223"/>
      <c r="BN37" s="223"/>
      <c r="BO37" s="232"/>
      <c r="BP37" s="232"/>
      <c r="BQ37" s="229">
        <v>31</v>
      </c>
      <c r="BR37" s="230"/>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2">
      <c r="A38" s="233">
        <v>11</v>
      </c>
      <c r="B38" s="1039" t="s">
        <v>416</v>
      </c>
      <c r="C38" s="1040"/>
      <c r="D38" s="1040"/>
      <c r="E38" s="1040"/>
      <c r="F38" s="1040"/>
      <c r="G38" s="1040"/>
      <c r="H38" s="1040"/>
      <c r="I38" s="1040"/>
      <c r="J38" s="1040"/>
      <c r="K38" s="1040"/>
      <c r="L38" s="1040"/>
      <c r="M38" s="1040"/>
      <c r="N38" s="1040"/>
      <c r="O38" s="1040"/>
      <c r="P38" s="1041"/>
      <c r="Q38" s="1047">
        <v>93</v>
      </c>
      <c r="R38" s="1048"/>
      <c r="S38" s="1048"/>
      <c r="T38" s="1048"/>
      <c r="U38" s="1048"/>
      <c r="V38" s="1048">
        <v>76</v>
      </c>
      <c r="W38" s="1048"/>
      <c r="X38" s="1048"/>
      <c r="Y38" s="1048"/>
      <c r="Z38" s="1048"/>
      <c r="AA38" s="1048">
        <v>16</v>
      </c>
      <c r="AB38" s="1048"/>
      <c r="AC38" s="1048"/>
      <c r="AD38" s="1048"/>
      <c r="AE38" s="1049"/>
      <c r="AF38" s="1044">
        <v>16</v>
      </c>
      <c r="AG38" s="1045"/>
      <c r="AH38" s="1045"/>
      <c r="AI38" s="1045"/>
      <c r="AJ38" s="1046"/>
      <c r="AK38" s="989" t="s">
        <v>611</v>
      </c>
      <c r="AL38" s="980"/>
      <c r="AM38" s="980"/>
      <c r="AN38" s="980"/>
      <c r="AO38" s="980"/>
      <c r="AP38" s="980">
        <v>370</v>
      </c>
      <c r="AQ38" s="980"/>
      <c r="AR38" s="980"/>
      <c r="AS38" s="980"/>
      <c r="AT38" s="980"/>
      <c r="AU38" s="980" t="s">
        <v>584</v>
      </c>
      <c r="AV38" s="980"/>
      <c r="AW38" s="980"/>
      <c r="AX38" s="980"/>
      <c r="AY38" s="980"/>
      <c r="AZ38" s="1050" t="s">
        <v>584</v>
      </c>
      <c r="BA38" s="1050"/>
      <c r="BB38" s="1050"/>
      <c r="BC38" s="1050"/>
      <c r="BD38" s="1050"/>
      <c r="BE38" s="981" t="s">
        <v>415</v>
      </c>
      <c r="BF38" s="981"/>
      <c r="BG38" s="981"/>
      <c r="BH38" s="981"/>
      <c r="BI38" s="982"/>
      <c r="BJ38" s="223"/>
      <c r="BK38" s="223"/>
      <c r="BL38" s="223"/>
      <c r="BM38" s="223"/>
      <c r="BN38" s="223"/>
      <c r="BO38" s="232"/>
      <c r="BP38" s="232"/>
      <c r="BQ38" s="229">
        <v>32</v>
      </c>
      <c r="BR38" s="230"/>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2">
      <c r="A39" s="233">
        <v>12</v>
      </c>
      <c r="B39" s="1039" t="s">
        <v>417</v>
      </c>
      <c r="C39" s="1040"/>
      <c r="D39" s="1040"/>
      <c r="E39" s="1040"/>
      <c r="F39" s="1040"/>
      <c r="G39" s="1040"/>
      <c r="H39" s="1040"/>
      <c r="I39" s="1040"/>
      <c r="J39" s="1040"/>
      <c r="K39" s="1040"/>
      <c r="L39" s="1040"/>
      <c r="M39" s="1040"/>
      <c r="N39" s="1040"/>
      <c r="O39" s="1040"/>
      <c r="P39" s="1041"/>
      <c r="Q39" s="1047">
        <v>253</v>
      </c>
      <c r="R39" s="1048"/>
      <c r="S39" s="1048"/>
      <c r="T39" s="1048"/>
      <c r="U39" s="1048"/>
      <c r="V39" s="1048">
        <v>253</v>
      </c>
      <c r="W39" s="1048"/>
      <c r="X39" s="1048"/>
      <c r="Y39" s="1048"/>
      <c r="Z39" s="1048"/>
      <c r="AA39" s="1048">
        <v>0</v>
      </c>
      <c r="AB39" s="1048"/>
      <c r="AC39" s="1048"/>
      <c r="AD39" s="1048"/>
      <c r="AE39" s="1049"/>
      <c r="AF39" s="1044" t="s">
        <v>127</v>
      </c>
      <c r="AG39" s="1045"/>
      <c r="AH39" s="1045"/>
      <c r="AI39" s="1045"/>
      <c r="AJ39" s="1046"/>
      <c r="AK39" s="989">
        <v>1</v>
      </c>
      <c r="AL39" s="980"/>
      <c r="AM39" s="980"/>
      <c r="AN39" s="980"/>
      <c r="AO39" s="980"/>
      <c r="AP39" s="980">
        <v>1596</v>
      </c>
      <c r="AQ39" s="980"/>
      <c r="AR39" s="980"/>
      <c r="AS39" s="980"/>
      <c r="AT39" s="980"/>
      <c r="AU39" s="980" t="s">
        <v>584</v>
      </c>
      <c r="AV39" s="980"/>
      <c r="AW39" s="980"/>
      <c r="AX39" s="980"/>
      <c r="AY39" s="980"/>
      <c r="AZ39" s="1050" t="s">
        <v>584</v>
      </c>
      <c r="BA39" s="1050"/>
      <c r="BB39" s="1050"/>
      <c r="BC39" s="1050"/>
      <c r="BD39" s="1050"/>
      <c r="BE39" s="981" t="s">
        <v>415</v>
      </c>
      <c r="BF39" s="981"/>
      <c r="BG39" s="981"/>
      <c r="BH39" s="981"/>
      <c r="BI39" s="982"/>
      <c r="BJ39" s="223"/>
      <c r="BK39" s="223"/>
      <c r="BL39" s="223"/>
      <c r="BM39" s="223"/>
      <c r="BN39" s="223"/>
      <c r="BO39" s="232"/>
      <c r="BP39" s="232"/>
      <c r="BQ39" s="229">
        <v>33</v>
      </c>
      <c r="BR39" s="230"/>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2">
      <c r="A40" s="229">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2"/>
      <c r="BP40" s="232"/>
      <c r="BQ40" s="229">
        <v>34</v>
      </c>
      <c r="BR40" s="230"/>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2">
      <c r="A41" s="229">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2"/>
      <c r="BP41" s="232"/>
      <c r="BQ41" s="229">
        <v>35</v>
      </c>
      <c r="BR41" s="230"/>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2">
      <c r="A42" s="229">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2"/>
      <c r="BP42" s="232"/>
      <c r="BQ42" s="229">
        <v>36</v>
      </c>
      <c r="BR42" s="230"/>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2">
      <c r="A43" s="229">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2"/>
      <c r="BP43" s="232"/>
      <c r="BQ43" s="229">
        <v>37</v>
      </c>
      <c r="BR43" s="230"/>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2">
      <c r="A44" s="229">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2"/>
      <c r="BP44" s="232"/>
      <c r="BQ44" s="229">
        <v>38</v>
      </c>
      <c r="BR44" s="230"/>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2">
      <c r="A45" s="229">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2"/>
      <c r="BP45" s="232"/>
      <c r="BQ45" s="229">
        <v>39</v>
      </c>
      <c r="BR45" s="230"/>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2">
      <c r="A46" s="229">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2"/>
      <c r="BP46" s="232"/>
      <c r="BQ46" s="229">
        <v>40</v>
      </c>
      <c r="BR46" s="230"/>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2">
      <c r="A47" s="229">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2"/>
      <c r="BP47" s="232"/>
      <c r="BQ47" s="229">
        <v>41</v>
      </c>
      <c r="BR47" s="230"/>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2">
      <c r="A48" s="229">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2"/>
      <c r="BP48" s="232"/>
      <c r="BQ48" s="229">
        <v>42</v>
      </c>
      <c r="BR48" s="230"/>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2">
      <c r="A49" s="229">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2"/>
      <c r="BP49" s="232"/>
      <c r="BQ49" s="229">
        <v>43</v>
      </c>
      <c r="BR49" s="230"/>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2">
      <c r="A50" s="229">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2"/>
      <c r="BP50" s="232"/>
      <c r="BQ50" s="229">
        <v>44</v>
      </c>
      <c r="BR50" s="230"/>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2">
      <c r="A51" s="229">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2"/>
      <c r="BP51" s="232"/>
      <c r="BQ51" s="229">
        <v>45</v>
      </c>
      <c r="BR51" s="230"/>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2">
      <c r="A52" s="229">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2"/>
      <c r="BP52" s="232"/>
      <c r="BQ52" s="229">
        <v>46</v>
      </c>
      <c r="BR52" s="230"/>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2">
      <c r="A53" s="229">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2"/>
      <c r="BP53" s="232"/>
      <c r="BQ53" s="229">
        <v>47</v>
      </c>
      <c r="BR53" s="230"/>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2">
      <c r="A54" s="229">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2"/>
      <c r="BP54" s="232"/>
      <c r="BQ54" s="229">
        <v>48</v>
      </c>
      <c r="BR54" s="230"/>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2">
      <c r="A55" s="229">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2"/>
      <c r="BP55" s="232"/>
      <c r="BQ55" s="229">
        <v>49</v>
      </c>
      <c r="BR55" s="230"/>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2">
      <c r="A56" s="229">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2"/>
      <c r="BP56" s="232"/>
      <c r="BQ56" s="229">
        <v>50</v>
      </c>
      <c r="BR56" s="230"/>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2">
      <c r="A57" s="229">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2"/>
      <c r="BP57" s="232"/>
      <c r="BQ57" s="229">
        <v>51</v>
      </c>
      <c r="BR57" s="230"/>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2">
      <c r="A58" s="229">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2"/>
      <c r="BP58" s="232"/>
      <c r="BQ58" s="229">
        <v>52</v>
      </c>
      <c r="BR58" s="230"/>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2">
      <c r="A59" s="229">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2"/>
      <c r="BP59" s="232"/>
      <c r="BQ59" s="229">
        <v>53</v>
      </c>
      <c r="BR59" s="230"/>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2">
      <c r="A60" s="229">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2"/>
      <c r="BP60" s="232"/>
      <c r="BQ60" s="229">
        <v>54</v>
      </c>
      <c r="BR60" s="230"/>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5">
      <c r="A61" s="229">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2"/>
      <c r="BP61" s="232"/>
      <c r="BQ61" s="229">
        <v>55</v>
      </c>
      <c r="BR61" s="230"/>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2">
      <c r="A62" s="229">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418</v>
      </c>
      <c r="BK62" s="1037"/>
      <c r="BL62" s="1037"/>
      <c r="BM62" s="1037"/>
      <c r="BN62" s="1038"/>
      <c r="BO62" s="232"/>
      <c r="BP62" s="232"/>
      <c r="BQ62" s="229">
        <v>56</v>
      </c>
      <c r="BR62" s="230"/>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5">
      <c r="A63" s="231" t="s">
        <v>392</v>
      </c>
      <c r="B63" s="946" t="s">
        <v>419</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4926</v>
      </c>
      <c r="AG63" s="968"/>
      <c r="AH63" s="968"/>
      <c r="AI63" s="968"/>
      <c r="AJ63" s="1031"/>
      <c r="AK63" s="1032"/>
      <c r="AL63" s="972"/>
      <c r="AM63" s="972"/>
      <c r="AN63" s="972"/>
      <c r="AO63" s="972"/>
      <c r="AP63" s="968">
        <v>35111</v>
      </c>
      <c r="AQ63" s="968"/>
      <c r="AR63" s="968"/>
      <c r="AS63" s="968"/>
      <c r="AT63" s="968"/>
      <c r="AU63" s="968">
        <v>15551</v>
      </c>
      <c r="AV63" s="968"/>
      <c r="AW63" s="968"/>
      <c r="AX63" s="968"/>
      <c r="AY63" s="968"/>
      <c r="AZ63" s="1026"/>
      <c r="BA63" s="1026"/>
      <c r="BB63" s="1026"/>
      <c r="BC63" s="1026"/>
      <c r="BD63" s="1026"/>
      <c r="BE63" s="969"/>
      <c r="BF63" s="969"/>
      <c r="BG63" s="969"/>
      <c r="BH63" s="969"/>
      <c r="BI63" s="970"/>
      <c r="BJ63" s="1027" t="s">
        <v>390</v>
      </c>
      <c r="BK63" s="962"/>
      <c r="BL63" s="962"/>
      <c r="BM63" s="962"/>
      <c r="BN63" s="1028"/>
      <c r="BO63" s="232"/>
      <c r="BP63" s="232"/>
      <c r="BQ63" s="229">
        <v>57</v>
      </c>
      <c r="BR63" s="230"/>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5">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2">
      <c r="A66" s="1004" t="s">
        <v>421</v>
      </c>
      <c r="B66" s="1005"/>
      <c r="C66" s="1005"/>
      <c r="D66" s="1005"/>
      <c r="E66" s="1005"/>
      <c r="F66" s="1005"/>
      <c r="G66" s="1005"/>
      <c r="H66" s="1005"/>
      <c r="I66" s="1005"/>
      <c r="J66" s="1005"/>
      <c r="K66" s="1005"/>
      <c r="L66" s="1005"/>
      <c r="M66" s="1005"/>
      <c r="N66" s="1005"/>
      <c r="O66" s="1005"/>
      <c r="P66" s="1006"/>
      <c r="Q66" s="1010" t="s">
        <v>396</v>
      </c>
      <c r="R66" s="1011"/>
      <c r="S66" s="1011"/>
      <c r="T66" s="1011"/>
      <c r="U66" s="1012"/>
      <c r="V66" s="1010" t="s">
        <v>422</v>
      </c>
      <c r="W66" s="1011"/>
      <c r="X66" s="1011"/>
      <c r="Y66" s="1011"/>
      <c r="Z66" s="1012"/>
      <c r="AA66" s="1010" t="s">
        <v>423</v>
      </c>
      <c r="AB66" s="1011"/>
      <c r="AC66" s="1011"/>
      <c r="AD66" s="1011"/>
      <c r="AE66" s="1012"/>
      <c r="AF66" s="1016" t="s">
        <v>424</v>
      </c>
      <c r="AG66" s="1017"/>
      <c r="AH66" s="1017"/>
      <c r="AI66" s="1017"/>
      <c r="AJ66" s="1018"/>
      <c r="AK66" s="1010" t="s">
        <v>425</v>
      </c>
      <c r="AL66" s="1005"/>
      <c r="AM66" s="1005"/>
      <c r="AN66" s="1005"/>
      <c r="AO66" s="1006"/>
      <c r="AP66" s="1010" t="s">
        <v>401</v>
      </c>
      <c r="AQ66" s="1011"/>
      <c r="AR66" s="1011"/>
      <c r="AS66" s="1011"/>
      <c r="AT66" s="1012"/>
      <c r="AU66" s="1010" t="s">
        <v>426</v>
      </c>
      <c r="AV66" s="1011"/>
      <c r="AW66" s="1011"/>
      <c r="AX66" s="1011"/>
      <c r="AY66" s="1012"/>
      <c r="AZ66" s="1010" t="s">
        <v>378</v>
      </c>
      <c r="BA66" s="1011"/>
      <c r="BB66" s="1011"/>
      <c r="BC66" s="1011"/>
      <c r="BD66" s="1024"/>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5">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2">
      <c r="A68" s="227">
        <v>1</v>
      </c>
      <c r="B68" s="994" t="s">
        <v>579</v>
      </c>
      <c r="C68" s="995"/>
      <c r="D68" s="995"/>
      <c r="E68" s="995"/>
      <c r="F68" s="995"/>
      <c r="G68" s="995"/>
      <c r="H68" s="995"/>
      <c r="I68" s="995"/>
      <c r="J68" s="995"/>
      <c r="K68" s="995"/>
      <c r="L68" s="995"/>
      <c r="M68" s="995"/>
      <c r="N68" s="995"/>
      <c r="O68" s="995"/>
      <c r="P68" s="996"/>
      <c r="Q68" s="997">
        <v>1937</v>
      </c>
      <c r="R68" s="991"/>
      <c r="S68" s="991"/>
      <c r="T68" s="991"/>
      <c r="U68" s="991"/>
      <c r="V68" s="991">
        <v>1788</v>
      </c>
      <c r="W68" s="991"/>
      <c r="X68" s="991"/>
      <c r="Y68" s="991"/>
      <c r="Z68" s="991"/>
      <c r="AA68" s="991">
        <v>150</v>
      </c>
      <c r="AB68" s="991"/>
      <c r="AC68" s="991"/>
      <c r="AD68" s="991"/>
      <c r="AE68" s="991"/>
      <c r="AF68" s="991">
        <v>150</v>
      </c>
      <c r="AG68" s="991"/>
      <c r="AH68" s="991"/>
      <c r="AI68" s="991"/>
      <c r="AJ68" s="991"/>
      <c r="AK68" s="991">
        <v>27</v>
      </c>
      <c r="AL68" s="991"/>
      <c r="AM68" s="991"/>
      <c r="AN68" s="991"/>
      <c r="AO68" s="991"/>
      <c r="AP68" s="991" t="s">
        <v>531</v>
      </c>
      <c r="AQ68" s="991"/>
      <c r="AR68" s="991"/>
      <c r="AS68" s="991"/>
      <c r="AT68" s="991"/>
      <c r="AU68" s="991" t="s">
        <v>531</v>
      </c>
      <c r="AV68" s="991"/>
      <c r="AW68" s="991"/>
      <c r="AX68" s="991"/>
      <c r="AY68" s="991"/>
      <c r="AZ68" s="992"/>
      <c r="BA68" s="992"/>
      <c r="BB68" s="992"/>
      <c r="BC68" s="992"/>
      <c r="BD68" s="993"/>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2">
      <c r="A69" s="229">
        <v>2</v>
      </c>
      <c r="B69" s="983" t="s">
        <v>580</v>
      </c>
      <c r="C69" s="984"/>
      <c r="D69" s="984"/>
      <c r="E69" s="984"/>
      <c r="F69" s="984"/>
      <c r="G69" s="984"/>
      <c r="H69" s="984"/>
      <c r="I69" s="984"/>
      <c r="J69" s="984"/>
      <c r="K69" s="984"/>
      <c r="L69" s="984"/>
      <c r="M69" s="984"/>
      <c r="N69" s="984"/>
      <c r="O69" s="984"/>
      <c r="P69" s="985"/>
      <c r="Q69" s="986">
        <v>43</v>
      </c>
      <c r="R69" s="980"/>
      <c r="S69" s="980"/>
      <c r="T69" s="980"/>
      <c r="U69" s="980"/>
      <c r="V69" s="980">
        <v>39</v>
      </c>
      <c r="W69" s="980"/>
      <c r="X69" s="980"/>
      <c r="Y69" s="980"/>
      <c r="Z69" s="980"/>
      <c r="AA69" s="980">
        <v>4</v>
      </c>
      <c r="AB69" s="980"/>
      <c r="AC69" s="980"/>
      <c r="AD69" s="980"/>
      <c r="AE69" s="980"/>
      <c r="AF69" s="980">
        <v>4</v>
      </c>
      <c r="AG69" s="980"/>
      <c r="AH69" s="980"/>
      <c r="AI69" s="980"/>
      <c r="AJ69" s="980"/>
      <c r="AK69" s="980">
        <v>26</v>
      </c>
      <c r="AL69" s="980"/>
      <c r="AM69" s="980"/>
      <c r="AN69" s="980"/>
      <c r="AO69" s="980"/>
      <c r="AP69" s="980" t="s">
        <v>531</v>
      </c>
      <c r="AQ69" s="980"/>
      <c r="AR69" s="980"/>
      <c r="AS69" s="980"/>
      <c r="AT69" s="980"/>
      <c r="AU69" s="980" t="s">
        <v>531</v>
      </c>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2">
      <c r="A70" s="229">
        <v>3</v>
      </c>
      <c r="B70" s="983" t="s">
        <v>581</v>
      </c>
      <c r="C70" s="984"/>
      <c r="D70" s="984"/>
      <c r="E70" s="984"/>
      <c r="F70" s="984"/>
      <c r="G70" s="984"/>
      <c r="H70" s="984"/>
      <c r="I70" s="984"/>
      <c r="J70" s="984"/>
      <c r="K70" s="984"/>
      <c r="L70" s="984"/>
      <c r="M70" s="984"/>
      <c r="N70" s="984"/>
      <c r="O70" s="984"/>
      <c r="P70" s="985"/>
      <c r="Q70" s="986">
        <v>22</v>
      </c>
      <c r="R70" s="980"/>
      <c r="S70" s="980"/>
      <c r="T70" s="980"/>
      <c r="U70" s="980"/>
      <c r="V70" s="980">
        <v>19</v>
      </c>
      <c r="W70" s="980"/>
      <c r="X70" s="980"/>
      <c r="Y70" s="980"/>
      <c r="Z70" s="980"/>
      <c r="AA70" s="980">
        <v>2</v>
      </c>
      <c r="AB70" s="980"/>
      <c r="AC70" s="980"/>
      <c r="AD70" s="980"/>
      <c r="AE70" s="980"/>
      <c r="AF70" s="980">
        <v>2</v>
      </c>
      <c r="AG70" s="980"/>
      <c r="AH70" s="980"/>
      <c r="AI70" s="980"/>
      <c r="AJ70" s="980"/>
      <c r="AK70" s="980" t="s">
        <v>531</v>
      </c>
      <c r="AL70" s="980"/>
      <c r="AM70" s="980"/>
      <c r="AN70" s="980"/>
      <c r="AO70" s="980"/>
      <c r="AP70" s="980" t="s">
        <v>531</v>
      </c>
      <c r="AQ70" s="980"/>
      <c r="AR70" s="980"/>
      <c r="AS70" s="980"/>
      <c r="AT70" s="980"/>
      <c r="AU70" s="980" t="s">
        <v>531</v>
      </c>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2">
      <c r="A71" s="229">
        <v>4</v>
      </c>
      <c r="B71" s="983" t="s">
        <v>582</v>
      </c>
      <c r="C71" s="984"/>
      <c r="D71" s="984"/>
      <c r="E71" s="984"/>
      <c r="F71" s="984"/>
      <c r="G71" s="984"/>
      <c r="H71" s="984"/>
      <c r="I71" s="984"/>
      <c r="J71" s="984"/>
      <c r="K71" s="984"/>
      <c r="L71" s="984"/>
      <c r="M71" s="984"/>
      <c r="N71" s="984"/>
      <c r="O71" s="984"/>
      <c r="P71" s="985"/>
      <c r="Q71" s="986">
        <v>207</v>
      </c>
      <c r="R71" s="980"/>
      <c r="S71" s="980"/>
      <c r="T71" s="980"/>
      <c r="U71" s="980"/>
      <c r="V71" s="980">
        <v>201</v>
      </c>
      <c r="W71" s="980"/>
      <c r="X71" s="980"/>
      <c r="Y71" s="980"/>
      <c r="Z71" s="980"/>
      <c r="AA71" s="980">
        <v>6</v>
      </c>
      <c r="AB71" s="980"/>
      <c r="AC71" s="980"/>
      <c r="AD71" s="980"/>
      <c r="AE71" s="980"/>
      <c r="AF71" s="980">
        <v>6</v>
      </c>
      <c r="AG71" s="980"/>
      <c r="AH71" s="980"/>
      <c r="AI71" s="980"/>
      <c r="AJ71" s="980"/>
      <c r="AK71" s="980">
        <v>5</v>
      </c>
      <c r="AL71" s="980"/>
      <c r="AM71" s="980"/>
      <c r="AN71" s="980"/>
      <c r="AO71" s="980"/>
      <c r="AP71" s="980" t="s">
        <v>531</v>
      </c>
      <c r="AQ71" s="980"/>
      <c r="AR71" s="980"/>
      <c r="AS71" s="980"/>
      <c r="AT71" s="980"/>
      <c r="AU71" s="980" t="s">
        <v>531</v>
      </c>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2">
      <c r="A72" s="229">
        <v>5</v>
      </c>
      <c r="B72" s="983" t="s">
        <v>583</v>
      </c>
      <c r="C72" s="984"/>
      <c r="D72" s="984"/>
      <c r="E72" s="984"/>
      <c r="F72" s="984"/>
      <c r="G72" s="984"/>
      <c r="H72" s="984"/>
      <c r="I72" s="984"/>
      <c r="J72" s="984"/>
      <c r="K72" s="984"/>
      <c r="L72" s="984"/>
      <c r="M72" s="984"/>
      <c r="N72" s="984"/>
      <c r="O72" s="984"/>
      <c r="P72" s="985"/>
      <c r="Q72" s="986">
        <v>165588</v>
      </c>
      <c r="R72" s="980"/>
      <c r="S72" s="980"/>
      <c r="T72" s="980"/>
      <c r="U72" s="980"/>
      <c r="V72" s="980">
        <v>158226</v>
      </c>
      <c r="W72" s="980"/>
      <c r="X72" s="980"/>
      <c r="Y72" s="980"/>
      <c r="Z72" s="980"/>
      <c r="AA72" s="980">
        <v>7362</v>
      </c>
      <c r="AB72" s="980"/>
      <c r="AC72" s="980"/>
      <c r="AD72" s="980"/>
      <c r="AE72" s="980"/>
      <c r="AF72" s="980">
        <v>7362</v>
      </c>
      <c r="AG72" s="980"/>
      <c r="AH72" s="980"/>
      <c r="AI72" s="980"/>
      <c r="AJ72" s="980"/>
      <c r="AK72" s="980">
        <v>1484</v>
      </c>
      <c r="AL72" s="980"/>
      <c r="AM72" s="980"/>
      <c r="AN72" s="980"/>
      <c r="AO72" s="980"/>
      <c r="AP72" s="980" t="s">
        <v>531</v>
      </c>
      <c r="AQ72" s="980"/>
      <c r="AR72" s="980"/>
      <c r="AS72" s="980"/>
      <c r="AT72" s="980"/>
      <c r="AU72" s="980" t="s">
        <v>531</v>
      </c>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2">
      <c r="A73" s="229">
        <v>6</v>
      </c>
      <c r="B73" s="983"/>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2">
      <c r="A74" s="229">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2">
      <c r="A75" s="229">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2">
      <c r="A76" s="229">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2">
      <c r="A77" s="22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2">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2">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2">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2">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2">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2">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2">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2">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2">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2">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5">
      <c r="A88" s="231" t="s">
        <v>392</v>
      </c>
      <c r="B88" s="946" t="s">
        <v>427</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7524</v>
      </c>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46" t="s">
        <v>428</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203</v>
      </c>
      <c r="CS102" s="962"/>
      <c r="CT102" s="962"/>
      <c r="CU102" s="962"/>
      <c r="CV102" s="963"/>
      <c r="CW102" s="961">
        <v>206</v>
      </c>
      <c r="CX102" s="962"/>
      <c r="CY102" s="962"/>
      <c r="CZ102" s="962"/>
      <c r="DA102" s="963"/>
      <c r="DB102" s="961">
        <v>1513</v>
      </c>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429</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430</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1" t="s">
        <v>433</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434</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2">
      <c r="A109" s="904" t="s">
        <v>435</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436</v>
      </c>
      <c r="AB109" s="905"/>
      <c r="AC109" s="905"/>
      <c r="AD109" s="905"/>
      <c r="AE109" s="906"/>
      <c r="AF109" s="907" t="s">
        <v>437</v>
      </c>
      <c r="AG109" s="905"/>
      <c r="AH109" s="905"/>
      <c r="AI109" s="905"/>
      <c r="AJ109" s="906"/>
      <c r="AK109" s="907" t="s">
        <v>305</v>
      </c>
      <c r="AL109" s="905"/>
      <c r="AM109" s="905"/>
      <c r="AN109" s="905"/>
      <c r="AO109" s="906"/>
      <c r="AP109" s="907" t="s">
        <v>438</v>
      </c>
      <c r="AQ109" s="905"/>
      <c r="AR109" s="905"/>
      <c r="AS109" s="905"/>
      <c r="AT109" s="938"/>
      <c r="AU109" s="904" t="s">
        <v>435</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436</v>
      </c>
      <c r="BR109" s="905"/>
      <c r="BS109" s="905"/>
      <c r="BT109" s="905"/>
      <c r="BU109" s="906"/>
      <c r="BV109" s="907" t="s">
        <v>437</v>
      </c>
      <c r="BW109" s="905"/>
      <c r="BX109" s="905"/>
      <c r="BY109" s="905"/>
      <c r="BZ109" s="906"/>
      <c r="CA109" s="907" t="s">
        <v>305</v>
      </c>
      <c r="CB109" s="905"/>
      <c r="CC109" s="905"/>
      <c r="CD109" s="905"/>
      <c r="CE109" s="906"/>
      <c r="CF109" s="945" t="s">
        <v>438</v>
      </c>
      <c r="CG109" s="945"/>
      <c r="CH109" s="945"/>
      <c r="CI109" s="945"/>
      <c r="CJ109" s="945"/>
      <c r="CK109" s="907" t="s">
        <v>439</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436</v>
      </c>
      <c r="DH109" s="905"/>
      <c r="DI109" s="905"/>
      <c r="DJ109" s="905"/>
      <c r="DK109" s="906"/>
      <c r="DL109" s="907" t="s">
        <v>437</v>
      </c>
      <c r="DM109" s="905"/>
      <c r="DN109" s="905"/>
      <c r="DO109" s="905"/>
      <c r="DP109" s="906"/>
      <c r="DQ109" s="907" t="s">
        <v>305</v>
      </c>
      <c r="DR109" s="905"/>
      <c r="DS109" s="905"/>
      <c r="DT109" s="905"/>
      <c r="DU109" s="906"/>
      <c r="DV109" s="907" t="s">
        <v>438</v>
      </c>
      <c r="DW109" s="905"/>
      <c r="DX109" s="905"/>
      <c r="DY109" s="905"/>
      <c r="DZ109" s="938"/>
    </row>
    <row r="110" spans="1:131" s="221" customFormat="1" ht="26.25" customHeight="1" x14ac:dyDescent="0.2">
      <c r="A110" s="816" t="s">
        <v>440</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7696240</v>
      </c>
      <c r="AB110" s="898"/>
      <c r="AC110" s="898"/>
      <c r="AD110" s="898"/>
      <c r="AE110" s="899"/>
      <c r="AF110" s="900">
        <v>7372216</v>
      </c>
      <c r="AG110" s="898"/>
      <c r="AH110" s="898"/>
      <c r="AI110" s="898"/>
      <c r="AJ110" s="899"/>
      <c r="AK110" s="900">
        <v>7324099</v>
      </c>
      <c r="AL110" s="898"/>
      <c r="AM110" s="898"/>
      <c r="AN110" s="898"/>
      <c r="AO110" s="899"/>
      <c r="AP110" s="901">
        <v>20</v>
      </c>
      <c r="AQ110" s="902"/>
      <c r="AR110" s="902"/>
      <c r="AS110" s="902"/>
      <c r="AT110" s="903"/>
      <c r="AU110" s="939" t="s">
        <v>73</v>
      </c>
      <c r="AV110" s="940"/>
      <c r="AW110" s="940"/>
      <c r="AX110" s="940"/>
      <c r="AY110" s="940"/>
      <c r="AZ110" s="869" t="s">
        <v>441</v>
      </c>
      <c r="BA110" s="817"/>
      <c r="BB110" s="817"/>
      <c r="BC110" s="817"/>
      <c r="BD110" s="817"/>
      <c r="BE110" s="817"/>
      <c r="BF110" s="817"/>
      <c r="BG110" s="817"/>
      <c r="BH110" s="817"/>
      <c r="BI110" s="817"/>
      <c r="BJ110" s="817"/>
      <c r="BK110" s="817"/>
      <c r="BL110" s="817"/>
      <c r="BM110" s="817"/>
      <c r="BN110" s="817"/>
      <c r="BO110" s="817"/>
      <c r="BP110" s="818"/>
      <c r="BQ110" s="870">
        <v>71334444</v>
      </c>
      <c r="BR110" s="851"/>
      <c r="BS110" s="851"/>
      <c r="BT110" s="851"/>
      <c r="BU110" s="851"/>
      <c r="BV110" s="851">
        <v>70501450</v>
      </c>
      <c r="BW110" s="851"/>
      <c r="BX110" s="851"/>
      <c r="BY110" s="851"/>
      <c r="BZ110" s="851"/>
      <c r="CA110" s="851">
        <v>69347842</v>
      </c>
      <c r="CB110" s="851"/>
      <c r="CC110" s="851"/>
      <c r="CD110" s="851"/>
      <c r="CE110" s="851"/>
      <c r="CF110" s="875">
        <v>189.8</v>
      </c>
      <c r="CG110" s="876"/>
      <c r="CH110" s="876"/>
      <c r="CI110" s="876"/>
      <c r="CJ110" s="876"/>
      <c r="CK110" s="935" t="s">
        <v>442</v>
      </c>
      <c r="CL110" s="828"/>
      <c r="CM110" s="869" t="s">
        <v>443</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390</v>
      </c>
      <c r="DH110" s="851"/>
      <c r="DI110" s="851"/>
      <c r="DJ110" s="851"/>
      <c r="DK110" s="851"/>
      <c r="DL110" s="851" t="s">
        <v>444</v>
      </c>
      <c r="DM110" s="851"/>
      <c r="DN110" s="851"/>
      <c r="DO110" s="851"/>
      <c r="DP110" s="851"/>
      <c r="DQ110" s="851" t="s">
        <v>390</v>
      </c>
      <c r="DR110" s="851"/>
      <c r="DS110" s="851"/>
      <c r="DT110" s="851"/>
      <c r="DU110" s="851"/>
      <c r="DV110" s="852" t="s">
        <v>390</v>
      </c>
      <c r="DW110" s="852"/>
      <c r="DX110" s="852"/>
      <c r="DY110" s="852"/>
      <c r="DZ110" s="853"/>
    </row>
    <row r="111" spans="1:131" s="221" customFormat="1" ht="26.25" customHeight="1" x14ac:dyDescent="0.2">
      <c r="A111" s="783" t="s">
        <v>445</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444</v>
      </c>
      <c r="AB111" s="928"/>
      <c r="AC111" s="928"/>
      <c r="AD111" s="928"/>
      <c r="AE111" s="929"/>
      <c r="AF111" s="930" t="s">
        <v>390</v>
      </c>
      <c r="AG111" s="928"/>
      <c r="AH111" s="928"/>
      <c r="AI111" s="928"/>
      <c r="AJ111" s="929"/>
      <c r="AK111" s="930" t="s">
        <v>444</v>
      </c>
      <c r="AL111" s="928"/>
      <c r="AM111" s="928"/>
      <c r="AN111" s="928"/>
      <c r="AO111" s="929"/>
      <c r="AP111" s="931" t="s">
        <v>390</v>
      </c>
      <c r="AQ111" s="932"/>
      <c r="AR111" s="932"/>
      <c r="AS111" s="932"/>
      <c r="AT111" s="933"/>
      <c r="AU111" s="941"/>
      <c r="AV111" s="942"/>
      <c r="AW111" s="942"/>
      <c r="AX111" s="942"/>
      <c r="AY111" s="942"/>
      <c r="AZ111" s="824" t="s">
        <v>446</v>
      </c>
      <c r="BA111" s="761"/>
      <c r="BB111" s="761"/>
      <c r="BC111" s="761"/>
      <c r="BD111" s="761"/>
      <c r="BE111" s="761"/>
      <c r="BF111" s="761"/>
      <c r="BG111" s="761"/>
      <c r="BH111" s="761"/>
      <c r="BI111" s="761"/>
      <c r="BJ111" s="761"/>
      <c r="BK111" s="761"/>
      <c r="BL111" s="761"/>
      <c r="BM111" s="761"/>
      <c r="BN111" s="761"/>
      <c r="BO111" s="761"/>
      <c r="BP111" s="762"/>
      <c r="BQ111" s="825" t="s">
        <v>390</v>
      </c>
      <c r="BR111" s="826"/>
      <c r="BS111" s="826"/>
      <c r="BT111" s="826"/>
      <c r="BU111" s="826"/>
      <c r="BV111" s="826" t="s">
        <v>390</v>
      </c>
      <c r="BW111" s="826"/>
      <c r="BX111" s="826"/>
      <c r="BY111" s="826"/>
      <c r="BZ111" s="826"/>
      <c r="CA111" s="826" t="s">
        <v>390</v>
      </c>
      <c r="CB111" s="826"/>
      <c r="CC111" s="826"/>
      <c r="CD111" s="826"/>
      <c r="CE111" s="826"/>
      <c r="CF111" s="884" t="s">
        <v>444</v>
      </c>
      <c r="CG111" s="885"/>
      <c r="CH111" s="885"/>
      <c r="CI111" s="885"/>
      <c r="CJ111" s="885"/>
      <c r="CK111" s="936"/>
      <c r="CL111" s="830"/>
      <c r="CM111" s="824" t="s">
        <v>447</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390</v>
      </c>
      <c r="DH111" s="826"/>
      <c r="DI111" s="826"/>
      <c r="DJ111" s="826"/>
      <c r="DK111" s="826"/>
      <c r="DL111" s="826" t="s">
        <v>390</v>
      </c>
      <c r="DM111" s="826"/>
      <c r="DN111" s="826"/>
      <c r="DO111" s="826"/>
      <c r="DP111" s="826"/>
      <c r="DQ111" s="826" t="s">
        <v>390</v>
      </c>
      <c r="DR111" s="826"/>
      <c r="DS111" s="826"/>
      <c r="DT111" s="826"/>
      <c r="DU111" s="826"/>
      <c r="DV111" s="803" t="s">
        <v>390</v>
      </c>
      <c r="DW111" s="803"/>
      <c r="DX111" s="803"/>
      <c r="DY111" s="803"/>
      <c r="DZ111" s="804"/>
    </row>
    <row r="112" spans="1:131" s="221" customFormat="1" ht="26.25" customHeight="1" x14ac:dyDescent="0.2">
      <c r="A112" s="921" t="s">
        <v>448</v>
      </c>
      <c r="B112" s="922"/>
      <c r="C112" s="761" t="s">
        <v>449</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390</v>
      </c>
      <c r="AB112" s="789"/>
      <c r="AC112" s="789"/>
      <c r="AD112" s="789"/>
      <c r="AE112" s="790"/>
      <c r="AF112" s="791" t="s">
        <v>390</v>
      </c>
      <c r="AG112" s="789"/>
      <c r="AH112" s="789"/>
      <c r="AI112" s="789"/>
      <c r="AJ112" s="790"/>
      <c r="AK112" s="791" t="s">
        <v>390</v>
      </c>
      <c r="AL112" s="789"/>
      <c r="AM112" s="789"/>
      <c r="AN112" s="789"/>
      <c r="AO112" s="790"/>
      <c r="AP112" s="833" t="s">
        <v>390</v>
      </c>
      <c r="AQ112" s="834"/>
      <c r="AR112" s="834"/>
      <c r="AS112" s="834"/>
      <c r="AT112" s="835"/>
      <c r="AU112" s="941"/>
      <c r="AV112" s="942"/>
      <c r="AW112" s="942"/>
      <c r="AX112" s="942"/>
      <c r="AY112" s="942"/>
      <c r="AZ112" s="824" t="s">
        <v>450</v>
      </c>
      <c r="BA112" s="761"/>
      <c r="BB112" s="761"/>
      <c r="BC112" s="761"/>
      <c r="BD112" s="761"/>
      <c r="BE112" s="761"/>
      <c r="BF112" s="761"/>
      <c r="BG112" s="761"/>
      <c r="BH112" s="761"/>
      <c r="BI112" s="761"/>
      <c r="BJ112" s="761"/>
      <c r="BK112" s="761"/>
      <c r="BL112" s="761"/>
      <c r="BM112" s="761"/>
      <c r="BN112" s="761"/>
      <c r="BO112" s="761"/>
      <c r="BP112" s="762"/>
      <c r="BQ112" s="825">
        <v>13940911</v>
      </c>
      <c r="BR112" s="826"/>
      <c r="BS112" s="826"/>
      <c r="BT112" s="826"/>
      <c r="BU112" s="826"/>
      <c r="BV112" s="826">
        <v>14285386</v>
      </c>
      <c r="BW112" s="826"/>
      <c r="BX112" s="826"/>
      <c r="BY112" s="826"/>
      <c r="BZ112" s="826"/>
      <c r="CA112" s="826">
        <v>15551418</v>
      </c>
      <c r="CB112" s="826"/>
      <c r="CC112" s="826"/>
      <c r="CD112" s="826"/>
      <c r="CE112" s="826"/>
      <c r="CF112" s="884">
        <v>42.6</v>
      </c>
      <c r="CG112" s="885"/>
      <c r="CH112" s="885"/>
      <c r="CI112" s="885"/>
      <c r="CJ112" s="885"/>
      <c r="CK112" s="936"/>
      <c r="CL112" s="830"/>
      <c r="CM112" s="824" t="s">
        <v>451</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390</v>
      </c>
      <c r="DH112" s="826"/>
      <c r="DI112" s="826"/>
      <c r="DJ112" s="826"/>
      <c r="DK112" s="826"/>
      <c r="DL112" s="826" t="s">
        <v>390</v>
      </c>
      <c r="DM112" s="826"/>
      <c r="DN112" s="826"/>
      <c r="DO112" s="826"/>
      <c r="DP112" s="826"/>
      <c r="DQ112" s="826" t="s">
        <v>390</v>
      </c>
      <c r="DR112" s="826"/>
      <c r="DS112" s="826"/>
      <c r="DT112" s="826"/>
      <c r="DU112" s="826"/>
      <c r="DV112" s="803" t="s">
        <v>390</v>
      </c>
      <c r="DW112" s="803"/>
      <c r="DX112" s="803"/>
      <c r="DY112" s="803"/>
      <c r="DZ112" s="804"/>
    </row>
    <row r="113" spans="1:130" s="221" customFormat="1" ht="26.25" customHeight="1" x14ac:dyDescent="0.2">
      <c r="A113" s="923"/>
      <c r="B113" s="924"/>
      <c r="C113" s="761" t="s">
        <v>452</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1260233</v>
      </c>
      <c r="AB113" s="928"/>
      <c r="AC113" s="928"/>
      <c r="AD113" s="928"/>
      <c r="AE113" s="929"/>
      <c r="AF113" s="930">
        <v>1136307</v>
      </c>
      <c r="AG113" s="928"/>
      <c r="AH113" s="928"/>
      <c r="AI113" s="928"/>
      <c r="AJ113" s="929"/>
      <c r="AK113" s="930">
        <v>1137729</v>
      </c>
      <c r="AL113" s="928"/>
      <c r="AM113" s="928"/>
      <c r="AN113" s="928"/>
      <c r="AO113" s="929"/>
      <c r="AP113" s="931">
        <v>3.1</v>
      </c>
      <c r="AQ113" s="932"/>
      <c r="AR113" s="932"/>
      <c r="AS113" s="932"/>
      <c r="AT113" s="933"/>
      <c r="AU113" s="941"/>
      <c r="AV113" s="942"/>
      <c r="AW113" s="942"/>
      <c r="AX113" s="942"/>
      <c r="AY113" s="942"/>
      <c r="AZ113" s="824" t="s">
        <v>453</v>
      </c>
      <c r="BA113" s="761"/>
      <c r="BB113" s="761"/>
      <c r="BC113" s="761"/>
      <c r="BD113" s="761"/>
      <c r="BE113" s="761"/>
      <c r="BF113" s="761"/>
      <c r="BG113" s="761"/>
      <c r="BH113" s="761"/>
      <c r="BI113" s="761"/>
      <c r="BJ113" s="761"/>
      <c r="BK113" s="761"/>
      <c r="BL113" s="761"/>
      <c r="BM113" s="761"/>
      <c r="BN113" s="761"/>
      <c r="BO113" s="761"/>
      <c r="BP113" s="762"/>
      <c r="BQ113" s="825" t="s">
        <v>390</v>
      </c>
      <c r="BR113" s="826"/>
      <c r="BS113" s="826"/>
      <c r="BT113" s="826"/>
      <c r="BU113" s="826"/>
      <c r="BV113" s="826" t="s">
        <v>444</v>
      </c>
      <c r="BW113" s="826"/>
      <c r="BX113" s="826"/>
      <c r="BY113" s="826"/>
      <c r="BZ113" s="826"/>
      <c r="CA113" s="826" t="s">
        <v>444</v>
      </c>
      <c r="CB113" s="826"/>
      <c r="CC113" s="826"/>
      <c r="CD113" s="826"/>
      <c r="CE113" s="826"/>
      <c r="CF113" s="884" t="s">
        <v>390</v>
      </c>
      <c r="CG113" s="885"/>
      <c r="CH113" s="885"/>
      <c r="CI113" s="885"/>
      <c r="CJ113" s="885"/>
      <c r="CK113" s="936"/>
      <c r="CL113" s="830"/>
      <c r="CM113" s="824" t="s">
        <v>454</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390</v>
      </c>
      <c r="DH113" s="789"/>
      <c r="DI113" s="789"/>
      <c r="DJ113" s="789"/>
      <c r="DK113" s="790"/>
      <c r="DL113" s="791" t="s">
        <v>390</v>
      </c>
      <c r="DM113" s="789"/>
      <c r="DN113" s="789"/>
      <c r="DO113" s="789"/>
      <c r="DP113" s="790"/>
      <c r="DQ113" s="791" t="s">
        <v>390</v>
      </c>
      <c r="DR113" s="789"/>
      <c r="DS113" s="789"/>
      <c r="DT113" s="789"/>
      <c r="DU113" s="790"/>
      <c r="DV113" s="833" t="s">
        <v>390</v>
      </c>
      <c r="DW113" s="834"/>
      <c r="DX113" s="834"/>
      <c r="DY113" s="834"/>
      <c r="DZ113" s="835"/>
    </row>
    <row r="114" spans="1:130" s="221" customFormat="1" ht="26.25" customHeight="1" x14ac:dyDescent="0.2">
      <c r="A114" s="923"/>
      <c r="B114" s="924"/>
      <c r="C114" s="761" t="s">
        <v>455</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390</v>
      </c>
      <c r="AB114" s="789"/>
      <c r="AC114" s="789"/>
      <c r="AD114" s="789"/>
      <c r="AE114" s="790"/>
      <c r="AF114" s="791" t="s">
        <v>390</v>
      </c>
      <c r="AG114" s="789"/>
      <c r="AH114" s="789"/>
      <c r="AI114" s="789"/>
      <c r="AJ114" s="790"/>
      <c r="AK114" s="791" t="s">
        <v>390</v>
      </c>
      <c r="AL114" s="789"/>
      <c r="AM114" s="789"/>
      <c r="AN114" s="789"/>
      <c r="AO114" s="790"/>
      <c r="AP114" s="833" t="s">
        <v>390</v>
      </c>
      <c r="AQ114" s="834"/>
      <c r="AR114" s="834"/>
      <c r="AS114" s="834"/>
      <c r="AT114" s="835"/>
      <c r="AU114" s="941"/>
      <c r="AV114" s="942"/>
      <c r="AW114" s="942"/>
      <c r="AX114" s="942"/>
      <c r="AY114" s="942"/>
      <c r="AZ114" s="824" t="s">
        <v>456</v>
      </c>
      <c r="BA114" s="761"/>
      <c r="BB114" s="761"/>
      <c r="BC114" s="761"/>
      <c r="BD114" s="761"/>
      <c r="BE114" s="761"/>
      <c r="BF114" s="761"/>
      <c r="BG114" s="761"/>
      <c r="BH114" s="761"/>
      <c r="BI114" s="761"/>
      <c r="BJ114" s="761"/>
      <c r="BK114" s="761"/>
      <c r="BL114" s="761"/>
      <c r="BM114" s="761"/>
      <c r="BN114" s="761"/>
      <c r="BO114" s="761"/>
      <c r="BP114" s="762"/>
      <c r="BQ114" s="825">
        <v>10421497</v>
      </c>
      <c r="BR114" s="826"/>
      <c r="BS114" s="826"/>
      <c r="BT114" s="826"/>
      <c r="BU114" s="826"/>
      <c r="BV114" s="826">
        <v>10328314</v>
      </c>
      <c r="BW114" s="826"/>
      <c r="BX114" s="826"/>
      <c r="BY114" s="826"/>
      <c r="BZ114" s="826"/>
      <c r="CA114" s="826">
        <v>10021254</v>
      </c>
      <c r="CB114" s="826"/>
      <c r="CC114" s="826"/>
      <c r="CD114" s="826"/>
      <c r="CE114" s="826"/>
      <c r="CF114" s="884">
        <v>27.4</v>
      </c>
      <c r="CG114" s="885"/>
      <c r="CH114" s="885"/>
      <c r="CI114" s="885"/>
      <c r="CJ114" s="885"/>
      <c r="CK114" s="936"/>
      <c r="CL114" s="830"/>
      <c r="CM114" s="824" t="s">
        <v>457</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444</v>
      </c>
      <c r="DH114" s="789"/>
      <c r="DI114" s="789"/>
      <c r="DJ114" s="789"/>
      <c r="DK114" s="790"/>
      <c r="DL114" s="791" t="s">
        <v>444</v>
      </c>
      <c r="DM114" s="789"/>
      <c r="DN114" s="789"/>
      <c r="DO114" s="789"/>
      <c r="DP114" s="790"/>
      <c r="DQ114" s="791" t="s">
        <v>390</v>
      </c>
      <c r="DR114" s="789"/>
      <c r="DS114" s="789"/>
      <c r="DT114" s="789"/>
      <c r="DU114" s="790"/>
      <c r="DV114" s="833" t="s">
        <v>390</v>
      </c>
      <c r="DW114" s="834"/>
      <c r="DX114" s="834"/>
      <c r="DY114" s="834"/>
      <c r="DZ114" s="835"/>
    </row>
    <row r="115" spans="1:130" s="221" customFormat="1" ht="26.25" customHeight="1" x14ac:dyDescent="0.2">
      <c r="A115" s="923"/>
      <c r="B115" s="924"/>
      <c r="C115" s="761" t="s">
        <v>458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923</v>
      </c>
      <c r="AB115" s="928"/>
      <c r="AC115" s="928"/>
      <c r="AD115" s="928"/>
      <c r="AE115" s="929"/>
      <c r="AF115" s="930" t="s">
        <v>390</v>
      </c>
      <c r="AG115" s="928"/>
      <c r="AH115" s="928"/>
      <c r="AI115" s="928"/>
      <c r="AJ115" s="929"/>
      <c r="AK115" s="930" t="s">
        <v>390</v>
      </c>
      <c r="AL115" s="928"/>
      <c r="AM115" s="928"/>
      <c r="AN115" s="928"/>
      <c r="AO115" s="929"/>
      <c r="AP115" s="931" t="s">
        <v>390</v>
      </c>
      <c r="AQ115" s="932"/>
      <c r="AR115" s="932"/>
      <c r="AS115" s="932"/>
      <c r="AT115" s="933"/>
      <c r="AU115" s="941"/>
      <c r="AV115" s="942"/>
      <c r="AW115" s="942"/>
      <c r="AX115" s="942"/>
      <c r="AY115" s="942"/>
      <c r="AZ115" s="824" t="s">
        <v>459</v>
      </c>
      <c r="BA115" s="761"/>
      <c r="BB115" s="761"/>
      <c r="BC115" s="761"/>
      <c r="BD115" s="761"/>
      <c r="BE115" s="761"/>
      <c r="BF115" s="761"/>
      <c r="BG115" s="761"/>
      <c r="BH115" s="761"/>
      <c r="BI115" s="761"/>
      <c r="BJ115" s="761"/>
      <c r="BK115" s="761"/>
      <c r="BL115" s="761"/>
      <c r="BM115" s="761"/>
      <c r="BN115" s="761"/>
      <c r="BO115" s="761"/>
      <c r="BP115" s="762"/>
      <c r="BQ115" s="825" t="s">
        <v>390</v>
      </c>
      <c r="BR115" s="826"/>
      <c r="BS115" s="826"/>
      <c r="BT115" s="826"/>
      <c r="BU115" s="826"/>
      <c r="BV115" s="826" t="s">
        <v>390</v>
      </c>
      <c r="BW115" s="826"/>
      <c r="BX115" s="826"/>
      <c r="BY115" s="826"/>
      <c r="BZ115" s="826"/>
      <c r="CA115" s="826" t="s">
        <v>444</v>
      </c>
      <c r="CB115" s="826"/>
      <c r="CC115" s="826"/>
      <c r="CD115" s="826"/>
      <c r="CE115" s="826"/>
      <c r="CF115" s="884" t="s">
        <v>444</v>
      </c>
      <c r="CG115" s="885"/>
      <c r="CH115" s="885"/>
      <c r="CI115" s="885"/>
      <c r="CJ115" s="885"/>
      <c r="CK115" s="936"/>
      <c r="CL115" s="830"/>
      <c r="CM115" s="824" t="s">
        <v>460</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444</v>
      </c>
      <c r="DH115" s="789"/>
      <c r="DI115" s="789"/>
      <c r="DJ115" s="789"/>
      <c r="DK115" s="790"/>
      <c r="DL115" s="791" t="s">
        <v>390</v>
      </c>
      <c r="DM115" s="789"/>
      <c r="DN115" s="789"/>
      <c r="DO115" s="789"/>
      <c r="DP115" s="790"/>
      <c r="DQ115" s="791" t="s">
        <v>444</v>
      </c>
      <c r="DR115" s="789"/>
      <c r="DS115" s="789"/>
      <c r="DT115" s="789"/>
      <c r="DU115" s="790"/>
      <c r="DV115" s="833" t="s">
        <v>390</v>
      </c>
      <c r="DW115" s="834"/>
      <c r="DX115" s="834"/>
      <c r="DY115" s="834"/>
      <c r="DZ115" s="835"/>
    </row>
    <row r="116" spans="1:130" s="221" customFormat="1" ht="26.25" customHeight="1" x14ac:dyDescent="0.2">
      <c r="A116" s="925"/>
      <c r="B116" s="926"/>
      <c r="C116" s="848" t="s">
        <v>461</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390</v>
      </c>
      <c r="AB116" s="789"/>
      <c r="AC116" s="789"/>
      <c r="AD116" s="789"/>
      <c r="AE116" s="790"/>
      <c r="AF116" s="791" t="s">
        <v>390</v>
      </c>
      <c r="AG116" s="789"/>
      <c r="AH116" s="789"/>
      <c r="AI116" s="789"/>
      <c r="AJ116" s="790"/>
      <c r="AK116" s="791" t="s">
        <v>444</v>
      </c>
      <c r="AL116" s="789"/>
      <c r="AM116" s="789"/>
      <c r="AN116" s="789"/>
      <c r="AO116" s="790"/>
      <c r="AP116" s="833" t="s">
        <v>390</v>
      </c>
      <c r="AQ116" s="834"/>
      <c r="AR116" s="834"/>
      <c r="AS116" s="834"/>
      <c r="AT116" s="835"/>
      <c r="AU116" s="941"/>
      <c r="AV116" s="942"/>
      <c r="AW116" s="942"/>
      <c r="AX116" s="942"/>
      <c r="AY116" s="942"/>
      <c r="AZ116" s="918" t="s">
        <v>462</v>
      </c>
      <c r="BA116" s="919"/>
      <c r="BB116" s="919"/>
      <c r="BC116" s="919"/>
      <c r="BD116" s="919"/>
      <c r="BE116" s="919"/>
      <c r="BF116" s="919"/>
      <c r="BG116" s="919"/>
      <c r="BH116" s="919"/>
      <c r="BI116" s="919"/>
      <c r="BJ116" s="919"/>
      <c r="BK116" s="919"/>
      <c r="BL116" s="919"/>
      <c r="BM116" s="919"/>
      <c r="BN116" s="919"/>
      <c r="BO116" s="919"/>
      <c r="BP116" s="920"/>
      <c r="BQ116" s="825" t="s">
        <v>390</v>
      </c>
      <c r="BR116" s="826"/>
      <c r="BS116" s="826"/>
      <c r="BT116" s="826"/>
      <c r="BU116" s="826"/>
      <c r="BV116" s="826" t="s">
        <v>390</v>
      </c>
      <c r="BW116" s="826"/>
      <c r="BX116" s="826"/>
      <c r="BY116" s="826"/>
      <c r="BZ116" s="826"/>
      <c r="CA116" s="826" t="s">
        <v>444</v>
      </c>
      <c r="CB116" s="826"/>
      <c r="CC116" s="826"/>
      <c r="CD116" s="826"/>
      <c r="CE116" s="826"/>
      <c r="CF116" s="884" t="s">
        <v>390</v>
      </c>
      <c r="CG116" s="885"/>
      <c r="CH116" s="885"/>
      <c r="CI116" s="885"/>
      <c r="CJ116" s="885"/>
      <c r="CK116" s="936"/>
      <c r="CL116" s="830"/>
      <c r="CM116" s="824" t="s">
        <v>463</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390</v>
      </c>
      <c r="DH116" s="789"/>
      <c r="DI116" s="789"/>
      <c r="DJ116" s="789"/>
      <c r="DK116" s="790"/>
      <c r="DL116" s="791" t="s">
        <v>390</v>
      </c>
      <c r="DM116" s="789"/>
      <c r="DN116" s="789"/>
      <c r="DO116" s="789"/>
      <c r="DP116" s="790"/>
      <c r="DQ116" s="791" t="s">
        <v>390</v>
      </c>
      <c r="DR116" s="789"/>
      <c r="DS116" s="789"/>
      <c r="DT116" s="789"/>
      <c r="DU116" s="790"/>
      <c r="DV116" s="833" t="s">
        <v>390</v>
      </c>
      <c r="DW116" s="834"/>
      <c r="DX116" s="834"/>
      <c r="DY116" s="834"/>
      <c r="DZ116" s="835"/>
    </row>
    <row r="117" spans="1:130" s="221" customFormat="1" ht="26.25" customHeight="1" x14ac:dyDescent="0.2">
      <c r="A117" s="904" t="s">
        <v>187</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464</v>
      </c>
      <c r="Z117" s="906"/>
      <c r="AA117" s="911">
        <v>8957396</v>
      </c>
      <c r="AB117" s="912"/>
      <c r="AC117" s="912"/>
      <c r="AD117" s="912"/>
      <c r="AE117" s="913"/>
      <c r="AF117" s="914">
        <v>8508523</v>
      </c>
      <c r="AG117" s="912"/>
      <c r="AH117" s="912"/>
      <c r="AI117" s="912"/>
      <c r="AJ117" s="913"/>
      <c r="AK117" s="914">
        <v>8461828</v>
      </c>
      <c r="AL117" s="912"/>
      <c r="AM117" s="912"/>
      <c r="AN117" s="912"/>
      <c r="AO117" s="913"/>
      <c r="AP117" s="915"/>
      <c r="AQ117" s="916"/>
      <c r="AR117" s="916"/>
      <c r="AS117" s="916"/>
      <c r="AT117" s="917"/>
      <c r="AU117" s="941"/>
      <c r="AV117" s="942"/>
      <c r="AW117" s="942"/>
      <c r="AX117" s="942"/>
      <c r="AY117" s="942"/>
      <c r="AZ117" s="872" t="s">
        <v>465</v>
      </c>
      <c r="BA117" s="873"/>
      <c r="BB117" s="873"/>
      <c r="BC117" s="873"/>
      <c r="BD117" s="873"/>
      <c r="BE117" s="873"/>
      <c r="BF117" s="873"/>
      <c r="BG117" s="873"/>
      <c r="BH117" s="873"/>
      <c r="BI117" s="873"/>
      <c r="BJ117" s="873"/>
      <c r="BK117" s="873"/>
      <c r="BL117" s="873"/>
      <c r="BM117" s="873"/>
      <c r="BN117" s="873"/>
      <c r="BO117" s="873"/>
      <c r="BP117" s="874"/>
      <c r="BQ117" s="825" t="s">
        <v>444</v>
      </c>
      <c r="BR117" s="826"/>
      <c r="BS117" s="826"/>
      <c r="BT117" s="826"/>
      <c r="BU117" s="826"/>
      <c r="BV117" s="826" t="s">
        <v>390</v>
      </c>
      <c r="BW117" s="826"/>
      <c r="BX117" s="826"/>
      <c r="BY117" s="826"/>
      <c r="BZ117" s="826"/>
      <c r="CA117" s="826" t="s">
        <v>390</v>
      </c>
      <c r="CB117" s="826"/>
      <c r="CC117" s="826"/>
      <c r="CD117" s="826"/>
      <c r="CE117" s="826"/>
      <c r="CF117" s="884" t="s">
        <v>390</v>
      </c>
      <c r="CG117" s="885"/>
      <c r="CH117" s="885"/>
      <c r="CI117" s="885"/>
      <c r="CJ117" s="885"/>
      <c r="CK117" s="936"/>
      <c r="CL117" s="830"/>
      <c r="CM117" s="824" t="s">
        <v>466</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390</v>
      </c>
      <c r="DH117" s="789"/>
      <c r="DI117" s="789"/>
      <c r="DJ117" s="789"/>
      <c r="DK117" s="790"/>
      <c r="DL117" s="791" t="s">
        <v>390</v>
      </c>
      <c r="DM117" s="789"/>
      <c r="DN117" s="789"/>
      <c r="DO117" s="789"/>
      <c r="DP117" s="790"/>
      <c r="DQ117" s="791" t="s">
        <v>390</v>
      </c>
      <c r="DR117" s="789"/>
      <c r="DS117" s="789"/>
      <c r="DT117" s="789"/>
      <c r="DU117" s="790"/>
      <c r="DV117" s="833" t="s">
        <v>390</v>
      </c>
      <c r="DW117" s="834"/>
      <c r="DX117" s="834"/>
      <c r="DY117" s="834"/>
      <c r="DZ117" s="835"/>
    </row>
    <row r="118" spans="1:130" s="221" customFormat="1" ht="26.25" customHeight="1" x14ac:dyDescent="0.2">
      <c r="A118" s="904" t="s">
        <v>439</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436</v>
      </c>
      <c r="AB118" s="905"/>
      <c r="AC118" s="905"/>
      <c r="AD118" s="905"/>
      <c r="AE118" s="906"/>
      <c r="AF118" s="907" t="s">
        <v>437</v>
      </c>
      <c r="AG118" s="905"/>
      <c r="AH118" s="905"/>
      <c r="AI118" s="905"/>
      <c r="AJ118" s="906"/>
      <c r="AK118" s="907" t="s">
        <v>305</v>
      </c>
      <c r="AL118" s="905"/>
      <c r="AM118" s="905"/>
      <c r="AN118" s="905"/>
      <c r="AO118" s="906"/>
      <c r="AP118" s="908" t="s">
        <v>438</v>
      </c>
      <c r="AQ118" s="909"/>
      <c r="AR118" s="909"/>
      <c r="AS118" s="909"/>
      <c r="AT118" s="910"/>
      <c r="AU118" s="941"/>
      <c r="AV118" s="942"/>
      <c r="AW118" s="942"/>
      <c r="AX118" s="942"/>
      <c r="AY118" s="942"/>
      <c r="AZ118" s="847" t="s">
        <v>467</v>
      </c>
      <c r="BA118" s="848"/>
      <c r="BB118" s="848"/>
      <c r="BC118" s="848"/>
      <c r="BD118" s="848"/>
      <c r="BE118" s="848"/>
      <c r="BF118" s="848"/>
      <c r="BG118" s="848"/>
      <c r="BH118" s="848"/>
      <c r="BI118" s="848"/>
      <c r="BJ118" s="848"/>
      <c r="BK118" s="848"/>
      <c r="BL118" s="848"/>
      <c r="BM118" s="848"/>
      <c r="BN118" s="848"/>
      <c r="BO118" s="848"/>
      <c r="BP118" s="849"/>
      <c r="BQ118" s="888" t="s">
        <v>390</v>
      </c>
      <c r="BR118" s="854"/>
      <c r="BS118" s="854"/>
      <c r="BT118" s="854"/>
      <c r="BU118" s="854"/>
      <c r="BV118" s="854" t="s">
        <v>444</v>
      </c>
      <c r="BW118" s="854"/>
      <c r="BX118" s="854"/>
      <c r="BY118" s="854"/>
      <c r="BZ118" s="854"/>
      <c r="CA118" s="854" t="s">
        <v>444</v>
      </c>
      <c r="CB118" s="854"/>
      <c r="CC118" s="854"/>
      <c r="CD118" s="854"/>
      <c r="CE118" s="854"/>
      <c r="CF118" s="884" t="s">
        <v>444</v>
      </c>
      <c r="CG118" s="885"/>
      <c r="CH118" s="885"/>
      <c r="CI118" s="885"/>
      <c r="CJ118" s="885"/>
      <c r="CK118" s="936"/>
      <c r="CL118" s="830"/>
      <c r="CM118" s="824" t="s">
        <v>468</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444</v>
      </c>
      <c r="DH118" s="789"/>
      <c r="DI118" s="789"/>
      <c r="DJ118" s="789"/>
      <c r="DK118" s="790"/>
      <c r="DL118" s="791" t="s">
        <v>444</v>
      </c>
      <c r="DM118" s="789"/>
      <c r="DN118" s="789"/>
      <c r="DO118" s="789"/>
      <c r="DP118" s="790"/>
      <c r="DQ118" s="791" t="s">
        <v>390</v>
      </c>
      <c r="DR118" s="789"/>
      <c r="DS118" s="789"/>
      <c r="DT118" s="789"/>
      <c r="DU118" s="790"/>
      <c r="DV118" s="833" t="s">
        <v>444</v>
      </c>
      <c r="DW118" s="834"/>
      <c r="DX118" s="834"/>
      <c r="DY118" s="834"/>
      <c r="DZ118" s="835"/>
    </row>
    <row r="119" spans="1:130" s="221" customFormat="1" ht="26.25" customHeight="1" x14ac:dyDescent="0.2">
      <c r="A119" s="827" t="s">
        <v>442</v>
      </c>
      <c r="B119" s="828"/>
      <c r="C119" s="869" t="s">
        <v>443</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444</v>
      </c>
      <c r="AB119" s="898"/>
      <c r="AC119" s="898"/>
      <c r="AD119" s="898"/>
      <c r="AE119" s="899"/>
      <c r="AF119" s="900" t="s">
        <v>390</v>
      </c>
      <c r="AG119" s="898"/>
      <c r="AH119" s="898"/>
      <c r="AI119" s="898"/>
      <c r="AJ119" s="899"/>
      <c r="AK119" s="900" t="s">
        <v>444</v>
      </c>
      <c r="AL119" s="898"/>
      <c r="AM119" s="898"/>
      <c r="AN119" s="898"/>
      <c r="AO119" s="899"/>
      <c r="AP119" s="901" t="s">
        <v>444</v>
      </c>
      <c r="AQ119" s="902"/>
      <c r="AR119" s="902"/>
      <c r="AS119" s="902"/>
      <c r="AT119" s="903"/>
      <c r="AU119" s="943"/>
      <c r="AV119" s="944"/>
      <c r="AW119" s="944"/>
      <c r="AX119" s="944"/>
      <c r="AY119" s="944"/>
      <c r="AZ119" s="242" t="s">
        <v>187</v>
      </c>
      <c r="BA119" s="242"/>
      <c r="BB119" s="242"/>
      <c r="BC119" s="242"/>
      <c r="BD119" s="242"/>
      <c r="BE119" s="242"/>
      <c r="BF119" s="242"/>
      <c r="BG119" s="242"/>
      <c r="BH119" s="242"/>
      <c r="BI119" s="242"/>
      <c r="BJ119" s="242"/>
      <c r="BK119" s="242"/>
      <c r="BL119" s="242"/>
      <c r="BM119" s="242"/>
      <c r="BN119" s="242"/>
      <c r="BO119" s="886" t="s">
        <v>469</v>
      </c>
      <c r="BP119" s="887"/>
      <c r="BQ119" s="888">
        <v>95696852</v>
      </c>
      <c r="BR119" s="854"/>
      <c r="BS119" s="854"/>
      <c r="BT119" s="854"/>
      <c r="BU119" s="854"/>
      <c r="BV119" s="854">
        <v>95115150</v>
      </c>
      <c r="BW119" s="854"/>
      <c r="BX119" s="854"/>
      <c r="BY119" s="854"/>
      <c r="BZ119" s="854"/>
      <c r="CA119" s="854">
        <v>94920514</v>
      </c>
      <c r="CB119" s="854"/>
      <c r="CC119" s="854"/>
      <c r="CD119" s="854"/>
      <c r="CE119" s="854"/>
      <c r="CF119" s="757"/>
      <c r="CG119" s="758"/>
      <c r="CH119" s="758"/>
      <c r="CI119" s="758"/>
      <c r="CJ119" s="843"/>
      <c r="CK119" s="937"/>
      <c r="CL119" s="832"/>
      <c r="CM119" s="847" t="s">
        <v>470</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444</v>
      </c>
      <c r="DH119" s="773"/>
      <c r="DI119" s="773"/>
      <c r="DJ119" s="773"/>
      <c r="DK119" s="774"/>
      <c r="DL119" s="775" t="s">
        <v>390</v>
      </c>
      <c r="DM119" s="773"/>
      <c r="DN119" s="773"/>
      <c r="DO119" s="773"/>
      <c r="DP119" s="774"/>
      <c r="DQ119" s="775" t="s">
        <v>444</v>
      </c>
      <c r="DR119" s="773"/>
      <c r="DS119" s="773"/>
      <c r="DT119" s="773"/>
      <c r="DU119" s="774"/>
      <c r="DV119" s="857" t="s">
        <v>390</v>
      </c>
      <c r="DW119" s="858"/>
      <c r="DX119" s="858"/>
      <c r="DY119" s="858"/>
      <c r="DZ119" s="859"/>
    </row>
    <row r="120" spans="1:130" s="221" customFormat="1" ht="26.25" customHeight="1" x14ac:dyDescent="0.2">
      <c r="A120" s="829"/>
      <c r="B120" s="830"/>
      <c r="C120" s="824" t="s">
        <v>447</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444</v>
      </c>
      <c r="AB120" s="789"/>
      <c r="AC120" s="789"/>
      <c r="AD120" s="789"/>
      <c r="AE120" s="790"/>
      <c r="AF120" s="791" t="s">
        <v>390</v>
      </c>
      <c r="AG120" s="789"/>
      <c r="AH120" s="789"/>
      <c r="AI120" s="789"/>
      <c r="AJ120" s="790"/>
      <c r="AK120" s="791" t="s">
        <v>444</v>
      </c>
      <c r="AL120" s="789"/>
      <c r="AM120" s="789"/>
      <c r="AN120" s="789"/>
      <c r="AO120" s="790"/>
      <c r="AP120" s="833" t="s">
        <v>444</v>
      </c>
      <c r="AQ120" s="834"/>
      <c r="AR120" s="834"/>
      <c r="AS120" s="834"/>
      <c r="AT120" s="835"/>
      <c r="AU120" s="889" t="s">
        <v>471</v>
      </c>
      <c r="AV120" s="890"/>
      <c r="AW120" s="890"/>
      <c r="AX120" s="890"/>
      <c r="AY120" s="891"/>
      <c r="AZ120" s="869" t="s">
        <v>472</v>
      </c>
      <c r="BA120" s="817"/>
      <c r="BB120" s="817"/>
      <c r="BC120" s="817"/>
      <c r="BD120" s="817"/>
      <c r="BE120" s="817"/>
      <c r="BF120" s="817"/>
      <c r="BG120" s="817"/>
      <c r="BH120" s="817"/>
      <c r="BI120" s="817"/>
      <c r="BJ120" s="817"/>
      <c r="BK120" s="817"/>
      <c r="BL120" s="817"/>
      <c r="BM120" s="817"/>
      <c r="BN120" s="817"/>
      <c r="BO120" s="817"/>
      <c r="BP120" s="818"/>
      <c r="BQ120" s="870">
        <v>40030380</v>
      </c>
      <c r="BR120" s="851"/>
      <c r="BS120" s="851"/>
      <c r="BT120" s="851"/>
      <c r="BU120" s="851"/>
      <c r="BV120" s="851">
        <v>44380357</v>
      </c>
      <c r="BW120" s="851"/>
      <c r="BX120" s="851"/>
      <c r="BY120" s="851"/>
      <c r="BZ120" s="851"/>
      <c r="CA120" s="851">
        <v>52554275</v>
      </c>
      <c r="CB120" s="851"/>
      <c r="CC120" s="851"/>
      <c r="CD120" s="851"/>
      <c r="CE120" s="851"/>
      <c r="CF120" s="875">
        <v>143.80000000000001</v>
      </c>
      <c r="CG120" s="876"/>
      <c r="CH120" s="876"/>
      <c r="CI120" s="876"/>
      <c r="CJ120" s="876"/>
      <c r="CK120" s="877" t="s">
        <v>473</v>
      </c>
      <c r="CL120" s="861"/>
      <c r="CM120" s="861"/>
      <c r="CN120" s="861"/>
      <c r="CO120" s="862"/>
      <c r="CP120" s="881" t="s">
        <v>410</v>
      </c>
      <c r="CQ120" s="882"/>
      <c r="CR120" s="882"/>
      <c r="CS120" s="882"/>
      <c r="CT120" s="882"/>
      <c r="CU120" s="882"/>
      <c r="CV120" s="882"/>
      <c r="CW120" s="882"/>
      <c r="CX120" s="882"/>
      <c r="CY120" s="882"/>
      <c r="CZ120" s="882"/>
      <c r="DA120" s="882"/>
      <c r="DB120" s="882"/>
      <c r="DC120" s="882"/>
      <c r="DD120" s="882"/>
      <c r="DE120" s="882"/>
      <c r="DF120" s="883"/>
      <c r="DG120" s="870">
        <v>9179988</v>
      </c>
      <c r="DH120" s="851"/>
      <c r="DI120" s="851"/>
      <c r="DJ120" s="851"/>
      <c r="DK120" s="851"/>
      <c r="DL120" s="851">
        <v>8812556</v>
      </c>
      <c r="DM120" s="851"/>
      <c r="DN120" s="851"/>
      <c r="DO120" s="851"/>
      <c r="DP120" s="851"/>
      <c r="DQ120" s="851">
        <v>9361461</v>
      </c>
      <c r="DR120" s="851"/>
      <c r="DS120" s="851"/>
      <c r="DT120" s="851"/>
      <c r="DU120" s="851"/>
      <c r="DV120" s="852">
        <v>25.6</v>
      </c>
      <c r="DW120" s="852"/>
      <c r="DX120" s="852"/>
      <c r="DY120" s="852"/>
      <c r="DZ120" s="853"/>
    </row>
    <row r="121" spans="1:130" s="221" customFormat="1" ht="26.25" customHeight="1" x14ac:dyDescent="0.2">
      <c r="A121" s="829"/>
      <c r="B121" s="830"/>
      <c r="C121" s="872" t="s">
        <v>474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444</v>
      </c>
      <c r="AB121" s="789"/>
      <c r="AC121" s="789"/>
      <c r="AD121" s="789"/>
      <c r="AE121" s="790"/>
      <c r="AF121" s="791" t="s">
        <v>390</v>
      </c>
      <c r="AG121" s="789"/>
      <c r="AH121" s="789"/>
      <c r="AI121" s="789"/>
      <c r="AJ121" s="790"/>
      <c r="AK121" s="791" t="s">
        <v>444</v>
      </c>
      <c r="AL121" s="789"/>
      <c r="AM121" s="789"/>
      <c r="AN121" s="789"/>
      <c r="AO121" s="790"/>
      <c r="AP121" s="833" t="s">
        <v>444</v>
      </c>
      <c r="AQ121" s="834"/>
      <c r="AR121" s="834"/>
      <c r="AS121" s="834"/>
      <c r="AT121" s="835"/>
      <c r="AU121" s="892"/>
      <c r="AV121" s="893"/>
      <c r="AW121" s="893"/>
      <c r="AX121" s="893"/>
      <c r="AY121" s="894"/>
      <c r="AZ121" s="824" t="s">
        <v>475</v>
      </c>
      <c r="BA121" s="761"/>
      <c r="BB121" s="761"/>
      <c r="BC121" s="761"/>
      <c r="BD121" s="761"/>
      <c r="BE121" s="761"/>
      <c r="BF121" s="761"/>
      <c r="BG121" s="761"/>
      <c r="BH121" s="761"/>
      <c r="BI121" s="761"/>
      <c r="BJ121" s="761"/>
      <c r="BK121" s="761"/>
      <c r="BL121" s="761"/>
      <c r="BM121" s="761"/>
      <c r="BN121" s="761"/>
      <c r="BO121" s="761"/>
      <c r="BP121" s="762"/>
      <c r="BQ121" s="825">
        <v>7343926</v>
      </c>
      <c r="BR121" s="826"/>
      <c r="BS121" s="826"/>
      <c r="BT121" s="826"/>
      <c r="BU121" s="826"/>
      <c r="BV121" s="826">
        <v>7308102</v>
      </c>
      <c r="BW121" s="826"/>
      <c r="BX121" s="826"/>
      <c r="BY121" s="826"/>
      <c r="BZ121" s="826"/>
      <c r="CA121" s="826">
        <v>7605179</v>
      </c>
      <c r="CB121" s="826"/>
      <c r="CC121" s="826"/>
      <c r="CD121" s="826"/>
      <c r="CE121" s="826"/>
      <c r="CF121" s="884">
        <v>20.8</v>
      </c>
      <c r="CG121" s="885"/>
      <c r="CH121" s="885"/>
      <c r="CI121" s="885"/>
      <c r="CJ121" s="885"/>
      <c r="CK121" s="878"/>
      <c r="CL121" s="864"/>
      <c r="CM121" s="864"/>
      <c r="CN121" s="864"/>
      <c r="CO121" s="865"/>
      <c r="CP121" s="844" t="s">
        <v>476</v>
      </c>
      <c r="CQ121" s="845"/>
      <c r="CR121" s="845"/>
      <c r="CS121" s="845"/>
      <c r="CT121" s="845"/>
      <c r="CU121" s="845"/>
      <c r="CV121" s="845"/>
      <c r="CW121" s="845"/>
      <c r="CX121" s="845"/>
      <c r="CY121" s="845"/>
      <c r="CZ121" s="845"/>
      <c r="DA121" s="845"/>
      <c r="DB121" s="845"/>
      <c r="DC121" s="845"/>
      <c r="DD121" s="845"/>
      <c r="DE121" s="845"/>
      <c r="DF121" s="846"/>
      <c r="DG121" s="825">
        <v>1958167</v>
      </c>
      <c r="DH121" s="826"/>
      <c r="DI121" s="826"/>
      <c r="DJ121" s="826"/>
      <c r="DK121" s="826"/>
      <c r="DL121" s="826">
        <v>2465803</v>
      </c>
      <c r="DM121" s="826"/>
      <c r="DN121" s="826"/>
      <c r="DO121" s="826"/>
      <c r="DP121" s="826"/>
      <c r="DQ121" s="826">
        <v>3056338</v>
      </c>
      <c r="DR121" s="826"/>
      <c r="DS121" s="826"/>
      <c r="DT121" s="826"/>
      <c r="DU121" s="826"/>
      <c r="DV121" s="803">
        <v>8.4</v>
      </c>
      <c r="DW121" s="803"/>
      <c r="DX121" s="803"/>
      <c r="DY121" s="803"/>
      <c r="DZ121" s="804"/>
    </row>
    <row r="122" spans="1:130" s="221" customFormat="1" ht="26.25" customHeight="1" x14ac:dyDescent="0.2">
      <c r="A122" s="829"/>
      <c r="B122" s="830"/>
      <c r="C122" s="824" t="s">
        <v>457</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444</v>
      </c>
      <c r="AB122" s="789"/>
      <c r="AC122" s="789"/>
      <c r="AD122" s="789"/>
      <c r="AE122" s="790"/>
      <c r="AF122" s="791" t="s">
        <v>444</v>
      </c>
      <c r="AG122" s="789"/>
      <c r="AH122" s="789"/>
      <c r="AI122" s="789"/>
      <c r="AJ122" s="790"/>
      <c r="AK122" s="791" t="s">
        <v>444</v>
      </c>
      <c r="AL122" s="789"/>
      <c r="AM122" s="789"/>
      <c r="AN122" s="789"/>
      <c r="AO122" s="790"/>
      <c r="AP122" s="833" t="s">
        <v>444</v>
      </c>
      <c r="AQ122" s="834"/>
      <c r="AR122" s="834"/>
      <c r="AS122" s="834"/>
      <c r="AT122" s="835"/>
      <c r="AU122" s="892"/>
      <c r="AV122" s="893"/>
      <c r="AW122" s="893"/>
      <c r="AX122" s="893"/>
      <c r="AY122" s="894"/>
      <c r="AZ122" s="847" t="s">
        <v>477</v>
      </c>
      <c r="BA122" s="848"/>
      <c r="BB122" s="848"/>
      <c r="BC122" s="848"/>
      <c r="BD122" s="848"/>
      <c r="BE122" s="848"/>
      <c r="BF122" s="848"/>
      <c r="BG122" s="848"/>
      <c r="BH122" s="848"/>
      <c r="BI122" s="848"/>
      <c r="BJ122" s="848"/>
      <c r="BK122" s="848"/>
      <c r="BL122" s="848"/>
      <c r="BM122" s="848"/>
      <c r="BN122" s="848"/>
      <c r="BO122" s="848"/>
      <c r="BP122" s="849"/>
      <c r="BQ122" s="888">
        <v>65507504</v>
      </c>
      <c r="BR122" s="854"/>
      <c r="BS122" s="854"/>
      <c r="BT122" s="854"/>
      <c r="BU122" s="854"/>
      <c r="BV122" s="854">
        <v>64877821</v>
      </c>
      <c r="BW122" s="854"/>
      <c r="BX122" s="854"/>
      <c r="BY122" s="854"/>
      <c r="BZ122" s="854"/>
      <c r="CA122" s="854">
        <v>62499595</v>
      </c>
      <c r="CB122" s="854"/>
      <c r="CC122" s="854"/>
      <c r="CD122" s="854"/>
      <c r="CE122" s="854"/>
      <c r="CF122" s="855">
        <v>171</v>
      </c>
      <c r="CG122" s="856"/>
      <c r="CH122" s="856"/>
      <c r="CI122" s="856"/>
      <c r="CJ122" s="856"/>
      <c r="CK122" s="878"/>
      <c r="CL122" s="864"/>
      <c r="CM122" s="864"/>
      <c r="CN122" s="864"/>
      <c r="CO122" s="865"/>
      <c r="CP122" s="844" t="s">
        <v>411</v>
      </c>
      <c r="CQ122" s="845"/>
      <c r="CR122" s="845"/>
      <c r="CS122" s="845"/>
      <c r="CT122" s="845"/>
      <c r="CU122" s="845"/>
      <c r="CV122" s="845"/>
      <c r="CW122" s="845"/>
      <c r="CX122" s="845"/>
      <c r="CY122" s="845"/>
      <c r="CZ122" s="845"/>
      <c r="DA122" s="845"/>
      <c r="DB122" s="845"/>
      <c r="DC122" s="845"/>
      <c r="DD122" s="845"/>
      <c r="DE122" s="845"/>
      <c r="DF122" s="846"/>
      <c r="DG122" s="825">
        <v>2363587</v>
      </c>
      <c r="DH122" s="826"/>
      <c r="DI122" s="826"/>
      <c r="DJ122" s="826"/>
      <c r="DK122" s="826"/>
      <c r="DL122" s="826">
        <v>2267518</v>
      </c>
      <c r="DM122" s="826"/>
      <c r="DN122" s="826"/>
      <c r="DO122" s="826"/>
      <c r="DP122" s="826"/>
      <c r="DQ122" s="826">
        <v>2284179</v>
      </c>
      <c r="DR122" s="826"/>
      <c r="DS122" s="826"/>
      <c r="DT122" s="826"/>
      <c r="DU122" s="826"/>
      <c r="DV122" s="803">
        <v>6.3</v>
      </c>
      <c r="DW122" s="803"/>
      <c r="DX122" s="803"/>
      <c r="DY122" s="803"/>
      <c r="DZ122" s="804"/>
    </row>
    <row r="123" spans="1:130" s="221" customFormat="1" ht="26.25" customHeight="1" x14ac:dyDescent="0.2">
      <c r="A123" s="829"/>
      <c r="B123" s="830"/>
      <c r="C123" s="824" t="s">
        <v>463</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390</v>
      </c>
      <c r="AB123" s="789"/>
      <c r="AC123" s="789"/>
      <c r="AD123" s="789"/>
      <c r="AE123" s="790"/>
      <c r="AF123" s="791" t="s">
        <v>390</v>
      </c>
      <c r="AG123" s="789"/>
      <c r="AH123" s="789"/>
      <c r="AI123" s="789"/>
      <c r="AJ123" s="790"/>
      <c r="AK123" s="791" t="s">
        <v>390</v>
      </c>
      <c r="AL123" s="789"/>
      <c r="AM123" s="789"/>
      <c r="AN123" s="789"/>
      <c r="AO123" s="790"/>
      <c r="AP123" s="833" t="s">
        <v>390</v>
      </c>
      <c r="AQ123" s="834"/>
      <c r="AR123" s="834"/>
      <c r="AS123" s="834"/>
      <c r="AT123" s="835"/>
      <c r="AU123" s="895"/>
      <c r="AV123" s="896"/>
      <c r="AW123" s="896"/>
      <c r="AX123" s="896"/>
      <c r="AY123" s="896"/>
      <c r="AZ123" s="242" t="s">
        <v>187</v>
      </c>
      <c r="BA123" s="242"/>
      <c r="BB123" s="242"/>
      <c r="BC123" s="242"/>
      <c r="BD123" s="242"/>
      <c r="BE123" s="242"/>
      <c r="BF123" s="242"/>
      <c r="BG123" s="242"/>
      <c r="BH123" s="242"/>
      <c r="BI123" s="242"/>
      <c r="BJ123" s="242"/>
      <c r="BK123" s="242"/>
      <c r="BL123" s="242"/>
      <c r="BM123" s="242"/>
      <c r="BN123" s="242"/>
      <c r="BO123" s="886" t="s">
        <v>478</v>
      </c>
      <c r="BP123" s="887"/>
      <c r="BQ123" s="841">
        <v>112881810</v>
      </c>
      <c r="BR123" s="842"/>
      <c r="BS123" s="842"/>
      <c r="BT123" s="842"/>
      <c r="BU123" s="842"/>
      <c r="BV123" s="842">
        <v>116566280</v>
      </c>
      <c r="BW123" s="842"/>
      <c r="BX123" s="842"/>
      <c r="BY123" s="842"/>
      <c r="BZ123" s="842"/>
      <c r="CA123" s="842">
        <v>122659049</v>
      </c>
      <c r="CB123" s="842"/>
      <c r="CC123" s="842"/>
      <c r="CD123" s="842"/>
      <c r="CE123" s="842"/>
      <c r="CF123" s="757"/>
      <c r="CG123" s="758"/>
      <c r="CH123" s="758"/>
      <c r="CI123" s="758"/>
      <c r="CJ123" s="843"/>
      <c r="CK123" s="878"/>
      <c r="CL123" s="864"/>
      <c r="CM123" s="864"/>
      <c r="CN123" s="864"/>
      <c r="CO123" s="865"/>
      <c r="CP123" s="844" t="s">
        <v>414</v>
      </c>
      <c r="CQ123" s="845"/>
      <c r="CR123" s="845"/>
      <c r="CS123" s="845"/>
      <c r="CT123" s="845"/>
      <c r="CU123" s="845"/>
      <c r="CV123" s="845"/>
      <c r="CW123" s="845"/>
      <c r="CX123" s="845"/>
      <c r="CY123" s="845"/>
      <c r="CZ123" s="845"/>
      <c r="DA123" s="845"/>
      <c r="DB123" s="845"/>
      <c r="DC123" s="845"/>
      <c r="DD123" s="845"/>
      <c r="DE123" s="845"/>
      <c r="DF123" s="846"/>
      <c r="DG123" s="788">
        <v>51578</v>
      </c>
      <c r="DH123" s="789"/>
      <c r="DI123" s="789"/>
      <c r="DJ123" s="789"/>
      <c r="DK123" s="790"/>
      <c r="DL123" s="791">
        <v>405191</v>
      </c>
      <c r="DM123" s="789"/>
      <c r="DN123" s="789"/>
      <c r="DO123" s="789"/>
      <c r="DP123" s="790"/>
      <c r="DQ123" s="791">
        <v>469959</v>
      </c>
      <c r="DR123" s="789"/>
      <c r="DS123" s="789"/>
      <c r="DT123" s="789"/>
      <c r="DU123" s="790"/>
      <c r="DV123" s="833">
        <v>1.3</v>
      </c>
      <c r="DW123" s="834"/>
      <c r="DX123" s="834"/>
      <c r="DY123" s="834"/>
      <c r="DZ123" s="835"/>
    </row>
    <row r="124" spans="1:130" s="221" customFormat="1" ht="26.25" customHeight="1" thickBot="1" x14ac:dyDescent="0.25">
      <c r="A124" s="829"/>
      <c r="B124" s="830"/>
      <c r="C124" s="824" t="s">
        <v>466</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390</v>
      </c>
      <c r="AB124" s="789"/>
      <c r="AC124" s="789"/>
      <c r="AD124" s="789"/>
      <c r="AE124" s="790"/>
      <c r="AF124" s="791" t="s">
        <v>390</v>
      </c>
      <c r="AG124" s="789"/>
      <c r="AH124" s="789"/>
      <c r="AI124" s="789"/>
      <c r="AJ124" s="790"/>
      <c r="AK124" s="791" t="s">
        <v>390</v>
      </c>
      <c r="AL124" s="789"/>
      <c r="AM124" s="789"/>
      <c r="AN124" s="789"/>
      <c r="AO124" s="790"/>
      <c r="AP124" s="833" t="s">
        <v>390</v>
      </c>
      <c r="AQ124" s="834"/>
      <c r="AR124" s="834"/>
      <c r="AS124" s="834"/>
      <c r="AT124" s="835"/>
      <c r="AU124" s="836" t="s">
        <v>479</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390</v>
      </c>
      <c r="BR124" s="840"/>
      <c r="BS124" s="840"/>
      <c r="BT124" s="840"/>
      <c r="BU124" s="840"/>
      <c r="BV124" s="840" t="s">
        <v>390</v>
      </c>
      <c r="BW124" s="840"/>
      <c r="BX124" s="840"/>
      <c r="BY124" s="840"/>
      <c r="BZ124" s="840"/>
      <c r="CA124" s="840" t="s">
        <v>390</v>
      </c>
      <c r="CB124" s="840"/>
      <c r="CC124" s="840"/>
      <c r="CD124" s="840"/>
      <c r="CE124" s="840"/>
      <c r="CF124" s="735"/>
      <c r="CG124" s="736"/>
      <c r="CH124" s="736"/>
      <c r="CI124" s="736"/>
      <c r="CJ124" s="871"/>
      <c r="CK124" s="879"/>
      <c r="CL124" s="879"/>
      <c r="CM124" s="879"/>
      <c r="CN124" s="879"/>
      <c r="CO124" s="880"/>
      <c r="CP124" s="844" t="s">
        <v>480</v>
      </c>
      <c r="CQ124" s="845"/>
      <c r="CR124" s="845"/>
      <c r="CS124" s="845"/>
      <c r="CT124" s="845"/>
      <c r="CU124" s="845"/>
      <c r="CV124" s="845"/>
      <c r="CW124" s="845"/>
      <c r="CX124" s="845"/>
      <c r="CY124" s="845"/>
      <c r="CZ124" s="845"/>
      <c r="DA124" s="845"/>
      <c r="DB124" s="845"/>
      <c r="DC124" s="845"/>
      <c r="DD124" s="845"/>
      <c r="DE124" s="845"/>
      <c r="DF124" s="846"/>
      <c r="DG124" s="772">
        <v>387591</v>
      </c>
      <c r="DH124" s="773"/>
      <c r="DI124" s="773"/>
      <c r="DJ124" s="773"/>
      <c r="DK124" s="774"/>
      <c r="DL124" s="775">
        <v>334318</v>
      </c>
      <c r="DM124" s="773"/>
      <c r="DN124" s="773"/>
      <c r="DO124" s="773"/>
      <c r="DP124" s="774"/>
      <c r="DQ124" s="775">
        <v>379481</v>
      </c>
      <c r="DR124" s="773"/>
      <c r="DS124" s="773"/>
      <c r="DT124" s="773"/>
      <c r="DU124" s="774"/>
      <c r="DV124" s="857">
        <v>1</v>
      </c>
      <c r="DW124" s="858"/>
      <c r="DX124" s="858"/>
      <c r="DY124" s="858"/>
      <c r="DZ124" s="859"/>
    </row>
    <row r="125" spans="1:130" s="221" customFormat="1" ht="26.25" customHeight="1" x14ac:dyDescent="0.2">
      <c r="A125" s="829"/>
      <c r="B125" s="830"/>
      <c r="C125" s="824" t="s">
        <v>468</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481</v>
      </c>
      <c r="AB125" s="789"/>
      <c r="AC125" s="789"/>
      <c r="AD125" s="789"/>
      <c r="AE125" s="790"/>
      <c r="AF125" s="791" t="s">
        <v>390</v>
      </c>
      <c r="AG125" s="789"/>
      <c r="AH125" s="789"/>
      <c r="AI125" s="789"/>
      <c r="AJ125" s="790"/>
      <c r="AK125" s="791" t="s">
        <v>390</v>
      </c>
      <c r="AL125" s="789"/>
      <c r="AM125" s="789"/>
      <c r="AN125" s="789"/>
      <c r="AO125" s="790"/>
      <c r="AP125" s="833" t="s">
        <v>390</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482</v>
      </c>
      <c r="CL125" s="861"/>
      <c r="CM125" s="861"/>
      <c r="CN125" s="861"/>
      <c r="CO125" s="862"/>
      <c r="CP125" s="869" t="s">
        <v>483</v>
      </c>
      <c r="CQ125" s="817"/>
      <c r="CR125" s="817"/>
      <c r="CS125" s="817"/>
      <c r="CT125" s="817"/>
      <c r="CU125" s="817"/>
      <c r="CV125" s="817"/>
      <c r="CW125" s="817"/>
      <c r="CX125" s="817"/>
      <c r="CY125" s="817"/>
      <c r="CZ125" s="817"/>
      <c r="DA125" s="817"/>
      <c r="DB125" s="817"/>
      <c r="DC125" s="817"/>
      <c r="DD125" s="817"/>
      <c r="DE125" s="817"/>
      <c r="DF125" s="818"/>
      <c r="DG125" s="870" t="s">
        <v>390</v>
      </c>
      <c r="DH125" s="851"/>
      <c r="DI125" s="851"/>
      <c r="DJ125" s="851"/>
      <c r="DK125" s="851"/>
      <c r="DL125" s="851" t="s">
        <v>390</v>
      </c>
      <c r="DM125" s="851"/>
      <c r="DN125" s="851"/>
      <c r="DO125" s="851"/>
      <c r="DP125" s="851"/>
      <c r="DQ125" s="851" t="s">
        <v>390</v>
      </c>
      <c r="DR125" s="851"/>
      <c r="DS125" s="851"/>
      <c r="DT125" s="851"/>
      <c r="DU125" s="851"/>
      <c r="DV125" s="852" t="s">
        <v>390</v>
      </c>
      <c r="DW125" s="852"/>
      <c r="DX125" s="852"/>
      <c r="DY125" s="852"/>
      <c r="DZ125" s="853"/>
    </row>
    <row r="126" spans="1:130" s="221" customFormat="1" ht="26.25" customHeight="1" thickBot="1" x14ac:dyDescent="0.25">
      <c r="A126" s="829"/>
      <c r="B126" s="830"/>
      <c r="C126" s="824" t="s">
        <v>470</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390</v>
      </c>
      <c r="AB126" s="789"/>
      <c r="AC126" s="789"/>
      <c r="AD126" s="789"/>
      <c r="AE126" s="790"/>
      <c r="AF126" s="791" t="s">
        <v>390</v>
      </c>
      <c r="AG126" s="789"/>
      <c r="AH126" s="789"/>
      <c r="AI126" s="789"/>
      <c r="AJ126" s="790"/>
      <c r="AK126" s="791" t="s">
        <v>390</v>
      </c>
      <c r="AL126" s="789"/>
      <c r="AM126" s="789"/>
      <c r="AN126" s="789"/>
      <c r="AO126" s="790"/>
      <c r="AP126" s="833" t="s">
        <v>390</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484</v>
      </c>
      <c r="CQ126" s="761"/>
      <c r="CR126" s="761"/>
      <c r="CS126" s="761"/>
      <c r="CT126" s="761"/>
      <c r="CU126" s="761"/>
      <c r="CV126" s="761"/>
      <c r="CW126" s="761"/>
      <c r="CX126" s="761"/>
      <c r="CY126" s="761"/>
      <c r="CZ126" s="761"/>
      <c r="DA126" s="761"/>
      <c r="DB126" s="761"/>
      <c r="DC126" s="761"/>
      <c r="DD126" s="761"/>
      <c r="DE126" s="761"/>
      <c r="DF126" s="762"/>
      <c r="DG126" s="825" t="s">
        <v>390</v>
      </c>
      <c r="DH126" s="826"/>
      <c r="DI126" s="826"/>
      <c r="DJ126" s="826"/>
      <c r="DK126" s="826"/>
      <c r="DL126" s="826" t="s">
        <v>390</v>
      </c>
      <c r="DM126" s="826"/>
      <c r="DN126" s="826"/>
      <c r="DO126" s="826"/>
      <c r="DP126" s="826"/>
      <c r="DQ126" s="826" t="s">
        <v>390</v>
      </c>
      <c r="DR126" s="826"/>
      <c r="DS126" s="826"/>
      <c r="DT126" s="826"/>
      <c r="DU126" s="826"/>
      <c r="DV126" s="803" t="s">
        <v>390</v>
      </c>
      <c r="DW126" s="803"/>
      <c r="DX126" s="803"/>
      <c r="DY126" s="803"/>
      <c r="DZ126" s="804"/>
    </row>
    <row r="127" spans="1:130" s="221" customFormat="1" ht="26.25" customHeight="1" x14ac:dyDescent="0.2">
      <c r="A127" s="831"/>
      <c r="B127" s="832"/>
      <c r="C127" s="847" t="s">
        <v>485</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923</v>
      </c>
      <c r="AB127" s="789"/>
      <c r="AC127" s="789"/>
      <c r="AD127" s="789"/>
      <c r="AE127" s="790"/>
      <c r="AF127" s="791" t="s">
        <v>390</v>
      </c>
      <c r="AG127" s="789"/>
      <c r="AH127" s="789"/>
      <c r="AI127" s="789"/>
      <c r="AJ127" s="790"/>
      <c r="AK127" s="791" t="s">
        <v>390</v>
      </c>
      <c r="AL127" s="789"/>
      <c r="AM127" s="789"/>
      <c r="AN127" s="789"/>
      <c r="AO127" s="790"/>
      <c r="AP127" s="833" t="s">
        <v>390</v>
      </c>
      <c r="AQ127" s="834"/>
      <c r="AR127" s="834"/>
      <c r="AS127" s="834"/>
      <c r="AT127" s="835"/>
      <c r="AU127" s="223"/>
      <c r="AV127" s="223"/>
      <c r="AW127" s="223"/>
      <c r="AX127" s="850" t="s">
        <v>486</v>
      </c>
      <c r="AY127" s="821"/>
      <c r="AZ127" s="821"/>
      <c r="BA127" s="821"/>
      <c r="BB127" s="821"/>
      <c r="BC127" s="821"/>
      <c r="BD127" s="821"/>
      <c r="BE127" s="822"/>
      <c r="BF127" s="820" t="s">
        <v>487</v>
      </c>
      <c r="BG127" s="821"/>
      <c r="BH127" s="821"/>
      <c r="BI127" s="821"/>
      <c r="BJ127" s="821"/>
      <c r="BK127" s="821"/>
      <c r="BL127" s="822"/>
      <c r="BM127" s="820" t="s">
        <v>488</v>
      </c>
      <c r="BN127" s="821"/>
      <c r="BO127" s="821"/>
      <c r="BP127" s="821"/>
      <c r="BQ127" s="821"/>
      <c r="BR127" s="821"/>
      <c r="BS127" s="822"/>
      <c r="BT127" s="820" t="s">
        <v>489</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490</v>
      </c>
      <c r="CQ127" s="761"/>
      <c r="CR127" s="761"/>
      <c r="CS127" s="761"/>
      <c r="CT127" s="761"/>
      <c r="CU127" s="761"/>
      <c r="CV127" s="761"/>
      <c r="CW127" s="761"/>
      <c r="CX127" s="761"/>
      <c r="CY127" s="761"/>
      <c r="CZ127" s="761"/>
      <c r="DA127" s="761"/>
      <c r="DB127" s="761"/>
      <c r="DC127" s="761"/>
      <c r="DD127" s="761"/>
      <c r="DE127" s="761"/>
      <c r="DF127" s="762"/>
      <c r="DG127" s="825" t="s">
        <v>390</v>
      </c>
      <c r="DH127" s="826"/>
      <c r="DI127" s="826"/>
      <c r="DJ127" s="826"/>
      <c r="DK127" s="826"/>
      <c r="DL127" s="826" t="s">
        <v>390</v>
      </c>
      <c r="DM127" s="826"/>
      <c r="DN127" s="826"/>
      <c r="DO127" s="826"/>
      <c r="DP127" s="826"/>
      <c r="DQ127" s="826" t="s">
        <v>390</v>
      </c>
      <c r="DR127" s="826"/>
      <c r="DS127" s="826"/>
      <c r="DT127" s="826"/>
      <c r="DU127" s="826"/>
      <c r="DV127" s="803" t="s">
        <v>390</v>
      </c>
      <c r="DW127" s="803"/>
      <c r="DX127" s="803"/>
      <c r="DY127" s="803"/>
      <c r="DZ127" s="804"/>
    </row>
    <row r="128" spans="1:130" s="221" customFormat="1" ht="26.25" customHeight="1" thickBot="1" x14ac:dyDescent="0.25">
      <c r="A128" s="805" t="s">
        <v>491</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492</v>
      </c>
      <c r="X128" s="807"/>
      <c r="Y128" s="807"/>
      <c r="Z128" s="808"/>
      <c r="AA128" s="809">
        <v>705500</v>
      </c>
      <c r="AB128" s="810"/>
      <c r="AC128" s="810"/>
      <c r="AD128" s="810"/>
      <c r="AE128" s="811"/>
      <c r="AF128" s="812">
        <v>790050</v>
      </c>
      <c r="AG128" s="810"/>
      <c r="AH128" s="810"/>
      <c r="AI128" s="810"/>
      <c r="AJ128" s="811"/>
      <c r="AK128" s="812">
        <v>841421</v>
      </c>
      <c r="AL128" s="810"/>
      <c r="AM128" s="810"/>
      <c r="AN128" s="810"/>
      <c r="AO128" s="811"/>
      <c r="AP128" s="813"/>
      <c r="AQ128" s="814"/>
      <c r="AR128" s="814"/>
      <c r="AS128" s="814"/>
      <c r="AT128" s="815"/>
      <c r="AU128" s="223"/>
      <c r="AV128" s="223"/>
      <c r="AW128" s="223"/>
      <c r="AX128" s="816" t="s">
        <v>493</v>
      </c>
      <c r="AY128" s="817"/>
      <c r="AZ128" s="817"/>
      <c r="BA128" s="817"/>
      <c r="BB128" s="817"/>
      <c r="BC128" s="817"/>
      <c r="BD128" s="817"/>
      <c r="BE128" s="818"/>
      <c r="BF128" s="795" t="s">
        <v>390</v>
      </c>
      <c r="BG128" s="796"/>
      <c r="BH128" s="796"/>
      <c r="BI128" s="796"/>
      <c r="BJ128" s="796"/>
      <c r="BK128" s="796"/>
      <c r="BL128" s="819"/>
      <c r="BM128" s="795">
        <v>11.4</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494</v>
      </c>
      <c r="CQ128" s="739"/>
      <c r="CR128" s="739"/>
      <c r="CS128" s="739"/>
      <c r="CT128" s="739"/>
      <c r="CU128" s="739"/>
      <c r="CV128" s="739"/>
      <c r="CW128" s="739"/>
      <c r="CX128" s="739"/>
      <c r="CY128" s="739"/>
      <c r="CZ128" s="739"/>
      <c r="DA128" s="739"/>
      <c r="DB128" s="739"/>
      <c r="DC128" s="739"/>
      <c r="DD128" s="739"/>
      <c r="DE128" s="739"/>
      <c r="DF128" s="740"/>
      <c r="DG128" s="799" t="s">
        <v>390</v>
      </c>
      <c r="DH128" s="800"/>
      <c r="DI128" s="800"/>
      <c r="DJ128" s="800"/>
      <c r="DK128" s="800"/>
      <c r="DL128" s="800" t="s">
        <v>390</v>
      </c>
      <c r="DM128" s="800"/>
      <c r="DN128" s="800"/>
      <c r="DO128" s="800"/>
      <c r="DP128" s="800"/>
      <c r="DQ128" s="800" t="s">
        <v>390</v>
      </c>
      <c r="DR128" s="800"/>
      <c r="DS128" s="800"/>
      <c r="DT128" s="800"/>
      <c r="DU128" s="800"/>
      <c r="DV128" s="801" t="s">
        <v>390</v>
      </c>
      <c r="DW128" s="801"/>
      <c r="DX128" s="801"/>
      <c r="DY128" s="801"/>
      <c r="DZ128" s="802"/>
    </row>
    <row r="129" spans="1:131" s="221" customFormat="1" ht="26.25" customHeight="1" x14ac:dyDescent="0.2">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495</v>
      </c>
      <c r="X129" s="786"/>
      <c r="Y129" s="786"/>
      <c r="Z129" s="787"/>
      <c r="AA129" s="788">
        <v>41181302</v>
      </c>
      <c r="AB129" s="789"/>
      <c r="AC129" s="789"/>
      <c r="AD129" s="789"/>
      <c r="AE129" s="790"/>
      <c r="AF129" s="791">
        <v>41380362</v>
      </c>
      <c r="AG129" s="789"/>
      <c r="AH129" s="789"/>
      <c r="AI129" s="789"/>
      <c r="AJ129" s="790"/>
      <c r="AK129" s="791">
        <v>42357577</v>
      </c>
      <c r="AL129" s="789"/>
      <c r="AM129" s="789"/>
      <c r="AN129" s="789"/>
      <c r="AO129" s="790"/>
      <c r="AP129" s="792"/>
      <c r="AQ129" s="793"/>
      <c r="AR129" s="793"/>
      <c r="AS129" s="793"/>
      <c r="AT129" s="794"/>
      <c r="AU129" s="224"/>
      <c r="AV129" s="224"/>
      <c r="AW129" s="224"/>
      <c r="AX129" s="760" t="s">
        <v>496</v>
      </c>
      <c r="AY129" s="761"/>
      <c r="AZ129" s="761"/>
      <c r="BA129" s="761"/>
      <c r="BB129" s="761"/>
      <c r="BC129" s="761"/>
      <c r="BD129" s="761"/>
      <c r="BE129" s="762"/>
      <c r="BF129" s="779" t="s">
        <v>390</v>
      </c>
      <c r="BG129" s="780"/>
      <c r="BH129" s="780"/>
      <c r="BI129" s="780"/>
      <c r="BJ129" s="780"/>
      <c r="BK129" s="780"/>
      <c r="BL129" s="781"/>
      <c r="BM129" s="779">
        <v>16.399999999999999</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3" t="s">
        <v>497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498</v>
      </c>
      <c r="X130" s="786"/>
      <c r="Y130" s="786"/>
      <c r="Z130" s="787"/>
      <c r="AA130" s="788">
        <v>6439169</v>
      </c>
      <c r="AB130" s="789"/>
      <c r="AC130" s="789"/>
      <c r="AD130" s="789"/>
      <c r="AE130" s="790"/>
      <c r="AF130" s="791">
        <v>6211593</v>
      </c>
      <c r="AG130" s="789"/>
      <c r="AH130" s="789"/>
      <c r="AI130" s="789"/>
      <c r="AJ130" s="790"/>
      <c r="AK130" s="791">
        <v>5815275</v>
      </c>
      <c r="AL130" s="789"/>
      <c r="AM130" s="789"/>
      <c r="AN130" s="789"/>
      <c r="AO130" s="790"/>
      <c r="AP130" s="792"/>
      <c r="AQ130" s="793"/>
      <c r="AR130" s="793"/>
      <c r="AS130" s="793"/>
      <c r="AT130" s="794"/>
      <c r="AU130" s="224"/>
      <c r="AV130" s="224"/>
      <c r="AW130" s="224"/>
      <c r="AX130" s="760" t="s">
        <v>499</v>
      </c>
      <c r="AY130" s="761"/>
      <c r="AZ130" s="761"/>
      <c r="BA130" s="761"/>
      <c r="BB130" s="761"/>
      <c r="BC130" s="761"/>
      <c r="BD130" s="761"/>
      <c r="BE130" s="762"/>
      <c r="BF130" s="763">
        <v>4.8</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500</v>
      </c>
      <c r="X131" s="770"/>
      <c r="Y131" s="770"/>
      <c r="Z131" s="771"/>
      <c r="AA131" s="772">
        <v>34742133</v>
      </c>
      <c r="AB131" s="773"/>
      <c r="AC131" s="773"/>
      <c r="AD131" s="773"/>
      <c r="AE131" s="774"/>
      <c r="AF131" s="775">
        <v>35168769</v>
      </c>
      <c r="AG131" s="773"/>
      <c r="AH131" s="773"/>
      <c r="AI131" s="773"/>
      <c r="AJ131" s="774"/>
      <c r="AK131" s="775">
        <v>36542302</v>
      </c>
      <c r="AL131" s="773"/>
      <c r="AM131" s="773"/>
      <c r="AN131" s="773"/>
      <c r="AO131" s="774"/>
      <c r="AP131" s="776"/>
      <c r="AQ131" s="777"/>
      <c r="AR131" s="777"/>
      <c r="AS131" s="777"/>
      <c r="AT131" s="778"/>
      <c r="AU131" s="224"/>
      <c r="AV131" s="224"/>
      <c r="AW131" s="224"/>
      <c r="AX131" s="738" t="s">
        <v>501</v>
      </c>
      <c r="AY131" s="739"/>
      <c r="AZ131" s="739"/>
      <c r="BA131" s="739"/>
      <c r="BB131" s="739"/>
      <c r="BC131" s="739"/>
      <c r="BD131" s="739"/>
      <c r="BE131" s="740"/>
      <c r="BF131" s="741" t="s">
        <v>390</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7" t="s">
        <v>502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503</v>
      </c>
      <c r="W132" s="751"/>
      <c r="X132" s="751"/>
      <c r="Y132" s="751"/>
      <c r="Z132" s="752"/>
      <c r="AA132" s="753">
        <v>5.2176617939999996</v>
      </c>
      <c r="AB132" s="754"/>
      <c r="AC132" s="754"/>
      <c r="AD132" s="754"/>
      <c r="AE132" s="755"/>
      <c r="AF132" s="756">
        <v>4.2847106760000004</v>
      </c>
      <c r="AG132" s="754"/>
      <c r="AH132" s="754"/>
      <c r="AI132" s="754"/>
      <c r="AJ132" s="755"/>
      <c r="AK132" s="756">
        <v>4.9398420490000001</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504</v>
      </c>
      <c r="W133" s="730"/>
      <c r="X133" s="730"/>
      <c r="Y133" s="730"/>
      <c r="Z133" s="731"/>
      <c r="AA133" s="732">
        <v>5.2</v>
      </c>
      <c r="AB133" s="733"/>
      <c r="AC133" s="733"/>
      <c r="AD133" s="733"/>
      <c r="AE133" s="734"/>
      <c r="AF133" s="732">
        <v>4.9000000000000004</v>
      </c>
      <c r="AG133" s="733"/>
      <c r="AH133" s="733"/>
      <c r="AI133" s="733"/>
      <c r="AJ133" s="734"/>
      <c r="AK133" s="732">
        <v>4.8</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LZT1SoAx8nVH/ra//KQDXzW79WTlodRRjbk7d6HPxGHyNTiOTc6sPPeM79QDBjPnXTdFWCOwGOOUj/2vXGMyng==" saltValue="OzTXpycp1bKziEvpYHLZ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505</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nKC34tGsaIf02OqMxj7p7LgauPqX4iKknD6odL4o8WbKETRKX5ZeX0UBNeQVELVVkAgrnpI3hrqhzkmkDEeOzQ==" saltValue="smhz3K7q53z79wZCrQsm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ByPdYOTuA8KVfxxWIIgcE9YlfL6euUA1J/p7fUUrWzCXzuK2gb5+M4V1AdUOf+oI5bKpB/keDTpOcrNwjwOjg==" saltValue="cKf3v1Si530K3QXj0QaD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506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507</v>
      </c>
      <c r="AL6" s="257"/>
      <c r="AM6" s="257"/>
      <c r="AN6" s="257"/>
    </row>
    <row r="7" spans="1:46" ht="13.5" customHeight="1" x14ac:dyDescent="0.2">
      <c r="A7" s="256"/>
      <c r="AK7" s="259"/>
      <c r="AL7" s="260"/>
      <c r="AM7" s="260"/>
      <c r="AN7" s="261"/>
      <c r="AO7" s="1128" t="s">
        <v>508</v>
      </c>
      <c r="AP7" s="262"/>
      <c r="AQ7" s="263" t="s">
        <v>509</v>
      </c>
      <c r="AR7" s="264"/>
    </row>
    <row r="8" spans="1:46" ht="13.2" x14ac:dyDescent="0.2">
      <c r="A8" s="256"/>
      <c r="AK8" s="265"/>
      <c r="AL8" s="266"/>
      <c r="AM8" s="266"/>
      <c r="AN8" s="267"/>
      <c r="AO8" s="1129"/>
      <c r="AP8" s="268" t="s">
        <v>510</v>
      </c>
      <c r="AQ8" s="269" t="s">
        <v>511</v>
      </c>
      <c r="AR8" s="270" t="s">
        <v>512</v>
      </c>
    </row>
    <row r="9" spans="1:46" ht="13.2" x14ac:dyDescent="0.2">
      <c r="A9" s="256"/>
      <c r="AK9" s="1140" t="s">
        <v>513</v>
      </c>
      <c r="AL9" s="1141"/>
      <c r="AM9" s="1141"/>
      <c r="AN9" s="1142"/>
      <c r="AO9" s="271">
        <v>12739364</v>
      </c>
      <c r="AP9" s="271">
        <v>78361</v>
      </c>
      <c r="AQ9" s="272">
        <v>67113</v>
      </c>
      <c r="AR9" s="273">
        <v>16.8</v>
      </c>
    </row>
    <row r="10" spans="1:46" ht="13.5" customHeight="1" x14ac:dyDescent="0.2">
      <c r="A10" s="256"/>
      <c r="AK10" s="1140" t="s">
        <v>514</v>
      </c>
      <c r="AL10" s="1141"/>
      <c r="AM10" s="1141"/>
      <c r="AN10" s="1142"/>
      <c r="AO10" s="274">
        <v>438</v>
      </c>
      <c r="AP10" s="274">
        <v>3</v>
      </c>
      <c r="AQ10" s="275">
        <v>4182</v>
      </c>
      <c r="AR10" s="276">
        <v>-99.9</v>
      </c>
    </row>
    <row r="11" spans="1:46" ht="13.5" customHeight="1" x14ac:dyDescent="0.2">
      <c r="A11" s="256"/>
      <c r="AK11" s="1140" t="s">
        <v>515</v>
      </c>
      <c r="AL11" s="1141"/>
      <c r="AM11" s="1141"/>
      <c r="AN11" s="1142"/>
      <c r="AO11" s="274">
        <v>56669</v>
      </c>
      <c r="AP11" s="274">
        <v>349</v>
      </c>
      <c r="AQ11" s="275">
        <v>767</v>
      </c>
      <c r="AR11" s="276">
        <v>-54.5</v>
      </c>
    </row>
    <row r="12" spans="1:46" ht="13.5" customHeight="1" x14ac:dyDescent="0.2">
      <c r="A12" s="256"/>
      <c r="AK12" s="1140" t="s">
        <v>516</v>
      </c>
      <c r="AL12" s="1141"/>
      <c r="AM12" s="1141"/>
      <c r="AN12" s="1142"/>
      <c r="AO12" s="274">
        <v>480</v>
      </c>
      <c r="AP12" s="274">
        <v>3</v>
      </c>
      <c r="AQ12" s="275">
        <v>1</v>
      </c>
      <c r="AR12" s="276">
        <v>200</v>
      </c>
    </row>
    <row r="13" spans="1:46" ht="13.5" customHeight="1" x14ac:dyDescent="0.2">
      <c r="A13" s="256"/>
      <c r="AK13" s="1140" t="s">
        <v>517</v>
      </c>
      <c r="AL13" s="1141"/>
      <c r="AM13" s="1141"/>
      <c r="AN13" s="1142"/>
      <c r="AO13" s="274">
        <v>594150</v>
      </c>
      <c r="AP13" s="274">
        <v>3655</v>
      </c>
      <c r="AQ13" s="275">
        <v>3016</v>
      </c>
      <c r="AR13" s="276">
        <v>21.2</v>
      </c>
    </row>
    <row r="14" spans="1:46" ht="13.5" customHeight="1" x14ac:dyDescent="0.2">
      <c r="A14" s="256"/>
      <c r="AK14" s="1140" t="s">
        <v>518</v>
      </c>
      <c r="AL14" s="1141"/>
      <c r="AM14" s="1141"/>
      <c r="AN14" s="1142"/>
      <c r="AO14" s="274">
        <v>131607</v>
      </c>
      <c r="AP14" s="274">
        <v>810</v>
      </c>
      <c r="AQ14" s="275">
        <v>1024</v>
      </c>
      <c r="AR14" s="276">
        <v>-20.9</v>
      </c>
    </row>
    <row r="15" spans="1:46" ht="13.5" customHeight="1" x14ac:dyDescent="0.2">
      <c r="A15" s="256"/>
      <c r="AK15" s="1143" t="s">
        <v>519</v>
      </c>
      <c r="AL15" s="1144"/>
      <c r="AM15" s="1144"/>
      <c r="AN15" s="1145"/>
      <c r="AO15" s="274">
        <v>-1129885</v>
      </c>
      <c r="AP15" s="274">
        <v>-6950</v>
      </c>
      <c r="AQ15" s="275">
        <v>-4782</v>
      </c>
      <c r="AR15" s="276">
        <v>45.3</v>
      </c>
    </row>
    <row r="16" spans="1:46" ht="13.2" x14ac:dyDescent="0.2">
      <c r="A16" s="256"/>
      <c r="AK16" s="1143" t="s">
        <v>187</v>
      </c>
      <c r="AL16" s="1144"/>
      <c r="AM16" s="1144"/>
      <c r="AN16" s="1145"/>
      <c r="AO16" s="274">
        <v>12392823</v>
      </c>
      <c r="AP16" s="274">
        <v>76230</v>
      </c>
      <c r="AQ16" s="275">
        <v>71320</v>
      </c>
      <c r="AR16" s="276">
        <v>6.9</v>
      </c>
    </row>
    <row r="17" spans="1:46" ht="13.2" x14ac:dyDescent="0.2">
      <c r="A17" s="256"/>
    </row>
    <row r="18" spans="1:46" ht="13.2" x14ac:dyDescent="0.2">
      <c r="A18" s="256"/>
      <c r="AQ18" s="277"/>
      <c r="AR18" s="277"/>
    </row>
    <row r="19" spans="1:46" ht="13.2" x14ac:dyDescent="0.2">
      <c r="A19" s="256"/>
      <c r="AK19" s="252" t="s">
        <v>520</v>
      </c>
    </row>
    <row r="20" spans="1:46" ht="13.2" x14ac:dyDescent="0.2">
      <c r="A20" s="256"/>
      <c r="AK20" s="278"/>
      <c r="AL20" s="279"/>
      <c r="AM20" s="279"/>
      <c r="AN20" s="280"/>
      <c r="AO20" s="281" t="s">
        <v>521</v>
      </c>
      <c r="AP20" s="282" t="s">
        <v>522</v>
      </c>
      <c r="AQ20" s="283" t="s">
        <v>523</v>
      </c>
      <c r="AR20" s="284"/>
    </row>
    <row r="21" spans="1:46" s="257" customFormat="1" ht="13.2" x14ac:dyDescent="0.2">
      <c r="A21" s="285"/>
      <c r="AK21" s="1146" t="s">
        <v>524</v>
      </c>
      <c r="AL21" s="1147"/>
      <c r="AM21" s="1147"/>
      <c r="AN21" s="1148"/>
      <c r="AO21" s="286">
        <v>7.63</v>
      </c>
      <c r="AP21" s="287">
        <v>7.04</v>
      </c>
      <c r="AQ21" s="288">
        <v>0.59</v>
      </c>
      <c r="AS21" s="289"/>
      <c r="AT21" s="285"/>
    </row>
    <row r="22" spans="1:46" s="257" customFormat="1" ht="13.2" x14ac:dyDescent="0.2">
      <c r="A22" s="285"/>
      <c r="AK22" s="1146" t="s">
        <v>525</v>
      </c>
      <c r="AL22" s="1147"/>
      <c r="AM22" s="1147"/>
      <c r="AN22" s="1148"/>
      <c r="AO22" s="290">
        <v>98.6</v>
      </c>
      <c r="AP22" s="291">
        <v>97.5</v>
      </c>
      <c r="AQ22" s="292">
        <v>1.1000000000000001</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9" t="s">
        <v>526</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ht="13.2" x14ac:dyDescent="0.2">
      <c r="A27" s="297"/>
      <c r="AS27" s="252"/>
      <c r="AT27" s="252"/>
    </row>
    <row r="28" spans="1:46" ht="16.2" x14ac:dyDescent="0.2">
      <c r="A28" s="253" t="s">
        <v>527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528</v>
      </c>
      <c r="AL29" s="257"/>
      <c r="AM29" s="257"/>
      <c r="AN29" s="257"/>
      <c r="AS29" s="299"/>
    </row>
    <row r="30" spans="1:46" ht="13.5" customHeight="1" x14ac:dyDescent="0.2">
      <c r="A30" s="256"/>
      <c r="AK30" s="259"/>
      <c r="AL30" s="260"/>
      <c r="AM30" s="260"/>
      <c r="AN30" s="261"/>
      <c r="AO30" s="1128" t="s">
        <v>508</v>
      </c>
      <c r="AP30" s="262"/>
      <c r="AQ30" s="263" t="s">
        <v>509</v>
      </c>
      <c r="AR30" s="264"/>
    </row>
    <row r="31" spans="1:46" ht="13.2" x14ac:dyDescent="0.2">
      <c r="A31" s="256"/>
      <c r="AK31" s="265"/>
      <c r="AL31" s="266"/>
      <c r="AM31" s="266"/>
      <c r="AN31" s="267"/>
      <c r="AO31" s="1129"/>
      <c r="AP31" s="268" t="s">
        <v>510</v>
      </c>
      <c r="AQ31" s="269" t="s">
        <v>511</v>
      </c>
      <c r="AR31" s="270" t="s">
        <v>512</v>
      </c>
    </row>
    <row r="32" spans="1:46" ht="27" customHeight="1" x14ac:dyDescent="0.2">
      <c r="A32" s="256"/>
      <c r="AK32" s="1130" t="s">
        <v>529</v>
      </c>
      <c r="AL32" s="1131"/>
      <c r="AM32" s="1131"/>
      <c r="AN32" s="1132"/>
      <c r="AO32" s="300">
        <v>7324099</v>
      </c>
      <c r="AP32" s="300">
        <v>45051</v>
      </c>
      <c r="AQ32" s="301">
        <v>48871</v>
      </c>
      <c r="AR32" s="302">
        <v>-7.8</v>
      </c>
    </row>
    <row r="33" spans="1:46" ht="13.5" customHeight="1" x14ac:dyDescent="0.2">
      <c r="A33" s="256"/>
      <c r="AK33" s="1130" t="s">
        <v>530</v>
      </c>
      <c r="AL33" s="1131"/>
      <c r="AM33" s="1131"/>
      <c r="AN33" s="1132"/>
      <c r="AO33" s="300" t="s">
        <v>531</v>
      </c>
      <c r="AP33" s="300" t="s">
        <v>531</v>
      </c>
      <c r="AQ33" s="301" t="s">
        <v>531</v>
      </c>
      <c r="AR33" s="302" t="s">
        <v>531</v>
      </c>
    </row>
    <row r="34" spans="1:46" ht="27" customHeight="1" x14ac:dyDescent="0.2">
      <c r="A34" s="256"/>
      <c r="AK34" s="1130" t="s">
        <v>532</v>
      </c>
      <c r="AL34" s="1131"/>
      <c r="AM34" s="1131"/>
      <c r="AN34" s="1132"/>
      <c r="AO34" s="300" t="s">
        <v>531</v>
      </c>
      <c r="AP34" s="300" t="s">
        <v>531</v>
      </c>
      <c r="AQ34" s="301">
        <v>27</v>
      </c>
      <c r="AR34" s="302" t="s">
        <v>531</v>
      </c>
    </row>
    <row r="35" spans="1:46" ht="27" customHeight="1" x14ac:dyDescent="0.2">
      <c r="A35" s="256"/>
      <c r="AK35" s="1130" t="s">
        <v>533</v>
      </c>
      <c r="AL35" s="1131"/>
      <c r="AM35" s="1131"/>
      <c r="AN35" s="1132"/>
      <c r="AO35" s="300">
        <v>1137729</v>
      </c>
      <c r="AP35" s="300">
        <v>6998</v>
      </c>
      <c r="AQ35" s="301">
        <v>7393</v>
      </c>
      <c r="AR35" s="302">
        <v>-5.3</v>
      </c>
    </row>
    <row r="36" spans="1:46" ht="27" customHeight="1" x14ac:dyDescent="0.2">
      <c r="A36" s="256"/>
      <c r="AK36" s="1130" t="s">
        <v>534</v>
      </c>
      <c r="AL36" s="1131"/>
      <c r="AM36" s="1131"/>
      <c r="AN36" s="1132"/>
      <c r="AO36" s="300" t="s">
        <v>531</v>
      </c>
      <c r="AP36" s="300" t="s">
        <v>531</v>
      </c>
      <c r="AQ36" s="301">
        <v>1148</v>
      </c>
      <c r="AR36" s="302" t="s">
        <v>531</v>
      </c>
    </row>
    <row r="37" spans="1:46" ht="13.5" customHeight="1" x14ac:dyDescent="0.2">
      <c r="A37" s="256"/>
      <c r="AK37" s="1130" t="s">
        <v>535</v>
      </c>
      <c r="AL37" s="1131"/>
      <c r="AM37" s="1131"/>
      <c r="AN37" s="1132"/>
      <c r="AO37" s="300" t="s">
        <v>531</v>
      </c>
      <c r="AP37" s="300" t="s">
        <v>531</v>
      </c>
      <c r="AQ37" s="301">
        <v>1671</v>
      </c>
      <c r="AR37" s="302" t="s">
        <v>531</v>
      </c>
    </row>
    <row r="38" spans="1:46" ht="27" customHeight="1" x14ac:dyDescent="0.2">
      <c r="A38" s="256"/>
      <c r="AK38" s="1133" t="s">
        <v>536</v>
      </c>
      <c r="AL38" s="1134"/>
      <c r="AM38" s="1134"/>
      <c r="AN38" s="1135"/>
      <c r="AO38" s="303" t="s">
        <v>531</v>
      </c>
      <c r="AP38" s="303" t="s">
        <v>531</v>
      </c>
      <c r="AQ38" s="304" t="s">
        <v>531</v>
      </c>
      <c r="AR38" s="292" t="s">
        <v>531</v>
      </c>
      <c r="AS38" s="299"/>
    </row>
    <row r="39" spans="1:46" ht="13.2" x14ac:dyDescent="0.2">
      <c r="A39" s="256"/>
      <c r="AK39" s="1133" t="s">
        <v>537</v>
      </c>
      <c r="AL39" s="1134"/>
      <c r="AM39" s="1134"/>
      <c r="AN39" s="1135"/>
      <c r="AO39" s="300">
        <v>-841421</v>
      </c>
      <c r="AP39" s="300">
        <v>-5176</v>
      </c>
      <c r="AQ39" s="301">
        <v>-8141</v>
      </c>
      <c r="AR39" s="302">
        <v>-36.4</v>
      </c>
      <c r="AS39" s="299"/>
    </row>
    <row r="40" spans="1:46" ht="27" customHeight="1" x14ac:dyDescent="0.2">
      <c r="A40" s="256"/>
      <c r="AK40" s="1130" t="s">
        <v>538</v>
      </c>
      <c r="AL40" s="1131"/>
      <c r="AM40" s="1131"/>
      <c r="AN40" s="1132"/>
      <c r="AO40" s="300">
        <v>-5815275</v>
      </c>
      <c r="AP40" s="300">
        <v>-35770</v>
      </c>
      <c r="AQ40" s="301">
        <v>-36154</v>
      </c>
      <c r="AR40" s="302">
        <v>-1.1000000000000001</v>
      </c>
      <c r="AS40" s="299"/>
    </row>
    <row r="41" spans="1:46" ht="13.2" x14ac:dyDescent="0.2">
      <c r="A41" s="256"/>
      <c r="AK41" s="1136" t="s">
        <v>298</v>
      </c>
      <c r="AL41" s="1137"/>
      <c r="AM41" s="1137"/>
      <c r="AN41" s="1138"/>
      <c r="AO41" s="300">
        <v>1805132</v>
      </c>
      <c r="AP41" s="300">
        <v>11104</v>
      </c>
      <c r="AQ41" s="301">
        <v>14815</v>
      </c>
      <c r="AR41" s="302">
        <v>-25</v>
      </c>
      <c r="AS41" s="299"/>
    </row>
    <row r="42" spans="1:46" ht="13.2" x14ac:dyDescent="0.2">
      <c r="A42" s="256"/>
      <c r="AK42" s="305" t="s">
        <v>539</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540</v>
      </c>
    </row>
    <row r="48" spans="1:46" ht="13.2" x14ac:dyDescent="0.2">
      <c r="A48" s="256"/>
      <c r="AK48" s="310" t="s">
        <v>541</v>
      </c>
      <c r="AL48" s="310"/>
      <c r="AM48" s="310"/>
      <c r="AN48" s="310"/>
      <c r="AO48" s="310"/>
      <c r="AP48" s="310"/>
      <c r="AQ48" s="311"/>
      <c r="AR48" s="310"/>
    </row>
    <row r="49" spans="1:44" ht="13.5" customHeight="1" x14ac:dyDescent="0.2">
      <c r="A49" s="256"/>
      <c r="AK49" s="312"/>
      <c r="AL49" s="313"/>
      <c r="AM49" s="1123" t="s">
        <v>508</v>
      </c>
      <c r="AN49" s="1125" t="s">
        <v>542</v>
      </c>
      <c r="AO49" s="1126"/>
      <c r="AP49" s="1126"/>
      <c r="AQ49" s="1126"/>
      <c r="AR49" s="1127"/>
    </row>
    <row r="50" spans="1:44" ht="13.2" x14ac:dyDescent="0.2">
      <c r="A50" s="256"/>
      <c r="AK50" s="314"/>
      <c r="AL50" s="315"/>
      <c r="AM50" s="1124"/>
      <c r="AN50" s="316" t="s">
        <v>543</v>
      </c>
      <c r="AO50" s="317" t="s">
        <v>544</v>
      </c>
      <c r="AP50" s="318" t="s">
        <v>545</v>
      </c>
      <c r="AQ50" s="319" t="s">
        <v>546</v>
      </c>
      <c r="AR50" s="320" t="s">
        <v>547</v>
      </c>
    </row>
    <row r="51" spans="1:44" ht="13.2" x14ac:dyDescent="0.2">
      <c r="A51" s="256"/>
      <c r="AK51" s="312" t="s">
        <v>548</v>
      </c>
      <c r="AL51" s="313"/>
      <c r="AM51" s="321">
        <v>14465274</v>
      </c>
      <c r="AN51" s="322">
        <v>86926</v>
      </c>
      <c r="AO51" s="323">
        <v>50.3</v>
      </c>
      <c r="AP51" s="324">
        <v>54233</v>
      </c>
      <c r="AQ51" s="325">
        <v>13.8</v>
      </c>
      <c r="AR51" s="326">
        <v>36.5</v>
      </c>
    </row>
    <row r="52" spans="1:44" ht="13.2" x14ac:dyDescent="0.2">
      <c r="A52" s="256"/>
      <c r="AK52" s="327"/>
      <c r="AL52" s="328" t="s">
        <v>549</v>
      </c>
      <c r="AM52" s="329">
        <v>5373591</v>
      </c>
      <c r="AN52" s="330">
        <v>32291</v>
      </c>
      <c r="AO52" s="331">
        <v>34.9</v>
      </c>
      <c r="AP52" s="332">
        <v>26058</v>
      </c>
      <c r="AQ52" s="333">
        <v>-8.1999999999999993</v>
      </c>
      <c r="AR52" s="334">
        <v>43.1</v>
      </c>
    </row>
    <row r="53" spans="1:44" ht="13.2" x14ac:dyDescent="0.2">
      <c r="A53" s="256"/>
      <c r="AK53" s="312" t="s">
        <v>550</v>
      </c>
      <c r="AL53" s="313"/>
      <c r="AM53" s="321">
        <v>9492662</v>
      </c>
      <c r="AN53" s="322">
        <v>57381</v>
      </c>
      <c r="AO53" s="323">
        <v>-34</v>
      </c>
      <c r="AP53" s="324">
        <v>44366</v>
      </c>
      <c r="AQ53" s="325">
        <v>-18.2</v>
      </c>
      <c r="AR53" s="326">
        <v>-15.8</v>
      </c>
    </row>
    <row r="54" spans="1:44" ht="13.2" x14ac:dyDescent="0.2">
      <c r="A54" s="256"/>
      <c r="AK54" s="327"/>
      <c r="AL54" s="328" t="s">
        <v>549</v>
      </c>
      <c r="AM54" s="329">
        <v>5009625</v>
      </c>
      <c r="AN54" s="330">
        <v>30282</v>
      </c>
      <c r="AO54" s="331">
        <v>-6.2</v>
      </c>
      <c r="AP54" s="332">
        <v>23234</v>
      </c>
      <c r="AQ54" s="333">
        <v>-10.8</v>
      </c>
      <c r="AR54" s="334">
        <v>4.5999999999999996</v>
      </c>
    </row>
    <row r="55" spans="1:44" ht="13.2" x14ac:dyDescent="0.2">
      <c r="A55" s="256"/>
      <c r="AK55" s="312" t="s">
        <v>551</v>
      </c>
      <c r="AL55" s="313"/>
      <c r="AM55" s="321">
        <v>13602169</v>
      </c>
      <c r="AN55" s="322">
        <v>82685</v>
      </c>
      <c r="AO55" s="323">
        <v>44.1</v>
      </c>
      <c r="AP55" s="324">
        <v>51043</v>
      </c>
      <c r="AQ55" s="325">
        <v>15</v>
      </c>
      <c r="AR55" s="326">
        <v>29.1</v>
      </c>
    </row>
    <row r="56" spans="1:44" ht="13.2" x14ac:dyDescent="0.2">
      <c r="A56" s="256"/>
      <c r="AK56" s="327"/>
      <c r="AL56" s="328" t="s">
        <v>549</v>
      </c>
      <c r="AM56" s="329">
        <v>5412190</v>
      </c>
      <c r="AN56" s="330">
        <v>32900</v>
      </c>
      <c r="AO56" s="331">
        <v>8.6</v>
      </c>
      <c r="AP56" s="332">
        <v>23378</v>
      </c>
      <c r="AQ56" s="333">
        <v>0.6</v>
      </c>
      <c r="AR56" s="334">
        <v>8</v>
      </c>
    </row>
    <row r="57" spans="1:44" ht="13.2" x14ac:dyDescent="0.2">
      <c r="A57" s="256"/>
      <c r="AK57" s="312" t="s">
        <v>552</v>
      </c>
      <c r="AL57" s="313"/>
      <c r="AM57" s="321">
        <v>12206037</v>
      </c>
      <c r="AN57" s="322">
        <v>74622</v>
      </c>
      <c r="AO57" s="323">
        <v>-9.8000000000000007</v>
      </c>
      <c r="AP57" s="324">
        <v>42898</v>
      </c>
      <c r="AQ57" s="325">
        <v>-16</v>
      </c>
      <c r="AR57" s="326">
        <v>6.2</v>
      </c>
    </row>
    <row r="58" spans="1:44" ht="13.2" x14ac:dyDescent="0.2">
      <c r="A58" s="256"/>
      <c r="AK58" s="327"/>
      <c r="AL58" s="328" t="s">
        <v>549</v>
      </c>
      <c r="AM58" s="329">
        <v>4852858</v>
      </c>
      <c r="AN58" s="330">
        <v>29668</v>
      </c>
      <c r="AO58" s="331">
        <v>-9.8000000000000007</v>
      </c>
      <c r="AP58" s="332">
        <v>21022</v>
      </c>
      <c r="AQ58" s="333">
        <v>-10.1</v>
      </c>
      <c r="AR58" s="334">
        <v>0.3</v>
      </c>
    </row>
    <row r="59" spans="1:44" ht="13.2" x14ac:dyDescent="0.2">
      <c r="A59" s="256"/>
      <c r="AK59" s="312" t="s">
        <v>553</v>
      </c>
      <c r="AL59" s="313"/>
      <c r="AM59" s="321">
        <v>12427582</v>
      </c>
      <c r="AN59" s="322">
        <v>76444</v>
      </c>
      <c r="AO59" s="323">
        <v>2.4</v>
      </c>
      <c r="AP59" s="324">
        <v>57604</v>
      </c>
      <c r="AQ59" s="325">
        <v>34.299999999999997</v>
      </c>
      <c r="AR59" s="326">
        <v>-31.9</v>
      </c>
    </row>
    <row r="60" spans="1:44" ht="13.2" x14ac:dyDescent="0.2">
      <c r="A60" s="256"/>
      <c r="AK60" s="327"/>
      <c r="AL60" s="328" t="s">
        <v>549</v>
      </c>
      <c r="AM60" s="329">
        <v>4937740</v>
      </c>
      <c r="AN60" s="330">
        <v>30373</v>
      </c>
      <c r="AO60" s="331">
        <v>2.4</v>
      </c>
      <c r="AP60" s="332">
        <v>25635</v>
      </c>
      <c r="AQ60" s="333">
        <v>21.9</v>
      </c>
      <c r="AR60" s="334">
        <v>-19.5</v>
      </c>
    </row>
    <row r="61" spans="1:44" ht="13.2" x14ac:dyDescent="0.2">
      <c r="A61" s="256"/>
      <c r="AK61" s="312" t="s">
        <v>554</v>
      </c>
      <c r="AL61" s="335"/>
      <c r="AM61" s="321">
        <v>12438745</v>
      </c>
      <c r="AN61" s="322">
        <v>75612</v>
      </c>
      <c r="AO61" s="323">
        <v>10.6</v>
      </c>
      <c r="AP61" s="324">
        <v>50029</v>
      </c>
      <c r="AQ61" s="336">
        <v>5.8</v>
      </c>
      <c r="AR61" s="326">
        <v>4.8</v>
      </c>
    </row>
    <row r="62" spans="1:44" ht="13.2" x14ac:dyDescent="0.2">
      <c r="A62" s="256"/>
      <c r="AK62" s="327"/>
      <c r="AL62" s="328" t="s">
        <v>549</v>
      </c>
      <c r="AM62" s="329">
        <v>5117201</v>
      </c>
      <c r="AN62" s="330">
        <v>31103</v>
      </c>
      <c r="AO62" s="331">
        <v>6</v>
      </c>
      <c r="AP62" s="332">
        <v>23865</v>
      </c>
      <c r="AQ62" s="333">
        <v>-1.3</v>
      </c>
      <c r="AR62" s="334">
        <v>7.3</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sheetData>
  <sheetProtection algorithmName="SHA-512" hashValue="pLuC0+Ho0i29u8ivr9eS9vr0pooRZjvXAKLsPv+ayurF4zCg7jFMslIBLnAtyO1wkh8jooGSp5ukqQhQcoXEiA==" saltValue="b7CaPIMrRyQ7q4w96w0p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556</v>
      </c>
    </row>
    <row r="121" spans="125:125" ht="13.5" hidden="1" customHeight="1" x14ac:dyDescent="0.2">
      <c r="DU121" s="250"/>
    </row>
  </sheetData>
  <sheetProtection algorithmName="SHA-512" hashValue="mo+/rUvY40WR2fTNbksCvwVYNjK3F71ulu+4JtzGiVtfKYVMJ1qsyXiu4nY4uToPbAK5mtc8qV+J0CYNkB7f0g==" saltValue="1aPZdiBSrq5c3MOQ/ijp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557</v>
      </c>
    </row>
  </sheetData>
  <sheetProtection algorithmName="SHA-512" hashValue="XlrQv63jiF4/2HQkeU71D4yjmQTzyyLOxj7k0Z5L3uhAinzWL9NwqlMapy9fLYbVyGMqaxicPXScMjLahb4pYA==" saltValue="aJoPU497ZLbbXrBdOBrX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49" t="s">
        <v>3</v>
      </c>
      <c r="D47" s="1149"/>
      <c r="E47" s="1150"/>
      <c r="F47" s="11">
        <v>9.01</v>
      </c>
      <c r="G47" s="12">
        <v>9.1300000000000008</v>
      </c>
      <c r="H47" s="12">
        <v>9.18</v>
      </c>
      <c r="I47" s="12">
        <v>9.14</v>
      </c>
      <c r="J47" s="13">
        <v>10.38</v>
      </c>
    </row>
    <row r="48" spans="2:10" ht="57.75" customHeight="1" x14ac:dyDescent="0.2">
      <c r="B48" s="14"/>
      <c r="C48" s="1151" t="s">
        <v>4</v>
      </c>
      <c r="D48" s="1151"/>
      <c r="E48" s="1152"/>
      <c r="F48" s="15">
        <v>3.19</v>
      </c>
      <c r="G48" s="16">
        <v>3.29</v>
      </c>
      <c r="H48" s="16">
        <v>3.48</v>
      </c>
      <c r="I48" s="16">
        <v>3.55</v>
      </c>
      <c r="J48" s="17">
        <v>3.53</v>
      </c>
    </row>
    <row r="49" spans="2:10" ht="57.75" customHeight="1" thickBot="1" x14ac:dyDescent="0.25">
      <c r="B49" s="18"/>
      <c r="C49" s="1153" t="s">
        <v>5</v>
      </c>
      <c r="D49" s="1153"/>
      <c r="E49" s="1154"/>
      <c r="F49" s="19">
        <v>2.34</v>
      </c>
      <c r="G49" s="20">
        <v>1.91</v>
      </c>
      <c r="H49" s="20">
        <v>2.63</v>
      </c>
      <c r="I49" s="20">
        <v>0.09</v>
      </c>
      <c r="J49" s="21">
        <v>1.52</v>
      </c>
    </row>
    <row r="50" spans="2:10" ht="13.2" x14ac:dyDescent="0.2"/>
  </sheetData>
  <sheetProtection algorithmName="SHA-512" hashValue="HMOoCxA7ZlH38v7vUV0eoP7LyJqJhsYUfoU1D26GIo24GKhT/OT1Xn/hpch/XsLNp1sp4uBzoI8wveJBa3Xexw==" saltValue="ygE7mQNOx0MI0YYFYs5O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2023-03-16T08:16:19Z</cp:lastPrinted>
  <dcterms:created xsi:type="dcterms:W3CDTF">2023-02-20T07:41:08Z</dcterms:created>
  <dcterms:modified xsi:type="dcterms:W3CDTF">2023-10-10T02:21:17Z</dcterms:modified>
  <cp:category/>
</cp:coreProperties>
</file>