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erver\02財務課\04契約管財係\契約管財係\当年度\管財係\調査・報告・通知・陳情\国・県・他市町村\□　Ｒ５\051004\"/>
    </mc:Choice>
  </mc:AlternateContent>
  <xr:revisionPtr revIDLastSave="0" documentId="13_ncr:1_{E9499BF4-2B46-4F75-9243-09F3C131DF5D}"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<sst xmlns="http://schemas.openxmlformats.org/spreadsheetml/2006/main" count="1123" uniqueCount="616">
  <si>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</si>
  <si>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</si>
  <si>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</si>
  <si>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</si>
  <si>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</si>
  <si>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</si>
  <si>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</si>
  <si>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</si>
  <si>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</si>
  <si>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</si>
  <si>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</si>
  <si>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</si>
  <si>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</si>
  <si>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</si>
  <si>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</si>
  <si>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</si>
  <si>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</si>
  <si>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</si>
  <si>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</si>
  <si>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</si>
  <si>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</si>
  <si>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</si>
  <si>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</si>
  <si>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</si>
  <si>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</si>
  <si>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</si>
  <si>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</si>
  <si>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</si>
  <si>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</si>
  <si>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</si>
  <si>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</si>
  <si>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</si>
  <si>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</si>
  <si>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</si>
  <si>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</si>
  <si>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</si>
  <si>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</si>
  <si>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</si>
  <si>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</si>
  <si>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</si>
  <si>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</si>
  <si>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</si>
  <si>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</si>
  <si>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</si>
  <si>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</si>
  <si>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</si>
  <si>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</si>
  <si>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</si>
  <si>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</si>
  <si>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</si>
  <si>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</si>
  <si>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</si>
  <si>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</si>
  <si>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</si>
  <si>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</si>
  <si>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</si>
  <si>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</si>
  <si>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</si>
  <si>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</si>
  <si>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</si>
  <si>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</si>
  <si>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</si>
  <si>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</si>
  <si>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</si>
  <si>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</si>
  <si>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</si>
  <si>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</si>
  <si>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</si>
  <si>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</si>
  <si>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</si>
  <si>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</si>
  <si>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</si>
  <si>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</si>
  <si>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</si>
  <si>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</si>
  <si>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</si>
  <si>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</si>
  <si>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</si>
  <si>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</si>
  <si>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</si>
  <si>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</si>
  <si>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</si>
  <si>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</si>
  <si>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</si>
  <si>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</si>
  <si>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</si>
  <si>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</si>
  <si>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</si>
  <si>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</si>
  <si>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</si>
  <si>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</si>
  <si>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</si>
  <si>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</si>
  <si>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</si>
  <si>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</si>
  <si>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</si>
  <si>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</si>
  <si>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</si>
  <si>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</si>
  <si>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</si>
  <si>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</si>
  <si>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</si>
  <si>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</si>
  <si>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</si>
  <si>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</si>
  <si>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</si>
  <si>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</si>
  <si>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</si>
  <si>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</si>
  <si>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</si>
  <si>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</si>
  <si>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</si>
  <si>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</si>
  <si>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</si>
  <si>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</si>
  <si>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</si>
  <si>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</si>
  <si>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</si>
  <si>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</si>
  <si>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</si>
  <si>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</si>
  <si>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</si>
  <si>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</si>
  <si>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</si>
  <si>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</si>
  <si>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</si>
  <si>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</si>
  <si>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</si>
  <si>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</si>
  <si>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</si>
  <si>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</si>
  <si>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</si>
  <si>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</si>
  <si>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</si>
  <si>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</si>
  <si>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</si>
  <si>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</si>
  <si>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</si>
  <si>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</si>
  <si>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</si>
  <si>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</si>
  <si>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</si>
  <si>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</si>
  <si>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</si>
  <si>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</si>
  <si>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</si>
  <si>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</si>
  <si>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</si>
  <si>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</si>
  <si>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</si>
  <si>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</si>
  <si>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</si>
  <si>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</si>
  <si>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</si>
  <si>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</si>
  <si>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</si>
  <si>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</si>
  <si>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</si>
  <si>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</si>
  <si>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</si>
  <si>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</si>
  <si>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</si>
  <si>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</si>
  <si>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</si>
  <si>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</si>
  <si>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</si>
  <si>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</si>
  <si>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</si>
  <si>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</si>
  <si>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</si>
  <si>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</si>
  <si>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</si>
  <si>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</si>
  <si>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</si>
  <si>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</si>
  <si>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</si>
  <si>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</si>
  <si>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</si>
  <si>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</si>
  <si>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</si>
  <si>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</si>
  <si>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</si>
  <si>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</si>
  <si>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</si>
  <si>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</si>
  <si>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</si>
  <si>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</si>
  <si>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</si>
  <si>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</si>
  <si>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</si>
  <si>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</si>
  <si>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</si>
  <si>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</si>
  <si>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</si>
  <si>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</si>
  <si>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</si>
  <si>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</si>
  <si>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</si>
  <si>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</si>
  <si>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</si>
  <si>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</si>
  <si>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</si>
  <si>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</si>
  <si>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</si>
  <si>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</si>
  <si>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</si>
  <si>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</si>
  <si>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</si>
  <si>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</si>
  <si>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</si>
  <si>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</si>
  <si>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</si>
  <si>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</si>
  <si>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</si>
  <si>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</si>
  <si>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</si>
  <si>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</si>
  <si>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宮崎県串間市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</si>
  <si>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</si>
  <si>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</si>
  <si>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</si>
  <si>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</si>
  <si>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</si>
  <si>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</si>
  <si>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</si>
  <si>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</si>
  <si>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</si>
  <si>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</si>
  <si>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</si>
  <si>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</si>
  <si>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</si>
  <si>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</si>
  <si>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</si>
  <si>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</si>
  <si>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</si>
  <si>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</si>
  <si>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</si>
  <si>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</si>
  <si>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</si>
  <si>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</si>
  <si>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</si>
  <si>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</si>
  <si>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</si>
  <si>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</si>
  <si>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</si>
  <si>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</si>
  <si>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</si>
  <si>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</si>
  <si>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</si>
  <si>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</si>
  <si>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</si>
  <si>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</si>
  <si>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</si>
  <si>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</si>
  <si>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</si>
  <si>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</si>
  <si>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</si>
  <si>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</si>
  <si>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</si>
  <si>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</si>
  <si>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</si>
  <si>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</si>
  <si>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</si>
  <si>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</si>
  <si>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</si>
  <si>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</si>
  <si>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</si>
  <si>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</si>
  <si>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</si>
  <si>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</si>
  <si>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</si>
  <si>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</si>
  <si>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</si>
  <si>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</si>
  <si>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</si>
  <si>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</si>
  <si>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</si>
  <si>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</si>
  <si>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</si>
  <si>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</si>
  <si>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</si>
  <si>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</si>
  <si>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</si>
  <si>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</si>
  <si>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</si>
  <si>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</si>
  <si>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</si>
  <si>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</si>
  <si>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</si>
  <si>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</si>
  <si>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</si>
  <si>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</si>
  <si>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</si>
  <si>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</si>
  <si>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</si>
  <si>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</si>
  <si>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</si>
  <si>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</si>
  <si>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</si>
  <si>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</si>
  <si>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</si>
  <si>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</si>
  <si>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</si>
  <si>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</si>
  <si>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</si>
  <si>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</si>
  <si>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</si>
  <si>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</si>
  <si>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</si>
  <si>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</si>
  <si>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</si>
  <si>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</si>
  <si>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</si>
  <si>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</si>
  <si>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</si>
  <si>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</si>
  <si>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</si>
  <si>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</si>
  <si>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</si>
  <si>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</si>
  <si>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</si>
  <si>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</si>
  <si>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</si>
  <si>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</si>
  <si>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</si>
  <si>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</si>
  <si>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</si>
  <si>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</si>
  <si>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</si>
  <si>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</si>
  <si>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</si>
  <si>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</si>
  <si>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</si>
  <si>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</si>
  <si>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</si>
  <si>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</si>
  <si>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</si>
  <si>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</si>
  <si>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</si>
  <si>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</si>
  <si>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</si>
  <si>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</si>
  <si>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</si>
  <si>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</si>
  <si>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</si>
  <si>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</si>
  <si>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</si>
  <si>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</si>
  <si>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</si>
  <si>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</si>
  <si>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</si>
  <si>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</si>
  <si>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</si>
  <si>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</si>
  <si>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</si>
  <si>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</si>
  <si>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</si>
  <si>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</si>
  <si>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</si>
  <si>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</si>
  <si>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</si>
  <si>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</si>
  <si>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</si>
  <si>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</si>
  <si>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</si>
  <si>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</si>
  <si>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</si>
  <si>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</si>
  <si>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</si>
  <si>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</si>
  <si>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</si>
  <si>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</si>
  <si>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</si>
  <si>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宮崎県串間市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</si>
  <si>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</si>
  <si>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</si>
  <si>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</si>
  <si>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</si>
  <si>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</si>
  <si>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</si>
  <si>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</si>
  <si>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</si>
  <si>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</si>
  <si>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</si>
  <si>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</si>
  <si>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</si>
  <si>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</si>
  <si>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</si>
  <si>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</si>
  <si>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</si>
  <si>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</si>
  <si>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</si>
  <si>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</si>
  <si>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</si>
  <si>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</si>
  <si>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</si>
  <si>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</si>
  <si>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</si>
  <si>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</si>
  <si>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</si>
  <si>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</si>
  <si>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</si>
  <si>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</si>
  <si>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</si>
  <si>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</si>
  <si>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</si>
  <si>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</si>
  <si>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</si>
  <si>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</si>
  <si>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</si>
  <si>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</si>
  <si>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</si>
  <si>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</si>
  <si>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</si>
  <si>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</si>
  <si>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</si>
  <si>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</si>
  <si>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</si>
  <si>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</si>
  <si>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</si>
  <si>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</si>
  <si>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</si>
  <si>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</si>
  <si>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</si>
  <si>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</si>
  <si>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</si>
  <si>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</si>
  <si>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</si>
  <si>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</si>
  <si>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</si>
  <si>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</si>
  <si>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</si>
  <si>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</si>
  <si>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</si>
  <si>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</si>
  <si>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</si>
  <si>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</si>
  <si>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</si>
  <si>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</si>
  <si>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</si>
  <si>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</si>
  <si>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</si>
  <si>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</si>
  <si>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</si>
  <si>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</si>
  <si>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</si>
  <si>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</si>
  <si>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</si>
  <si>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</si>
  <si>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</si>
  <si>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</si>
  <si>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</si>
  <si>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</si>
  <si>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</si>
  <si>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</si>
  <si>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</si>
  <si>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</si>
  <si>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</si>
  <si>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</si>
  <si>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</si>
  <si>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</si>
  <si>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</si>
  <si>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</si>
  <si>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</si>
  <si>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</si>
  <si>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</si>
  <si>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</si>
  <si>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</si>
  <si>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</si>
  <si>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</si>
  <si>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</si>
  <si>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</si>
  <si>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</si>
  <si>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</si>
  <si>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</si>
  <si>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</si>
  <si>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</si>
  <si>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</si>
  <si>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</si>
  <si>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</si>
  <si>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</si>
  <si>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</si>
  <si>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</si>
  <si>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</si>
  <si>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</si>
  <si>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</si>
  <si>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</si>
  <si>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</si>
  <si>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</si>
  <si>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</si>
  <si>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</si>
  <si>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</si>
  <si>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</si>
  <si>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</si>
  <si>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</si>
  <si>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</si>
  <si>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</si>
  <si>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</si>
  <si>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</si>
  <si>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</si>
  <si>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</si>
  <si>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</si>
  <si>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</si>
  <si>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</si>
  <si>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</si>
  <si>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</si>
  <si>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</si>
  <si>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</si>
  <si>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</si>
  <si>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</si>
  <si>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</si>
  <si>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</si>
  <si>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</si>
  <si>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</si>
  <si>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</si>
  <si>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</si>
  <si>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</si>
  <si>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</si>
  <si>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</si>
  <si>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</si>
  <si>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</si>
  <si>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</si>
  <si>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</si>
  <si>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</si>
  <si>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</si>
  <si>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</si>
  <si>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</si>
  <si>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</si>
  <si>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</si>
  <si>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</si>
  <si>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</si>
  <si>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</si>
  <si>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</si>
  <si>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</si>
  <si>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</si>
  <si>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</si>
  <si>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</si>
  <si>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</si>
  <si>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</si>
  <si>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</si>
  <si>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</si>
  <si>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</si>
  <si>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</si>
  <si>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</si>
  <si>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</si>
  <si>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</si>
  <si>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</si>
  <si>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</si>
  <si>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</si>
  <si>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</si>
  <si>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</si>
  <si>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</si>
  <si>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</si>
  <si>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</si>
  <si>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</si>
  <si>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</si>
  <si>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</si>
  <si>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</si>
  <si>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</si>
  <si>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</si>
  <si>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</si>
  <si>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</si>
  <si>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</si>
  <si>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</si>
  <si>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</si>
  <si>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</si>
  <si>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</si>
  <si>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0.10</t>
  </si>
  <si>
    <t>▲ 0.96</t>
  </si>
  <si>
    <t>▲ 2.46</t>
  </si>
  <si>
    <t>▲ 0.06</t>
  </si>
  <si>
    <t>病院事業会計</t>
  </si>
  <si>
    <t>▲ 10.05</t>
  </si>
  <si>
    <t>▲ 11.96</t>
  </si>
  <si>
    <t>▲ 15.64</t>
  </si>
  <si>
    <t>▲ 15.16</t>
  </si>
  <si>
    <t>一般会計</t>
  </si>
  <si>
    <t>水道事業会計</t>
  </si>
  <si>
    <t>国民健康保険特別会計（事業勘定）</t>
  </si>
  <si>
    <t>介護保険特別会計（事業勘定）</t>
  </si>
  <si>
    <t>市木診療所特別会計</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</si>
  <si>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</si>
  <si>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</si>
  <si>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</si>
  <si>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</si>
  <si>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</si>
  <si>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</si>
  <si>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</si>
  <si>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</si>
  <si>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</si>
  <si>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</si>
  <si>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宮崎県市町村総合事務組合　一般会計</t>
    <phoneticPr fontId="2"/>
  </si>
  <si>
    <t>宮崎県市町村総合事務組合　自治会館管理運営特別会計</t>
    <phoneticPr fontId="2"/>
  </si>
  <si>
    <t>宮崎県後期高齢者医療広域連合　一般会計</t>
    <phoneticPr fontId="2"/>
  </si>
  <si>
    <t>宮崎県後期高齢者医療広域連合　後期高齢者医療特別会計</t>
    <phoneticPr fontId="2"/>
  </si>
  <si>
    <t>日南串間広域不燃物処理組合</t>
    <phoneticPr fontId="2"/>
  </si>
  <si>
    <t>-</t>
    <phoneticPr fontId="38"/>
  </si>
  <si>
    <t>南那珂森林組合</t>
    <phoneticPr fontId="2"/>
  </si>
  <si>
    <t>-</t>
    <phoneticPr fontId="2"/>
  </si>
  <si>
    <t>-</t>
    <phoneticPr fontId="2"/>
  </si>
  <si>
    <t>公共施設等整備資金積立基金</t>
    <phoneticPr fontId="5"/>
  </si>
  <si>
    <t>がんばっどふるさと応援基金</t>
    <phoneticPr fontId="5"/>
  </si>
  <si>
    <t>退職手当基金</t>
    <phoneticPr fontId="5"/>
  </si>
  <si>
    <t>地域福祉事業基金</t>
    <phoneticPr fontId="5"/>
  </si>
  <si>
    <t>人材育成基金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</si>
  <si>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</si>
  <si>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</si>
  <si>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有形固定資産減価償却率は大きな施設更新が行われていないため増加に転じている。今後は公共施設等総合管理計画に基づき、老朽化した施設の除却や民間譲渡等、施設の適正化に取り組むこととしている。</t>
    <rPh sb="0" eb="2">
      <t>ユウケイ</t>
    </rPh>
    <rPh sb="2" eb="4">
      <t>コテイ</t>
    </rPh>
    <rPh sb="4" eb="6">
      <t>シサン</t>
    </rPh>
    <rPh sb="6" eb="8">
      <t>ゲンカ</t>
    </rPh>
    <rPh sb="8" eb="10">
      <t>ショウキャク</t>
    </rPh>
    <rPh sb="10" eb="11">
      <t>リツ</t>
    </rPh>
    <rPh sb="12" eb="13">
      <t>オオ</t>
    </rPh>
    <rPh sb="15" eb="17">
      <t>シセツ</t>
    </rPh>
    <rPh sb="17" eb="19">
      <t>コウシン</t>
    </rPh>
    <rPh sb="20" eb="21">
      <t>オコナ</t>
    </rPh>
    <rPh sb="29" eb="31">
      <t>ゾウカ</t>
    </rPh>
    <rPh sb="32" eb="33">
      <t>テン</t>
    </rPh>
    <rPh sb="38" eb="40">
      <t>コンゴ</t>
    </rPh>
    <rPh sb="41" eb="43">
      <t>コウキョウ</t>
    </rPh>
    <rPh sb="43" eb="45">
      <t>シセツ</t>
    </rPh>
    <rPh sb="45" eb="46">
      <t>トウ</t>
    </rPh>
    <rPh sb="46" eb="48">
      <t>ソウゴウ</t>
    </rPh>
    <rPh sb="48" eb="50">
      <t>カンリ</t>
    </rPh>
    <rPh sb="50" eb="52">
      <t>ケイカク</t>
    </rPh>
    <rPh sb="53" eb="54">
      <t>モト</t>
    </rPh>
    <rPh sb="57" eb="59">
      <t>ロウキュウ</t>
    </rPh>
    <rPh sb="59" eb="60">
      <t>カ</t>
    </rPh>
    <rPh sb="62" eb="64">
      <t>シセツ</t>
    </rPh>
    <rPh sb="65" eb="67">
      <t>ジョキャク</t>
    </rPh>
    <rPh sb="68" eb="70">
      <t>ミンカン</t>
    </rPh>
    <rPh sb="70" eb="72">
      <t>ジョウト</t>
    </rPh>
    <rPh sb="72" eb="73">
      <t>ナド</t>
    </rPh>
    <rPh sb="74" eb="76">
      <t>シセツ</t>
    </rPh>
    <rPh sb="77" eb="79">
      <t>テキセイ</t>
    </rPh>
    <rPh sb="79" eb="80">
      <t>カ</t>
    </rPh>
    <rPh sb="81" eb="82">
      <t>ト</t>
    </rPh>
    <rPh sb="83" eb="8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</si>
  <si>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</si>
  <si>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</si>
  <si>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</si>
  <si>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</si>
  <si>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</si>
  <si>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</si>
  <si>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前年度と比較して１１．５％減少しているが、実質公債費比率については０．４％増加している。これは大型事業を実施したことに伴い地方債残高が増加したことによるものであるが今後は、地方債の発行を抑制していくとこ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</si>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</sst>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624AA7A-A84F-4866-8813-DED10BCC695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4AD3-4941-B035-8D6F98A196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69966</c:v>
                </c:pt>
                <c:pt idx="1">
                  <c:v>109913</c:v>
                </c:pt>
                <c:pt idx="2">
                  <c:v>144301</c:v>
                </c:pt>
                <c:pt idx="3">
                  <c:v>125566</c:v>
                </c:pt>
                <c:pt idx="4">
                  <c:v>93259</c:v>
                </c:pt>
              </c:numCache>
            </c:numRef>
          </c:val>
          <c:smooth val="0"/>
          <c:extLst>
            <c:ext xmlns:c16="http://schemas.microsoft.com/office/drawing/2014/chart" uri="{C3380CC4-5D6E-409C-BE32-E72D297353CC}">
              <c16:uniqueId val="{00000001-4AD3-4941-B035-8D6F98A196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c:v>
                </c:pt>
                <c:pt idx="1">
                  <c:v>4.5</c:v>
                </c:pt>
                <c:pt idx="2">
                  <c:v>4.58</c:v>
                </c:pt>
                <c:pt idx="3">
                  <c:v>3.99</c:v>
                </c:pt>
                <c:pt idx="4">
                  <c:v>7.71</c:v>
                </c:pt>
              </c:numCache>
            </c:numRef>
          </c:val>
          <c:extLst>
            <c:ext xmlns:c16="http://schemas.microsoft.com/office/drawing/2014/chart" uri="{C3380CC4-5D6E-409C-BE32-E72D297353CC}">
              <c16:uniqueId val="{00000000-480A-4229-8044-AEE977DE89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25.01</c:v>
                </c:pt>
                <c:pt idx="1">
                  <c:v>24.52</c:v>
                </c:pt>
                <c:pt idx="2">
                  <c:v>22.56</c:v>
                </c:pt>
                <c:pt idx="3">
                  <c:v>22.3</c:v>
                </c:pt>
                <c:pt idx="4">
                  <c:v>23.25</c:v>
                </c:pt>
              </c:numCache>
            </c:numRef>
          </c:val>
          <c:extLst>
            <c:ext xmlns:c16="http://schemas.microsoft.com/office/drawing/2014/chart" uri="{C3380CC4-5D6E-409C-BE32-E72D297353CC}">
              <c16:uniqueId val="{00000001-480A-4229-8044-AEE977DE89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c:v>
                </c:pt>
                <c:pt idx="1">
                  <c:v>-0.96</c:v>
                </c:pt>
                <c:pt idx="2">
                  <c:v>-2.46</c:v>
                </c:pt>
                <c:pt idx="3">
                  <c:v>-0.06</c:v>
                </c:pt>
                <c:pt idx="4">
                  <c:v>5.87</c:v>
                </c:pt>
              </c:numCache>
            </c:numRef>
          </c:val>
          <c:smooth val="0"/>
          <c:extLst>
            <c:ext xmlns:c16="http://schemas.microsoft.com/office/drawing/2014/chart" uri="{C3380CC4-5D6E-409C-BE32-E72D297353CC}">
              <c16:uniqueId val="{00000002-480A-4229-8044-AEE977DE89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2.29</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F0CA-4B7D-A79A-343E531AC4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CA-4B7D-A79A-343E531AC44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F0CA-4B7D-A79A-343E531AC442}"/>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0.01</c:v>
                </c:pt>
                <c:pt idx="4">
                  <c:v>#N/A</c:v>
                </c:pt>
                <c:pt idx="5">
                  <c:v>0.03</c:v>
                </c:pt>
                <c:pt idx="6">
                  <c:v>#N/A</c:v>
                </c:pt>
                <c:pt idx="7">
                  <c:v>0.03</c:v>
                </c:pt>
                <c:pt idx="8">
                  <c:v>#N/A</c:v>
                </c:pt>
                <c:pt idx="9">
                  <c:v>0.02</c:v>
                </c:pt>
              </c:numCache>
            </c:numRef>
          </c:val>
          <c:extLst>
            <c:ext xmlns:c16="http://schemas.microsoft.com/office/drawing/2014/chart" uri="{C3380CC4-5D6E-409C-BE32-E72D297353CC}">
              <c16:uniqueId val="{00000003-F0CA-4B7D-A79A-343E531AC442}"/>
            </c:ext>
          </c:extLst>
        </c:ser>
        <c:ser>
          <c:idx val="4"/>
          <c:order val="4"/>
          <c:tx>
            <c:strRef>
              <c:f>データシート!$A$31</c:f>
              <c:strCache>
                <c:ptCount val="1"/>
                <c:pt idx="0">
                  <c:v>市木診療所特別会計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c:v>
                </c:pt>
                <c:pt idx="4">
                  <c:v>#N/A</c:v>
                </c:pt>
                <c:pt idx="5">
                  <c:v>0.03</c:v>
                </c:pt>
                <c:pt idx="6">
                  <c:v>#N/A</c:v>
                </c:pt>
                <c:pt idx="7">
                  <c:v>0.03</c:v>
                </c:pt>
                <c:pt idx="8">
                  <c:v>#N/A</c:v>
                </c:pt>
                <c:pt idx="9">
                  <c:v>0.09</c:v>
                </c:pt>
              </c:numCache>
            </c:numRef>
          </c:val>
          <c:extLst>
            <c:ext xmlns:c16="http://schemas.microsoft.com/office/drawing/2014/chart" uri="{C3380CC4-5D6E-409C-BE32-E72D297353CC}">
              <c16:uniqueId val="{00000004-F0CA-4B7D-A79A-343E531AC442}"/>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1.45</c:v>
                </c:pt>
                <c:pt idx="2">
                  <c:v>#N/A</c:v>
                </c:pt>
                <c:pt idx="3">
                  <c:v>2.14</c:v>
                </c:pt>
                <c:pt idx="4">
                  <c:v>#N/A</c:v>
                </c:pt>
                <c:pt idx="5">
                  <c:v>1.18</c:v>
                </c:pt>
                <c:pt idx="6">
                  <c:v>#N/A</c:v>
                </c:pt>
                <c:pt idx="7">
                  <c:v>0.56000000000000005</c:v>
                </c:pt>
                <c:pt idx="8">
                  <c:v>#N/A</c:v>
                </c:pt>
                <c:pt idx="9">
                  <c:v>0.77</c:v>
                </c:pt>
              </c:numCache>
            </c:numRef>
          </c:val>
          <c:extLst>
            <c:ext xmlns:c16="http://schemas.microsoft.com/office/drawing/2014/chart" uri="{C3380CC4-5D6E-409C-BE32-E72D297353CC}">
              <c16:uniqueId val="{00000005-F0CA-4B7D-A79A-343E531AC442}"/>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2.09</c:v>
                </c:pt>
                <c:pt idx="2">
                  <c:v>#N/A</c:v>
                </c:pt>
                <c:pt idx="3">
                  <c:v>1.3</c:v>
                </c:pt>
                <c:pt idx="4">
                  <c:v>#N/A</c:v>
                </c:pt>
                <c:pt idx="5">
                  <c:v>0.9</c:v>
                </c:pt>
                <c:pt idx="6">
                  <c:v>#N/A</c:v>
                </c:pt>
                <c:pt idx="7">
                  <c:v>0.59</c:v>
                </c:pt>
                <c:pt idx="8">
                  <c:v>#N/A</c:v>
                </c:pt>
                <c:pt idx="9">
                  <c:v>1.5</c:v>
                </c:pt>
              </c:numCache>
            </c:numRef>
          </c:val>
          <c:extLst>
            <c:ext xmlns:c16="http://schemas.microsoft.com/office/drawing/2014/chart" uri="{C3380CC4-5D6E-409C-BE32-E72D297353CC}">
              <c16:uniqueId val="{00000006-F0CA-4B7D-A79A-343E531AC44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6.38</c:v>
                </c:pt>
                <c:pt idx="2">
                  <c:v>#N/A</c:v>
                </c:pt>
                <c:pt idx="3">
                  <c:v>7.26</c:v>
                </c:pt>
                <c:pt idx="4">
                  <c:v>#N/A</c:v>
                </c:pt>
                <c:pt idx="5">
                  <c:v>7.18</c:v>
                </c:pt>
                <c:pt idx="6">
                  <c:v>#N/A</c:v>
                </c:pt>
                <c:pt idx="7">
                  <c:v>7.23</c:v>
                </c:pt>
                <c:pt idx="8">
                  <c:v>#N/A</c:v>
                </c:pt>
                <c:pt idx="9">
                  <c:v>6.55</c:v>
                </c:pt>
              </c:numCache>
            </c:numRef>
          </c:val>
          <c:extLst>
            <c:ext xmlns:c16="http://schemas.microsoft.com/office/drawing/2014/chart" uri="{C3380CC4-5D6E-409C-BE32-E72D297353CC}">
              <c16:uniqueId val="{00000007-F0CA-4B7D-A79A-343E531AC4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4.45</c:v>
                </c:pt>
                <c:pt idx="2">
                  <c:v>#N/A</c:v>
                </c:pt>
                <c:pt idx="3">
                  <c:v>4.4800000000000004</c:v>
                </c:pt>
                <c:pt idx="4">
                  <c:v>#N/A</c:v>
                </c:pt>
                <c:pt idx="5">
                  <c:v>4.54</c:v>
                </c:pt>
                <c:pt idx="6">
                  <c:v>#N/A</c:v>
                </c:pt>
                <c:pt idx="7">
                  <c:v>3.95</c:v>
                </c:pt>
                <c:pt idx="8">
                  <c:v>#N/A</c:v>
                </c:pt>
                <c:pt idx="9">
                  <c:v>7.62</c:v>
                </c:pt>
              </c:numCache>
            </c:numRef>
          </c:val>
          <c:extLst>
            <c:ext xmlns:c16="http://schemas.microsoft.com/office/drawing/2014/chart" uri="{C3380CC4-5D6E-409C-BE32-E72D297353CC}">
              <c16:uniqueId val="{00000008-F0CA-4B7D-A79A-343E531AC44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2.34</c:v>
                </c:pt>
                <c:pt idx="2">
                  <c:v>10.050000000000001</c:v>
                </c:pt>
                <c:pt idx="3">
                  <c:v>#N/A</c:v>
                </c:pt>
                <c:pt idx="4">
                  <c:v>11.96</c:v>
                </c:pt>
                <c:pt idx="5">
                  <c:v>#N/A</c:v>
                </c:pt>
                <c:pt idx="6">
                  <c:v>15.64</c:v>
                </c:pt>
                <c:pt idx="7">
                  <c:v>#N/A</c:v>
                </c:pt>
                <c:pt idx="8">
                  <c:v>15.16</c:v>
                </c:pt>
                <c:pt idx="9">
                  <c:v>#N/A</c:v>
                </c:pt>
              </c:numCache>
            </c:numRef>
          </c:val>
          <c:extLst>
            <c:ext xmlns:c16="http://schemas.microsoft.com/office/drawing/2014/chart" uri="{C3380CC4-5D6E-409C-BE32-E72D297353CC}">
              <c16:uniqueId val="{00000009-F0CA-4B7D-A79A-343E531AC4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937</c:v>
                </c:pt>
                <c:pt idx="5">
                  <c:v>877</c:v>
                </c:pt>
                <c:pt idx="8">
                  <c:v>839</c:v>
                </c:pt>
                <c:pt idx="11">
                  <c:v>823</c:v>
                </c:pt>
                <c:pt idx="14">
                  <c:v>786</c:v>
                </c:pt>
              </c:numCache>
            </c:numRef>
          </c:val>
          <c:extLst>
            <c:ext xmlns:c16="http://schemas.microsoft.com/office/drawing/2014/chart" uri="{C3380CC4-5D6E-409C-BE32-E72D297353CC}">
              <c16:uniqueId val="{00000000-9945-4514-B493-0C48E51613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45-4514-B493-0C48E51613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45-4514-B493-0C48E51613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3-9945-4514-B493-0C48E51613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257</c:v>
                </c:pt>
                <c:pt idx="3">
                  <c:v>289</c:v>
                </c:pt>
                <c:pt idx="6">
                  <c:v>296</c:v>
                </c:pt>
                <c:pt idx="9">
                  <c:v>277</c:v>
                </c:pt>
                <c:pt idx="12">
                  <c:v>332</c:v>
                </c:pt>
              </c:numCache>
            </c:numRef>
          </c:val>
          <c:extLst>
            <c:ext xmlns:c16="http://schemas.microsoft.com/office/drawing/2014/chart" uri="{C3380CC4-5D6E-409C-BE32-E72D297353CC}">
              <c16:uniqueId val="{00000004-9945-4514-B493-0C48E51613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45-4514-B493-0C48E51613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45-4514-B493-0C48E51613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969</c:v>
                </c:pt>
                <c:pt idx="3">
                  <c:v>925</c:v>
                </c:pt>
                <c:pt idx="6">
                  <c:v>904</c:v>
                </c:pt>
                <c:pt idx="9">
                  <c:v>917</c:v>
                </c:pt>
                <c:pt idx="12">
                  <c:v>893</c:v>
                </c:pt>
              </c:numCache>
            </c:numRef>
          </c:val>
          <c:extLst>
            <c:ext xmlns:c16="http://schemas.microsoft.com/office/drawing/2014/chart" uri="{C3380CC4-5D6E-409C-BE32-E72D297353CC}">
              <c16:uniqueId val="{00000007-9945-4514-B493-0C48E51613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303</c:v>
                </c:pt>
                <c:pt idx="2">
                  <c:v>#N/A</c:v>
                </c:pt>
                <c:pt idx="3">
                  <c:v>#N/A</c:v>
                </c:pt>
                <c:pt idx="4">
                  <c:v>337</c:v>
                </c:pt>
                <c:pt idx="5">
                  <c:v>#N/A</c:v>
                </c:pt>
                <c:pt idx="6">
                  <c:v>#N/A</c:v>
                </c:pt>
                <c:pt idx="7">
                  <c:v>361</c:v>
                </c:pt>
                <c:pt idx="8">
                  <c:v>#N/A</c:v>
                </c:pt>
                <c:pt idx="9">
                  <c:v>#N/A</c:v>
                </c:pt>
                <c:pt idx="10">
                  <c:v>371</c:v>
                </c:pt>
                <c:pt idx="11">
                  <c:v>#N/A</c:v>
                </c:pt>
                <c:pt idx="12">
                  <c:v>#N/A</c:v>
                </c:pt>
                <c:pt idx="13">
                  <c:v>439</c:v>
                </c:pt>
                <c:pt idx="14">
                  <c:v>#N/A</c:v>
                </c:pt>
              </c:numCache>
            </c:numRef>
          </c:val>
          <c:smooth val="0"/>
          <c:extLst>
            <c:ext xmlns:c16="http://schemas.microsoft.com/office/drawing/2014/chart" uri="{C3380CC4-5D6E-409C-BE32-E72D297353CC}">
              <c16:uniqueId val="{00000008-9945-4514-B493-0C48E51613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7674</c:v>
                </c:pt>
                <c:pt idx="5">
                  <c:v>8198</c:v>
                </c:pt>
                <c:pt idx="8">
                  <c:v>8534</c:v>
                </c:pt>
                <c:pt idx="11">
                  <c:v>8712</c:v>
                </c:pt>
                <c:pt idx="14">
                  <c:v>8887</c:v>
                </c:pt>
              </c:numCache>
            </c:numRef>
          </c:val>
          <c:extLst>
            <c:ext xmlns:c16="http://schemas.microsoft.com/office/drawing/2014/chart" uri="{C3380CC4-5D6E-409C-BE32-E72D297353CC}">
              <c16:uniqueId val="{00000000-9ED2-4C7E-B28F-A0A441A76B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551</c:v>
                </c:pt>
                <c:pt idx="5">
                  <c:v>528</c:v>
                </c:pt>
                <c:pt idx="8">
                  <c:v>453</c:v>
                </c:pt>
                <c:pt idx="11">
                  <c:v>361</c:v>
                </c:pt>
                <c:pt idx="14">
                  <c:v>250</c:v>
                </c:pt>
              </c:numCache>
            </c:numRef>
          </c:val>
          <c:extLst>
            <c:ext xmlns:c16="http://schemas.microsoft.com/office/drawing/2014/chart" uri="{C3380CC4-5D6E-409C-BE32-E72D297353CC}">
              <c16:uniqueId val="{00000001-9ED2-4C7E-B28F-A0A441A76B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3838</c:v>
                </c:pt>
                <c:pt idx="5">
                  <c:v>3694</c:v>
                </c:pt>
                <c:pt idx="8">
                  <c:v>3469</c:v>
                </c:pt>
                <c:pt idx="11">
                  <c:v>3525</c:v>
                </c:pt>
                <c:pt idx="14">
                  <c:v>3930</c:v>
                </c:pt>
              </c:numCache>
            </c:numRef>
          </c:val>
          <c:extLst>
            <c:ext xmlns:c16="http://schemas.microsoft.com/office/drawing/2014/chart" uri="{C3380CC4-5D6E-409C-BE32-E72D297353CC}">
              <c16:uniqueId val="{00000002-9ED2-4C7E-B28F-A0A441A76B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D2-4C7E-B28F-A0A441A76B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215</c:v>
                </c:pt>
                <c:pt idx="12">
                  <c:v>0</c:v>
                </c:pt>
              </c:numCache>
            </c:numRef>
          </c:val>
          <c:extLst>
            <c:ext xmlns:c16="http://schemas.microsoft.com/office/drawing/2014/chart" uri="{C3380CC4-5D6E-409C-BE32-E72D297353CC}">
              <c16:uniqueId val="{00000004-9ED2-4C7E-B28F-A0A441A76B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5-9ED2-4C7E-B28F-A0A441A76B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1681</c:v>
                </c:pt>
                <c:pt idx="3">
                  <c:v>1594</c:v>
                </c:pt>
                <c:pt idx="6">
                  <c:v>1606</c:v>
                </c:pt>
                <c:pt idx="9">
                  <c:v>1665</c:v>
                </c:pt>
                <c:pt idx="12">
                  <c:v>1690</c:v>
                </c:pt>
              </c:numCache>
            </c:numRef>
          </c:val>
          <c:extLst>
            <c:ext xmlns:c16="http://schemas.microsoft.com/office/drawing/2014/chart" uri="{C3380CC4-5D6E-409C-BE32-E72D297353CC}">
              <c16:uniqueId val="{00000006-9ED2-4C7E-B28F-A0A441A76B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ED2-4C7E-B28F-A0A441A76B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3258</c:v>
                </c:pt>
                <c:pt idx="3">
                  <c:v>2813</c:v>
                </c:pt>
                <c:pt idx="6">
                  <c:v>2836</c:v>
                </c:pt>
                <c:pt idx="9">
                  <c:v>3135</c:v>
                </c:pt>
                <c:pt idx="12">
                  <c:v>3077</c:v>
                </c:pt>
              </c:numCache>
            </c:numRef>
          </c:val>
          <c:extLst>
            <c:ext xmlns:c16="http://schemas.microsoft.com/office/drawing/2014/chart" uri="{C3380CC4-5D6E-409C-BE32-E72D297353CC}">
              <c16:uniqueId val="{00000008-9ED2-4C7E-B28F-A0A441A76B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D2-4C7E-B28F-A0A441A76B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9598</c:v>
                </c:pt>
                <c:pt idx="3">
                  <c:v>9964</c:v>
                </c:pt>
                <c:pt idx="6">
                  <c:v>10650</c:v>
                </c:pt>
                <c:pt idx="9">
                  <c:v>11278</c:v>
                </c:pt>
                <c:pt idx="12">
                  <c:v>11500</c:v>
                </c:pt>
              </c:numCache>
            </c:numRef>
          </c:val>
          <c:extLst>
            <c:ext xmlns:c16="http://schemas.microsoft.com/office/drawing/2014/chart" uri="{C3380CC4-5D6E-409C-BE32-E72D297353CC}">
              <c16:uniqueId val="{0000000A-9ED2-4C7E-B28F-A0A441A76B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2478</c:v>
                </c:pt>
                <c:pt idx="2">
                  <c:v>#N/A</c:v>
                </c:pt>
                <c:pt idx="3">
                  <c:v>#N/A</c:v>
                </c:pt>
                <c:pt idx="4">
                  <c:v>1954</c:v>
                </c:pt>
                <c:pt idx="5">
                  <c:v>#N/A</c:v>
                </c:pt>
                <c:pt idx="6">
                  <c:v>#N/A</c:v>
                </c:pt>
                <c:pt idx="7">
                  <c:v>2640</c:v>
                </c:pt>
                <c:pt idx="8">
                  <c:v>#N/A</c:v>
                </c:pt>
                <c:pt idx="9">
                  <c:v>#N/A</c:v>
                </c:pt>
                <c:pt idx="10">
                  <c:v>3696</c:v>
                </c:pt>
                <c:pt idx="11">
                  <c:v>#N/A</c:v>
                </c:pt>
                <c:pt idx="12">
                  <c:v>#N/A</c:v>
                </c:pt>
                <c:pt idx="13">
                  <c:v>3202</c:v>
                </c:pt>
                <c:pt idx="14">
                  <c:v>#N/A</c:v>
                </c:pt>
              </c:numCache>
            </c:numRef>
          </c:val>
          <c:smooth val="0"/>
          <c:extLst>
            <c:ext xmlns:c16="http://schemas.microsoft.com/office/drawing/2014/chart" uri="{C3380CC4-5D6E-409C-BE32-E72D297353CC}">
              <c16:uniqueId val="{0000000B-9ED2-4C7E-B28F-A0A441A76B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1464</c:v>
                </c:pt>
                <c:pt idx="1">
                  <c:v>1490</c:v>
                </c:pt>
                <c:pt idx="2">
                  <c:v>1628</c:v>
                </c:pt>
              </c:numCache>
            </c:numRef>
          </c:val>
          <c:extLst>
            <c:ext xmlns:c16="http://schemas.microsoft.com/office/drawing/2014/chart" uri="{C3380CC4-5D6E-409C-BE32-E72D297353CC}">
              <c16:uniqueId val="{00000000-422F-4EB3-B117-BCF15808DD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160</c:v>
                </c:pt>
                <c:pt idx="1">
                  <c:v>160</c:v>
                </c:pt>
                <c:pt idx="2">
                  <c:v>227</c:v>
                </c:pt>
              </c:numCache>
            </c:numRef>
          </c:val>
          <c:extLst>
            <c:ext xmlns:c16="http://schemas.microsoft.com/office/drawing/2014/chart" uri="{C3380CC4-5D6E-409C-BE32-E72D297353CC}">
              <c16:uniqueId val="{00000001-422F-4EB3-B117-BCF15808DD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1480</c:v>
                </c:pt>
                <c:pt idx="1">
                  <c:v>1407</c:v>
                </c:pt>
                <c:pt idx="2">
                  <c:v>1585</c:v>
                </c:pt>
              </c:numCache>
            </c:numRef>
          </c:val>
          <c:extLst>
            <c:ext xmlns:c16="http://schemas.microsoft.com/office/drawing/2014/chart" uri="{C3380CC4-5D6E-409C-BE32-E72D297353CC}">
              <c16:uniqueId val="{00000002-422F-4EB3-B117-BCF15808DD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{0ED6D962-9371-452F-9D8F-5587ECBE2B65}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ED8-4E19-BBEC-5499FB0556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{9D2296D3-F754-4335-ADF6-668E2B924063}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D8-4E19-BBEC-5499FB0556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{06D5D7F1-1D0D-4624-8A21-1DD4C44AF021}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D8-4E19-BBEC-5499FB0556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{B1E974F1-8956-4EE7-9A5C-FF7F789F64DB}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D8-4E19-BBEC-5499FB0556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{03805D17-1626-4DEE-BCFA-580726EEC45C}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D8-4E19-BBEC-5499FB0556A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{EC1F97AA-590D-4386-9328-5C7357B156DA}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ED8-4E19-BBEC-5499FB0556A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{A7CC0B3A-3E1F-4023-B08F-01000514D021}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ED8-4E19-BBEC-5499FB0556A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{A293B2D7-49A6-4DEC-A0BB-38FE0AF8959D}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ED8-4E19-BBEC-5499FB0556A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{431FD81F-2549-4E0B-847D-27B6E7CBBEEA}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ED8-4E19-BBEC-5499FB0556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55.7</c:v>
                </c:pt>
                <c:pt idx="16">
                  <c:v>56.6</c:v>
                </c:pt>
                <c:pt idx="24">
                  <c:v>57.8</c:v>
                </c:pt>
                <c:pt idx="32">
                  <c:v>59.1</c:v>
                </c:pt>
              </c:numCache>
            </c:numRef>
          </c:xVal>
          <c:yVal>
            <c:numRef>
              <c:f>公会計指標分析・財政指標組合せ分析表!$BP$51:$DC$51</c:f>
              <c:numCache>
                <c:formatCode>#,##0.0;"▲ "#,##0.0</c:formatCode>
                <c:ptCount val="40"/>
                <c:pt idx="0">
                  <c:v>42.6</c:v>
                </c:pt>
                <c:pt idx="8">
                  <c:v>33.799999999999997</c:v>
                </c:pt>
                <c:pt idx="16">
                  <c:v>46.5</c:v>
                </c:pt>
                <c:pt idx="24">
                  <c:v>62.8</c:v>
                </c:pt>
                <c:pt idx="32">
                  <c:v>51.3</c:v>
                </c:pt>
              </c:numCache>
            </c:numRef>
          </c:yVal>
          <c:smooth val="0"/>
          <c:extLst>
            <c:ext xmlns:c16="http://schemas.microsoft.com/office/drawing/2014/chart" uri="{C3380CC4-5D6E-409C-BE32-E72D297353CC}">
              <c16:uniqueId val="{00000009-2ED8-4E19-BBEC-5499FB0556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{40324FDF-E347-46BD-8E88-F322CF3A7EA3}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ED8-4E19-BBEC-5499FB0556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{3263BAC8-E587-4A28-8B8F-048280B88F6B}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D8-4E19-BBEC-5499FB0556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{4C55CDF3-78BE-4510-A01C-977DEA9903B9}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D8-4E19-BBEC-5499FB0556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{613782C7-D72B-4A8E-AC2A-B6177C41434D}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D8-4E19-BBEC-5499FB0556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{0E6CBEA3-D08B-4D7D-B278-228070F67829}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D8-4E19-BBEC-5499FB0556AA}"/>
                </c:ext>
              </c:extLst>
            </c:dLbl>
            <c:dLbl>
              <c:idx val="8"/>
              <c:layout>
                <c:manualLayout>
                  <c:x val="-2.622596550781172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{800AB7F1-99FC-4493-A3DE-DF4AC38213AB}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ED8-4E19-BBEC-5499FB0556AA}"/>
                </c:ext>
              </c:extLst>
            </c:dLbl>
            <c:dLbl>
              <c:idx val="16"/>
              <c:layout>
                <c:manualLayout>
                  <c:x val="-3.793498561199480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{9C61D4DF-3830-4200-8BD0-C050E5C90B6D}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ED8-4E19-BBEC-5499FB0556A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{76657532-8BCC-4F06-8028-231F92373252}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ED8-4E19-BBEC-5499FB0556A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{8239807E-ABE7-4BAC-875A-E4BD85F0EDBE}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ED8-4E19-BBEC-5499FB0556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ED8-4E19-BBEC-5499FB0556AA}"/>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{4A831EB3-F211-4561-8598-C79A438B8499}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E3F-4CA7-9DFB-75999223A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{30886BCF-F3B9-47AD-A9EC-9916E4ADF78F}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3F-4CA7-9DFB-75999223A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{465C7EAD-9013-496F-893F-9A9F645D237C}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3F-4CA7-9DFB-75999223A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{5F323612-78D6-43DB-B174-8AF3F5AD3608}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3F-4CA7-9DFB-75999223A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{917DF178-CD63-45FF-BD3D-FB3B5692814A}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3F-4CA7-9DFB-75999223A7F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{312C4B17-FA10-4423-8E24-3464C592DD8E}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E3F-4CA7-9DFB-75999223A7F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{C976EC27-F6B1-4AE3-BD2E-66B47AB82AD3}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E3F-4CA7-9DFB-75999223A7F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{3A28DCD8-85A8-44D2-A2E8-EB8564BED317}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E3F-4CA7-9DFB-75999223A7F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{1450FC46-0506-4EBB-94EC-3AB7B58162CB}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E3F-4CA7-9DFB-75999223A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5.3</c:v>
                </c:pt>
                <c:pt idx="16">
                  <c:v>5.8</c:v>
                </c:pt>
                <c:pt idx="24">
                  <c:v>6.1</c:v>
                </c:pt>
                <c:pt idx="32">
                  <c:v>6.5</c:v>
                </c:pt>
              </c:numCache>
            </c:numRef>
          </c:xVal>
          <c:yVal>
            <c:numRef>
              <c:f>公会計指標分析・財政指標組合せ分析表!$BP$73:$DC$73</c:f>
              <c:numCache>
                <c:formatCode>#,##0.0;"▲ "#,##0.0</c:formatCode>
                <c:ptCount val="40"/>
                <c:pt idx="0">
                  <c:v>42.6</c:v>
                </c:pt>
                <c:pt idx="8">
                  <c:v>33.799999999999997</c:v>
                </c:pt>
                <c:pt idx="16">
                  <c:v>46.5</c:v>
                </c:pt>
                <c:pt idx="24">
                  <c:v>62.8</c:v>
                </c:pt>
                <c:pt idx="32">
                  <c:v>51.3</c:v>
                </c:pt>
              </c:numCache>
            </c:numRef>
          </c:yVal>
          <c:smooth val="0"/>
          <c:extLst>
            <c:ext xmlns:c16="http://schemas.microsoft.com/office/drawing/2014/chart" uri="{C3380CC4-5D6E-409C-BE32-E72D297353CC}">
              <c16:uniqueId val="{00000009-6E3F-4CA7-9DFB-75999223A7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{D05D9C25-2C6D-41DE-9541-13A03DA93A63}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E3F-4CA7-9DFB-75999223A7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{456A1C1C-0151-4E9B-A436-B5CF3F94F023}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3F-4CA7-9DFB-75999223A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{A2152C13-8C80-42E2-AD17-EC52FAA991E4}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3F-4CA7-9DFB-75999223A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{97D176A2-3979-4E07-94F2-D49CF9F3C1B6}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3F-4CA7-9DFB-75999223A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{A2CBCCBB-E17A-4D58-851D-18B2C962C65E}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3F-4CA7-9DFB-75999223A7F8}"/>
                </c:ext>
              </c:extLst>
            </c:dLbl>
            <c:dLbl>
              <c:idx val="8"/>
              <c:layout>
                <c:manualLayout>
                  <c:x val="0"/>
                  <c:y val="-1.17784899997054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{1ED1D91C-FDF8-404C-97F1-74F3ABA51F0D}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E3F-4CA7-9DFB-75999223A7F8}"/>
                </c:ext>
              </c:extLst>
            </c:dLbl>
            <c:dLbl>
              <c:idx val="16"/>
              <c:layout>
                <c:manualLayout>
                  <c:x val="0"/>
                  <c:y val="1.17784899997053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{EF2DC20E-3C5D-4A19-853C-A8DE6732B4B8}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E3F-4CA7-9DFB-75999223A7F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{2C25F5CB-E43A-43E2-8843-4FEAE09539B2}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E3F-4CA7-9DFB-75999223A7F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{8ACBB0F5-E421-4159-8096-1A4882B83A48}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E3F-4CA7-9DFB-75999223A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6E3F-4CA7-9DFB-75999223A7F8}"/>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実質公債費比率における分子の構造は、元利償還金が占める割合が大きくなっている。</a:t>
          </a:r>
        </a:p>
        <a:p>
          <a:r>
            <a:rPr kumimoji="1" lang="ja-JP" altLang="en-US" sz="1400">
              <a:latin typeface="ＭＳ ゴシック" pitchFamily="49" charset="-128"/>
              <a:ea typeface="ＭＳ ゴシック" pitchFamily="49" charset="-128"/>
            </a:rPr>
            <a:t>　元利償還金については、発行額を償還額以内に抑えてきたことから年々減少してきているが、近年、複数の大型事業により、償還額以上の発行を行っているため、今後は償還額が増加することが見込まれる。今後も計画的かつ有利な地方債発行により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百万円減となっているが、要因としては、充当可能基金の増（前年度比＋</a:t>
          </a:r>
          <a:r>
            <a:rPr kumimoji="1" lang="en-US" altLang="ja-JP" sz="1400">
              <a:latin typeface="ＭＳ ゴシック" pitchFamily="49" charset="-128"/>
              <a:ea typeface="ＭＳ ゴシック" pitchFamily="49" charset="-128"/>
            </a:rPr>
            <a:t>405</a:t>
          </a:r>
          <a:r>
            <a:rPr kumimoji="1" lang="ja-JP" altLang="en-US" sz="1400">
              <a:latin typeface="ＭＳ ゴシック" pitchFamily="49" charset="-128"/>
              <a:ea typeface="ＭＳ ゴシック" pitchFamily="49" charset="-128"/>
            </a:rPr>
            <a:t>百万円）が挙げられる。</a:t>
          </a:r>
        </a:p>
        <a:p>
          <a:r>
            <a:rPr kumimoji="1" lang="ja-JP" altLang="en-US" sz="1400">
              <a:latin typeface="ＭＳ ゴシック" pitchFamily="49" charset="-128"/>
              <a:ea typeface="ＭＳ ゴシック" pitchFamily="49" charset="-128"/>
            </a:rPr>
            <a:t>　今後も、健全な財政運営に努めていく。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宮崎県串間市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市税や普通交付税等の増により財政調整基金が増、また、ふるさと納税寄附金の増によりがんばっどふるさと応援基金が増となったことにより全体として増となった。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収支見通しでは、人口減少による市税の減、社会保障費の増、大型事業等の増により、基金残高の減少が予想されるが、新たな公共施設建設に要する経費に対応できるよう、適正な基金確保を行う必要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公共施設等整備資金積立基金：公共施設等の整備を行う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がんばっどふるさと応援基金：ふるさと納税寄附金を原資とし、魅力あるまちづくりに関する事業の財源とする。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退職手当基金：職員の退職手当に充てる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地域福祉事業基金：高齢者保健福祉の増進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：人材育成事業の推進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公共施設等整備資金積立金は、運用基金利子により、前年度比で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がんばっどふるさと応援基金は、ふるさと納税寄附金額の増により、前年度比で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退職手当基金は、退職手当への充当で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地域福祉事業基金は、関連事業への充当で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資金積立基金については、公共施設等総合管理計画及び公共施設等個別施設計画に基づく施設統廃合等の工事や維持補修費が増加する見込みであるが、今後、本庁舎改修経費等も控えているため、経費削減に努め、取崩しを必要最少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年度より定年引上げが段階的に行われることから、計画的な積立を行う。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地方財政法第７条による積立や、市税や普通交付税等の増により任意積立を行い、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％程度となるように他の特定目的基金をできるだけ活用していくこととしているが、地方財残高も増加していく傾向にあるため、さらなる経常経費の削減に努める。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預金利子、基金運用益の積立て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毎年度の財政状況を勘案しながら、積立及び取崩を実施する。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3244C00-0BD5-4DE8-89B8-906D267FB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A7AB81E-0E2D-45CE-BFA7-B8A4615C4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67AC27-8F89-4E1D-B169-D90537AD064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78ED8FC-B282-4C81-B577-E6A41EEF9B3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9C5913B-A16C-41C1-AA6C-CF5AF64741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6294B2D-ABCD-4361-9317-ACC8685962D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54F5A64-A069-48D3-A348-6BEA1FD5552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791F881-EF7C-4792-9149-665EF5A32B3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26B577C-E66C-4C29-AFC8-8C9820B937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D7978E6-9777-4112-92FE-11C8814CB97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04A4D1B-644A-4FDD-A38A-FE8C81716EB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37647FC-8282-449D-90FC-FAD41BD67A8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17,299
295.17
14,895,200
14,328,862
540,172
7,004,253
11,500,055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D925A28-6395-4C98-821B-46A860852ED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816B657-06D2-4B50-83E1-D21F7F3D43F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5126641-CDE7-4B0B-9555-B8693A29DA4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890156E-A713-4BDA-AA03-1FD242C1B42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92AE561-593E-426C-9EA1-E1679CF01B8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3242B7E-C595-42C7-819A-56EAD992BB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9AAFA0-DBA6-4BCC-91D4-727F1F18E7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B758C43-CA47-4045-97E4-9AB35D548D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BFE61A4-DBC4-4E8E-99D7-C13C33374AC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3409F94-1982-49EC-A08B-9A9AD6353BD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50E5074-EB00-4475-8A70-4EDA1E84CF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733B3E7-F9D8-4DDE-8582-CD0C3E35EDA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7B41130-F445-4BB9-8FF7-43BD93100F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8741216-8185-41D5-9C10-76ED512FC2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375B6AB-83CB-4581-953A-60723562589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F61B54D-0979-4C3D-A8E0-F8C4420D23D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8E83004-0245-4C8E-855E-F8D71B9F1D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109A66D-7F7A-4D35-9ECA-4B5B9A066B7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246FFDE-4ED7-4A9A-A0CA-29D4C8F5958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323A8DA-52ED-4899-B927-BA26D177262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5A456EE-D95D-41F7-BAA7-DAEC2C6FEC9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6CE6C21-D21B-4107-8CC6-CE7F428C577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3B813BB-6EB1-4342-AD7C-6F4F974F19E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F0DCEE2-A237-47B7-A84D-0EC547F6C93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ED30D7F-F7B5-4A73-9F81-85F2092F457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AD6799F-3942-42AC-88B3-FCC047DA823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C1D992B-929E-4CC1-AACD-4EB03CEA054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55E2DEB-5567-4543-8D30-6D36B8F2245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90110A7-F878-470A-BF27-C384F7A8E65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5CBC244-7191-4EBB-8FDC-0681032CD77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89ABAE1-4096-43D7-A34A-26A2964997C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313DB4E-8077-4474-AE83-EB20A66795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FEB8F72-9DA0-402C-B984-65C93A8AE08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86DC7AD-2BD8-4A47-8C83-C29E6EDE9A9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6FEAC2E-F363-4A29-B84F-C82984B44F5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平成２８年度に公共施設等総合管理計画を策定し、今後４０年間で延床面積を約６０％圧縮するという目標を掲げ、新規設備の抑制、既存施設の複合化・除却を進める方針である。また、令和２年度には公共施設等個別施設計画を策定し、これに基づき施設の適正化と効率的な管理運営を行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有形固定資産減価償却率については、平成２７年度の中学校建て替え以降、大規模な施設更新等を行っていないため、前年度と比較すると１．３％の増となっている。</a:t>
          </a:r>
        </a:p>
        <a:p>
          <a:pPr eaLnBrk="1" fontAlgn="auto" latinLnBrk="0" hangingPunct="1"/>
          <a:r>
            <a:rPr kumimoji="1"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906AE6A-94C6-457B-B0A3-3D608B6590F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9E82977-D6A3-47E0-80A1-F408D5C640B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0DBE909-2473-4936-B7E3-FF744A0F76C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7E0C98C-350C-48B2-B70A-D5A54C93E8E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467DDA3F-D6E0-473B-ADB5-C14C1AAA22D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536BBFB-EA9C-43A3-AB41-52E0E5FAEE9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5DBD2DA-188E-47E0-8BF6-5EC0CBD749F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9A2AE32-B039-4647-B5BF-FF5E27ED376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CA36605-8B01-42F3-A643-2BDFDBDD7C7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09FE427-DE33-465F-B325-7B6EED678E2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137AA59-167A-4CE9-A616-CF08945C7DE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FE603A2-C6A2-4BF4-9BCE-D504052BF18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4052E4D-B0B6-4DDA-886C-78B7D1CC452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5767FED-2C8D-48B1-9673-439BCF15FB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36273E5D-1B26-40C0-87D4-9E5FAC571F3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76DDBA5-E29F-45A8-8C99-30BF81EDA32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3F6A9444-8129-4F61-B77F-4CB6AD6CBE12}"/>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CE4E45C4-BD01-406F-B8E4-0C8B1EFD7F0B}"/>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E2150156-FC88-4522-A1E5-890C70EA9EA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7736322E-9851-4036-9E90-A04FD2085575}"/>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35B38CE7-C3CB-46F3-B56F-F0A3AE2231D5}"/>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DB437927-70C1-47E6-BE21-29D2F8E07FCC}"/>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6C79AE32-496B-4C3A-8967-EFF3D96C83E2}"/>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B9C6D396-8CB1-4A70-B683-0A2D2DB2A906}"/>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E83576E8-2681-4350-928C-5D2F52C6B3B3}"/>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920775E2-3BBA-4F3C-BDB0-CA8C658CC31A}"/>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520CA70F-0221-4382-A2AF-0E247E97AEC4}"/>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CE3E899-2AB0-48C2-9A25-3AB0D1D8F72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C5ADEED-E542-4618-A86C-48675BE83B0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916FB06-0D68-4DB3-B1AD-C7F210963D4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B3975B1-FEB2-46F9-A9D0-898F636A72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D8AEEC2-249D-4061-ABBF-016A87C9B9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50483</xdr:rowOff>
    </xdr:from>
    <xdr:to>
      <xdr:col>23</xdr:col>
      <xdr:colOff>136525</xdr:colOff>
      <xdr:row>30</xdr:row>
      <xdr:rowOff>152083</xdr:rowOff>
    </xdr:to>
    <xdr:sp macro="" textlink="">
      <xdr:nvSpPr>
        <xdr:cNvPr id="81" name="楕円 80">
          <a:extLst>
            <a:ext uri="{FF2B5EF4-FFF2-40B4-BE49-F238E27FC236}">
              <a16:creationId xmlns:a16="http://schemas.microsoft.com/office/drawing/2014/main" id="{754CAFF0-C429-400A-AD16-01965A84F6B2}"/>
            </a:ext>
          </a:extLst>
        </xdr:cNvPr>
        <xdr:cNvSpPr/>
      </xdr:nvSpPr>
      <xdr:spPr>
        <a:xfrm>
          <a:off x="47117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73360</xdr:rowOff>
    </xdr:from>
    <xdr:ext cx="405111" cy="259045"/>
    <xdr:sp macro="" textlink="">
      <xdr:nvSpPr>
        <xdr:cNvPr id="82" name="有形固定資産減価償却率該当値テキスト">
          <a:extLst>
            <a:ext uri="{FF2B5EF4-FFF2-40B4-BE49-F238E27FC236}">
              <a16:creationId xmlns:a16="http://schemas.microsoft.com/office/drawing/2014/main" id="{6D05632A-9F85-4F3C-B788-C1B31EB7C909}"/>
            </a:ext>
          </a:extLst>
        </xdr:cNvPr>
        <xdr:cNvSpPr txBox="1"/>
      </xdr:nvSpPr>
      <xdr:spPr>
        <a:xfrm>
          <a:off x="4813300" y="581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83" name="楕円 82">
          <a:extLst>
            <a:ext uri="{FF2B5EF4-FFF2-40B4-BE49-F238E27FC236}">
              <a16:creationId xmlns:a16="http://schemas.microsoft.com/office/drawing/2014/main" id="{B032A96B-300A-47D0-A39B-500A7C31A061}"/>
            </a:ext>
          </a:extLst>
        </xdr:cNvPr>
        <xdr:cNvSpPr/>
      </xdr:nvSpPr>
      <xdr:spPr>
        <a:xfrm>
          <a:off x="4000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77893</xdr:rowOff>
    </xdr:from>
    <xdr:to>
      <xdr:col>23</xdr:col>
      <xdr:colOff>85725</xdr:colOff>
      <xdr:row>30</xdr:row>
      <xdr:rowOff>101283</xdr:rowOff>
    </xdr:to>
    <xdr:cxnSp macro="">
      <xdr:nvCxnSpPr>
        <xdr:cNvPr id="84" name="直線コネクタ 83">
          <a:extLst>
            <a:ext uri="{FF2B5EF4-FFF2-40B4-BE49-F238E27FC236}">
              <a16:creationId xmlns:a16="http://schemas.microsoft.com/office/drawing/2014/main" id="{DABD6D4A-22C1-4EEE-96A3-BA48591F13B4}"/>
            </a:ext>
          </a:extLst>
        </xdr:cNvPr>
        <xdr:cNvCxnSpPr/>
      </xdr:nvCxnSpPr>
      <xdr:spPr>
        <a:xfrm>
          <a:off x="4051300" y="5992918"/>
          <a:ext cx="7112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macro="" textlink="">
      <xdr:nvSpPr>
        <xdr:cNvPr id="85" name="楕円 84">
          <a:extLst>
            <a:ext uri="{FF2B5EF4-FFF2-40B4-BE49-F238E27FC236}">
              <a16:creationId xmlns:a16="http://schemas.microsoft.com/office/drawing/2014/main" id="{A10760D2-F221-4F03-ADC2-56CA3AFE72B2}"/>
            </a:ext>
          </a:extLst>
        </xdr:cNvPr>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30</xdr:row>
      <xdr:rowOff>77893</xdr:rowOff>
    </xdr:to>
    <xdr:cxnSp macro="">
      <xdr:nvCxnSpPr>
        <xdr:cNvPr id="86" name="直線コネクタ 85">
          <a:extLst>
            <a:ext uri="{FF2B5EF4-FFF2-40B4-BE49-F238E27FC236}">
              <a16:creationId xmlns:a16="http://schemas.microsoft.com/office/drawing/2014/main" id="{F7A19A72-7C07-4986-839E-FBB71560A78E}"/>
            </a:ext>
          </a:extLst>
        </xdr:cNvPr>
        <xdr:cNvCxnSpPr/>
      </xdr:nvCxnSpPr>
      <xdr:spPr>
        <a:xfrm>
          <a:off x="3289300" y="597132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160761</xdr:rowOff>
    </xdr:from>
    <xdr:to>
      <xdr:col>11</xdr:col>
      <xdr:colOff>187325</xdr:colOff>
      <xdr:row>30</xdr:row>
      <xdr:rowOff>90911</xdr:rowOff>
    </xdr:to>
    <xdr:sp macro="" textlink="">
      <xdr:nvSpPr>
        <xdr:cNvPr id="87" name="楕円 86">
          <a:extLst>
            <a:ext uri="{FF2B5EF4-FFF2-40B4-BE49-F238E27FC236}">
              <a16:creationId xmlns:a16="http://schemas.microsoft.com/office/drawing/2014/main" id="{8719A534-9C34-4E18-B542-1A2C02EADFEA}"/>
            </a:ext>
          </a:extLst>
        </xdr:cNvPr>
        <xdr:cNvSpPr/>
      </xdr:nvSpPr>
      <xdr:spPr>
        <a:xfrm>
          <a:off x="2476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40111</xdr:rowOff>
    </xdr:from>
    <xdr:to>
      <xdr:col>15</xdr:col>
      <xdr:colOff>136525</xdr:colOff>
      <xdr:row>30</xdr:row>
      <xdr:rowOff>56303</xdr:rowOff>
    </xdr:to>
    <xdr:cxnSp macro="">
      <xdr:nvCxnSpPr>
        <xdr:cNvPr id="88" name="直線コネクタ 87">
          <a:extLst>
            <a:ext uri="{FF2B5EF4-FFF2-40B4-BE49-F238E27FC236}">
              <a16:creationId xmlns:a16="http://schemas.microsoft.com/office/drawing/2014/main" id="{3A4515EA-FCE6-4CCA-9E86-4F8BB28B8003}"/>
            </a:ext>
          </a:extLst>
        </xdr:cNvPr>
        <xdr:cNvCxnSpPr/>
      </xdr:nvCxnSpPr>
      <xdr:spPr>
        <a:xfrm>
          <a:off x="2527300" y="5955136"/>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121179</xdr:rowOff>
    </xdr:from>
    <xdr:to>
      <xdr:col>7</xdr:col>
      <xdr:colOff>187325</xdr:colOff>
      <xdr:row>30</xdr:row>
      <xdr:rowOff>51329</xdr:rowOff>
    </xdr:to>
    <xdr:sp macro="" textlink="">
      <xdr:nvSpPr>
        <xdr:cNvPr id="89" name="楕円 88">
          <a:extLst>
            <a:ext uri="{FF2B5EF4-FFF2-40B4-BE49-F238E27FC236}">
              <a16:creationId xmlns:a16="http://schemas.microsoft.com/office/drawing/2014/main" id="{C1497310-3BE4-4791-B23A-98A8D6C829DB}"/>
            </a:ext>
          </a:extLst>
        </xdr:cNvPr>
        <xdr:cNvSpPr/>
      </xdr:nvSpPr>
      <xdr:spPr>
        <a:xfrm>
          <a:off x="1714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529</xdr:rowOff>
    </xdr:from>
    <xdr:to>
      <xdr:col>11</xdr:col>
      <xdr:colOff>136525</xdr:colOff>
      <xdr:row>30</xdr:row>
      <xdr:rowOff>40111</xdr:rowOff>
    </xdr:to>
    <xdr:cxnSp macro="">
      <xdr:nvCxnSpPr>
        <xdr:cNvPr id="90" name="直線コネクタ 89">
          <a:extLst>
            <a:ext uri="{FF2B5EF4-FFF2-40B4-BE49-F238E27FC236}">
              <a16:creationId xmlns:a16="http://schemas.microsoft.com/office/drawing/2014/main" id="{46746FEE-A5AD-4385-B0C9-5E5C40BC92B3}"/>
            </a:ext>
          </a:extLst>
        </xdr:cNvPr>
        <xdr:cNvCxnSpPr/>
      </xdr:nvCxnSpPr>
      <xdr:spPr>
        <a:xfrm>
          <a:off x="1765300" y="5915554"/>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A70301B5-CE23-4A0A-B79D-5779C769D04B}"/>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46DEE5DC-9EF2-4734-B4E4-129FA0F815CF}"/>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5D8EE55F-E5B6-4FE5-874F-973905E12465}"/>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C0A0D1A2-453F-48EE-B630-273339A65654}"/>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95" name="n_1mainValue有形固定資産減価償却率">
          <a:extLst>
            <a:ext uri="{FF2B5EF4-FFF2-40B4-BE49-F238E27FC236}">
              <a16:creationId xmlns:a16="http://schemas.microsoft.com/office/drawing/2014/main" id="{DC5C4FBF-4A11-4FAE-BB23-18C7C5242AB5}"/>
            </a:ext>
          </a:extLst>
        </xdr:cNvPr>
        <xdr:cNvSpPr txBox="1"/>
      </xdr:nvSpPr>
      <xdr:spPr>
        <a:xfrm>
          <a:off x="38360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96" name="n_2mainValue有形固定資産減価償却率">
          <a:extLst>
            <a:ext uri="{FF2B5EF4-FFF2-40B4-BE49-F238E27FC236}">
              <a16:creationId xmlns:a16="http://schemas.microsoft.com/office/drawing/2014/main" id="{25641D21-7373-4528-9E8D-05E7B77B0B9B}"/>
            </a:ext>
          </a:extLst>
        </xdr:cNvPr>
        <xdr:cNvSpPr txBox="1"/>
      </xdr:nvSpPr>
      <xdr:spPr>
        <a:xfrm>
          <a:off x="3086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107438</xdr:rowOff>
    </xdr:from>
    <xdr:ext cx="405111" cy="259045"/>
    <xdr:sp macro="" textlink="">
      <xdr:nvSpPr>
        <xdr:cNvPr id="97" name="n_3mainValue有形固定資産減価償却率">
          <a:extLst>
            <a:ext uri="{FF2B5EF4-FFF2-40B4-BE49-F238E27FC236}">
              <a16:creationId xmlns:a16="http://schemas.microsoft.com/office/drawing/2014/main" id="{35CB16DE-2532-4940-8746-D560ED1C7495}"/>
            </a:ext>
          </a:extLst>
        </xdr:cNvPr>
        <xdr:cNvSpPr txBox="1"/>
      </xdr:nvSpPr>
      <xdr:spPr>
        <a:xfrm>
          <a:off x="2324744" y="5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67856</xdr:rowOff>
    </xdr:from>
    <xdr:ext cx="405111" cy="259045"/>
    <xdr:sp macro="" textlink="">
      <xdr:nvSpPr>
        <xdr:cNvPr id="98" name="n_4mainValue有形固定資産減価償却率">
          <a:extLst>
            <a:ext uri="{FF2B5EF4-FFF2-40B4-BE49-F238E27FC236}">
              <a16:creationId xmlns:a16="http://schemas.microsoft.com/office/drawing/2014/main" id="{E131B6D0-819D-4F41-95D6-F15E03BC125F}"/>
            </a:ext>
          </a:extLst>
        </xdr:cNvPr>
        <xdr:cNvSpPr txBox="1"/>
      </xdr:nvSpPr>
      <xdr:spPr>
        <a:xfrm>
          <a:off x="15627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B3F2B00-8FBA-4426-A125-ABB084E5366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8153771-E5DF-42D2-A0D1-23EC31CA89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01E0E80-4014-48DC-BCEF-9248D95E82E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3A717BD-CF16-422D-B0FB-C69F58408C0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6E9B76C-E95D-4583-8C9E-A7E38A30D24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64023F3-B800-4F96-AE4B-12829D53821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73BE8B3-4A7E-48EF-B54E-C8590BE8CEE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5F74D45-4203-4D86-AB94-012B77584D2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6A7777E-70F8-498D-834B-55733F1605A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79793BC-BB4E-48D7-916A-00A78BD2ED6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60E7550-55D0-4E01-B962-737C1F78BF0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E761294-550A-466A-B4F8-CDA693104F2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A7509F1-7F17-4C2B-8B9E-BEC856803B5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令和３年度債務償還比率</a:t>
          </a:r>
          <a:r>
            <a:rPr kumimoji="1" lang="en-US" altLang="ja-JP" sz="1100">
              <a:solidFill>
                <a:schemeClr val="dk1"/>
              </a:solidFill>
              <a:effectLst/>
              <a:latin typeface="+mn-lt"/>
              <a:ea typeface="+mn-ea"/>
              <a:cs typeface="+mn-cs"/>
            </a:rPr>
            <a:t>625.7</a:t>
          </a:r>
          <a:r>
            <a:rPr kumimoji="1" lang="ja-JP" altLang="ja-JP" sz="1100">
              <a:solidFill>
                <a:schemeClr val="dk1"/>
              </a:solidFill>
              <a:effectLst/>
              <a:latin typeface="+mn-lt"/>
              <a:ea typeface="+mn-ea"/>
              <a:cs typeface="+mn-cs"/>
            </a:rPr>
            <a:t>％となっており、前年度と比較し</a:t>
          </a:r>
          <a:r>
            <a:rPr kumimoji="1" lang="en-US" altLang="ja-JP" sz="1100">
              <a:solidFill>
                <a:schemeClr val="dk1"/>
              </a:solidFill>
              <a:effectLst/>
              <a:latin typeface="+mn-lt"/>
              <a:ea typeface="+mn-ea"/>
              <a:cs typeface="+mn-cs"/>
            </a:rPr>
            <a:t>126.4%</a:t>
          </a:r>
          <a:r>
            <a:rPr kumimoji="1" lang="ja-JP" altLang="ja-JP" sz="1100">
              <a:solidFill>
                <a:schemeClr val="dk1"/>
              </a:solidFill>
              <a:effectLst/>
              <a:latin typeface="+mn-lt"/>
              <a:ea typeface="+mn-ea"/>
              <a:cs typeface="+mn-cs"/>
            </a:rPr>
            <a:t>減となっているが、この主な要因は前年度道の駅建設等の大型事業の影響によるものである。大型事業終了後は、地方債残高縮減に努めていく必要がある。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221B0957-5F7C-40D8-AC7B-26DF449C0A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ECCB6F6-507D-415E-85A0-3A36F92D654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E2622A8-3A68-4B06-8F63-64118C86E8E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DC03C0B-C3E9-4A28-8BA7-34A4E90424A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C165102A-47E8-4EDF-B782-AE0371F26F9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5769D98-5012-4AC7-8E3F-46715E9F28D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12DD833-30C2-492E-96DA-A7203E385FC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142B846D-F81A-4D5F-936A-1F5B31DEC97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2622935A-329C-432E-850A-CB76DEE5DF3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D5AC207D-78C0-414B-A850-626D7035534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114EBD4C-D045-4DCB-B196-A70212E906E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72DAFD0-F561-47B3-B96D-73D5350647F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31A7230-70ED-4F01-B8BD-6E5E062EF6E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A51323E-007E-490F-8C6A-8D84DB3A487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46FF674-9515-42A3-8A17-2EC57574569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4F80E59-91E6-442C-84A6-88DD7480A2F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86C5E71-250B-4EAF-8D58-D1A5CC20144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9048E46E-35BE-4024-BF2F-4F2419E673ED}"/>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440599FC-B5F2-4A65-A7A6-F980DB06D596}"/>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A9C51966-F4CF-42C3-8217-15665842DB4B}"/>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5E9CA906-AF94-4676-A16A-054B8B1569EE}"/>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B195AFE2-D9CF-4EA6-B734-04DE3629F6D7}"/>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2160A5F5-BA62-4009-BF3B-B21E8764662E}"/>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F6FD0037-FF34-405C-9369-7733A9B69F96}"/>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239B805E-691F-464D-8443-ADC6F519A661}"/>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144C3508-5D6A-4E8C-8994-00EDBE99391A}"/>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E91F68C3-92DD-45B3-9C67-1A4C5609A09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EA64B69B-9D4E-4883-8EF0-08A7121EC8EC}"/>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6AB1D3A-7C72-4B64-BE81-D45D6212B91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9750C89-7B49-4858-B257-05E9E181CC6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EAFE8B8-59C5-4805-B1A7-E5EE6E52EEF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BEF18DD-D3F5-4E50-B920-8964A5A1422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C5DD31D-F881-4D95-9B4C-CA96BC9C305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89072</xdr:rowOff>
    </xdr:from>
    <xdr:to>
      <xdr:col>76</xdr:col>
      <xdr:colOff>73025</xdr:colOff>
      <xdr:row>32</xdr:row>
      <xdr:rowOff>19222</xdr:rowOff>
    </xdr:to>
    <xdr:sp macro="" textlink="">
      <xdr:nvSpPr>
        <xdr:cNvPr id="145" name="楕円 144">
          <a:extLst>
            <a:ext uri="{FF2B5EF4-FFF2-40B4-BE49-F238E27FC236}">
              <a16:creationId xmlns:a16="http://schemas.microsoft.com/office/drawing/2014/main" id="{28981EFA-62BE-4D03-9AC3-8E37043D0FBC}"/>
            </a:ext>
          </a:extLst>
        </xdr:cNvPr>
        <xdr:cNvSpPr/>
      </xdr:nvSpPr>
      <xdr:spPr>
        <a:xfrm>
          <a:off x="14744700" y="61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67499</xdr:rowOff>
    </xdr:from>
    <xdr:ext cx="469744" cy="259045"/>
    <xdr:sp macro="" textlink="">
      <xdr:nvSpPr>
        <xdr:cNvPr id="146" name="債務償還比率該当値テキスト">
          <a:extLst>
            <a:ext uri="{FF2B5EF4-FFF2-40B4-BE49-F238E27FC236}">
              <a16:creationId xmlns:a16="http://schemas.microsoft.com/office/drawing/2014/main" id="{044821A2-9D7B-471C-BC31-642536F5A2D7}"/>
            </a:ext>
          </a:extLst>
        </xdr:cNvPr>
        <xdr:cNvSpPr txBox="1"/>
      </xdr:nvSpPr>
      <xdr:spPr>
        <a:xfrm>
          <a:off x="14846300" y="615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112549</xdr:rowOff>
    </xdr:from>
    <xdr:to>
      <xdr:col>72</xdr:col>
      <xdr:colOff>123825</xdr:colOff>
      <xdr:row>33</xdr:row>
      <xdr:rowOff>42699</xdr:rowOff>
    </xdr:to>
    <xdr:sp macro="" textlink="">
      <xdr:nvSpPr>
        <xdr:cNvPr id="147" name="楕円 146">
          <a:extLst>
            <a:ext uri="{FF2B5EF4-FFF2-40B4-BE49-F238E27FC236}">
              <a16:creationId xmlns:a16="http://schemas.microsoft.com/office/drawing/2014/main" id="{641E60FB-8ECB-4C88-812F-DCE61CC2C88E}"/>
            </a:ext>
          </a:extLst>
        </xdr:cNvPr>
        <xdr:cNvSpPr/>
      </xdr:nvSpPr>
      <xdr:spPr>
        <a:xfrm>
          <a:off x="14033500" y="63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139872</xdr:rowOff>
    </xdr:from>
    <xdr:to>
      <xdr:col>76</xdr:col>
      <xdr:colOff>22225</xdr:colOff>
      <xdr:row>32</xdr:row>
      <xdr:rowOff>163349</xdr:rowOff>
    </xdr:to>
    <xdr:cxnSp macro="">
      <xdr:nvCxnSpPr>
        <xdr:cNvPr id="148" name="直線コネクタ 147">
          <a:extLst>
            <a:ext uri="{FF2B5EF4-FFF2-40B4-BE49-F238E27FC236}">
              <a16:creationId xmlns:a16="http://schemas.microsoft.com/office/drawing/2014/main" id="{D9808828-7A13-41F6-BDA0-FB38FD2D5B1B}"/>
            </a:ext>
          </a:extLst>
        </xdr:cNvPr>
        <xdr:cNvCxnSpPr/>
      </xdr:nvCxnSpPr>
      <xdr:spPr>
        <a:xfrm flipV="1">
          <a:off x="14084300" y="6226347"/>
          <a:ext cx="711200" cy="19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13081</xdr:rowOff>
    </xdr:from>
    <xdr:to>
      <xdr:col>68</xdr:col>
      <xdr:colOff>123825</xdr:colOff>
      <xdr:row>32</xdr:row>
      <xdr:rowOff>114681</xdr:rowOff>
    </xdr:to>
    <xdr:sp macro="" textlink="">
      <xdr:nvSpPr>
        <xdr:cNvPr id="149" name="楕円 148">
          <a:extLst>
            <a:ext uri="{FF2B5EF4-FFF2-40B4-BE49-F238E27FC236}">
              <a16:creationId xmlns:a16="http://schemas.microsoft.com/office/drawing/2014/main" id="{DFCF8FD1-B586-446C-B0FF-4F5397731876}"/>
            </a:ext>
          </a:extLst>
        </xdr:cNvPr>
        <xdr:cNvSpPr/>
      </xdr:nvSpPr>
      <xdr:spPr>
        <a:xfrm>
          <a:off x="13271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63881</xdr:rowOff>
    </xdr:from>
    <xdr:to>
      <xdr:col>72</xdr:col>
      <xdr:colOff>73025</xdr:colOff>
      <xdr:row>32</xdr:row>
      <xdr:rowOff>163349</xdr:rowOff>
    </xdr:to>
    <xdr:cxnSp macro="">
      <xdr:nvCxnSpPr>
        <xdr:cNvPr id="150" name="直線コネクタ 149">
          <a:extLst>
            <a:ext uri="{FF2B5EF4-FFF2-40B4-BE49-F238E27FC236}">
              <a16:creationId xmlns:a16="http://schemas.microsoft.com/office/drawing/2014/main" id="{A90F3B1F-3283-4FD1-B285-2068658DE68D}"/>
            </a:ext>
          </a:extLst>
        </xdr:cNvPr>
        <xdr:cNvCxnSpPr/>
      </xdr:nvCxnSpPr>
      <xdr:spPr>
        <a:xfrm>
          <a:off x="13322300" y="6321806"/>
          <a:ext cx="762000" cy="9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112359</xdr:rowOff>
    </xdr:from>
    <xdr:to>
      <xdr:col>64</xdr:col>
      <xdr:colOff>123825</xdr:colOff>
      <xdr:row>32</xdr:row>
      <xdr:rowOff>42509</xdr:rowOff>
    </xdr:to>
    <xdr:sp macro="" textlink="">
      <xdr:nvSpPr>
        <xdr:cNvPr id="151" name="楕円 150">
          <a:extLst>
            <a:ext uri="{FF2B5EF4-FFF2-40B4-BE49-F238E27FC236}">
              <a16:creationId xmlns:a16="http://schemas.microsoft.com/office/drawing/2014/main" id="{60BDFA02-01EC-4204-8F0B-65D82D368317}"/>
            </a:ext>
          </a:extLst>
        </xdr:cNvPr>
        <xdr:cNvSpPr/>
      </xdr:nvSpPr>
      <xdr:spPr>
        <a:xfrm>
          <a:off x="12509500" y="61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163159</xdr:rowOff>
    </xdr:from>
    <xdr:to>
      <xdr:col>68</xdr:col>
      <xdr:colOff>73025</xdr:colOff>
      <xdr:row>32</xdr:row>
      <xdr:rowOff>63881</xdr:rowOff>
    </xdr:to>
    <xdr:cxnSp macro="">
      <xdr:nvCxnSpPr>
        <xdr:cNvPr id="152" name="直線コネクタ 151">
          <a:extLst>
            <a:ext uri="{FF2B5EF4-FFF2-40B4-BE49-F238E27FC236}">
              <a16:creationId xmlns:a16="http://schemas.microsoft.com/office/drawing/2014/main" id="{08DEF1F7-A777-4DC1-8F31-4C2E99436390}"/>
            </a:ext>
          </a:extLst>
        </xdr:cNvPr>
        <xdr:cNvCxnSpPr/>
      </xdr:nvCxnSpPr>
      <xdr:spPr>
        <a:xfrm>
          <a:off x="12560300" y="6249634"/>
          <a:ext cx="762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114209</xdr:rowOff>
    </xdr:from>
    <xdr:to>
      <xdr:col>60</xdr:col>
      <xdr:colOff>123825</xdr:colOff>
      <xdr:row>32</xdr:row>
      <xdr:rowOff>44359</xdr:rowOff>
    </xdr:to>
    <xdr:sp macro="" textlink="">
      <xdr:nvSpPr>
        <xdr:cNvPr id="153" name="楕円 152">
          <a:extLst>
            <a:ext uri="{FF2B5EF4-FFF2-40B4-BE49-F238E27FC236}">
              <a16:creationId xmlns:a16="http://schemas.microsoft.com/office/drawing/2014/main" id="{C55ED31A-6FA1-494E-A8C7-083DE72D0A73}"/>
            </a:ext>
          </a:extLst>
        </xdr:cNvPr>
        <xdr:cNvSpPr/>
      </xdr:nvSpPr>
      <xdr:spPr>
        <a:xfrm>
          <a:off x="11747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163159</xdr:rowOff>
    </xdr:from>
    <xdr:to>
      <xdr:col>64</xdr:col>
      <xdr:colOff>73025</xdr:colOff>
      <xdr:row>31</xdr:row>
      <xdr:rowOff>165009</xdr:rowOff>
    </xdr:to>
    <xdr:cxnSp macro="">
      <xdr:nvCxnSpPr>
        <xdr:cNvPr id="154" name="直線コネクタ 153">
          <a:extLst>
            <a:ext uri="{FF2B5EF4-FFF2-40B4-BE49-F238E27FC236}">
              <a16:creationId xmlns:a16="http://schemas.microsoft.com/office/drawing/2014/main" id="{C5E38E58-B9A9-4120-B2C7-15BA9D4C9029}"/>
            </a:ext>
          </a:extLst>
        </xdr:cNvPr>
        <xdr:cNvCxnSpPr/>
      </xdr:nvCxnSpPr>
      <xdr:spPr>
        <a:xfrm flipV="1">
          <a:off x="11798300" y="6249634"/>
          <a:ext cx="762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80BD9764-D9D0-4B75-AD41-C201F378B3E2}"/>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77C42027-3C2F-4759-A6BE-09E75452FB4D}"/>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BEAF0559-81D9-4AA1-AB7C-20F86BB196A8}"/>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930F456D-17AB-4679-AFC1-7B64CA6E5BAB}"/>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33826</xdr:rowOff>
    </xdr:from>
    <xdr:ext cx="469744" cy="259045"/>
    <xdr:sp macro="" textlink="">
      <xdr:nvSpPr>
        <xdr:cNvPr id="159" name="n_1mainValue債務償還比率">
          <a:extLst>
            <a:ext uri="{FF2B5EF4-FFF2-40B4-BE49-F238E27FC236}">
              <a16:creationId xmlns:a16="http://schemas.microsoft.com/office/drawing/2014/main" id="{BE184165-A44B-47D8-AB18-66A4274C83D3}"/>
            </a:ext>
          </a:extLst>
        </xdr:cNvPr>
        <xdr:cNvSpPr txBox="1"/>
      </xdr:nvSpPr>
      <xdr:spPr>
        <a:xfrm>
          <a:off x="13836727" y="646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131208</xdr:rowOff>
    </xdr:from>
    <xdr:ext cx="469744" cy="259045"/>
    <xdr:sp macro="" textlink="">
      <xdr:nvSpPr>
        <xdr:cNvPr id="160" name="n_2mainValue債務償還比率">
          <a:extLst>
            <a:ext uri="{FF2B5EF4-FFF2-40B4-BE49-F238E27FC236}">
              <a16:creationId xmlns:a16="http://schemas.microsoft.com/office/drawing/2014/main" id="{079ACAC3-29A9-4AE9-B85C-CFD461ECE650}"/>
            </a:ext>
          </a:extLst>
        </xdr:cNvPr>
        <xdr:cNvSpPr txBox="1"/>
      </xdr:nvSpPr>
      <xdr:spPr>
        <a:xfrm>
          <a:off x="13087427"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59036</xdr:rowOff>
    </xdr:from>
    <xdr:ext cx="469744" cy="259045"/>
    <xdr:sp macro="" textlink="">
      <xdr:nvSpPr>
        <xdr:cNvPr id="161" name="n_3mainValue債務償還比率">
          <a:extLst>
            <a:ext uri="{FF2B5EF4-FFF2-40B4-BE49-F238E27FC236}">
              <a16:creationId xmlns:a16="http://schemas.microsoft.com/office/drawing/2014/main" id="{F52BFD6A-7305-446C-8389-EDA62FA865FB}"/>
            </a:ext>
          </a:extLst>
        </xdr:cNvPr>
        <xdr:cNvSpPr txBox="1"/>
      </xdr:nvSpPr>
      <xdr:spPr>
        <a:xfrm>
          <a:off x="12325427" y="59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60886</xdr:rowOff>
    </xdr:from>
    <xdr:ext cx="469744" cy="259045"/>
    <xdr:sp macro="" textlink="">
      <xdr:nvSpPr>
        <xdr:cNvPr id="162" name="n_4mainValue債務償還比率">
          <a:extLst>
            <a:ext uri="{FF2B5EF4-FFF2-40B4-BE49-F238E27FC236}">
              <a16:creationId xmlns:a16="http://schemas.microsoft.com/office/drawing/2014/main" id="{E250731A-E029-4C50-8070-0E2F9F455D89}"/>
            </a:ext>
          </a:extLst>
        </xdr:cNvPr>
        <xdr:cNvSpPr txBox="1"/>
      </xdr:nvSpPr>
      <xdr:spPr>
        <a:xfrm>
          <a:off x="11563427" y="597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9C140D4-7366-406A-9B1C-7D6F05FE05E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28EE323-2C94-4588-A628-4467ABE51AD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3D8668A-D2D0-46F6-AFDE-27DD7389CF1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21F9432-7CC6-41C5-A4B1-EB604DD1187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B8FFAB1F-9307-4DEA-8203-C2571E14334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BBF6E49-1540-47D7-A5E0-42086937019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20EDF4-2850-47EC-82E4-0621BEA596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CC8DFA-909B-4C54-BC5B-6BC17C7446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3EB3A1-E820-49EC-89E8-E8429BE79DF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87AE6C-E373-4C62-928F-77C0E94515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0CE6A2-881B-4ACD-B979-EFC97CF50E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50CF81-C34C-4B3A-AB9D-86E8CB8151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75126B-3523-46C3-AA32-538419B7A7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7EAB6F-FD29-4B0C-BE5C-A1B708FAF6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C09610-C32F-4CEA-882D-9EE87EA689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9F148E-5F3A-4BFD-BB80-E86FF4A861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17,299
295.17
14,895,200
14,328,862
540,172
7,004,253
11,500,055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B95C20-4DEA-4CA0-A90D-11EE099DC7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EAAB2E-0298-4651-85C3-34E1ABE276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4B2C45-D30F-46ED-9FFF-3E71EBF36E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2D7747-E597-40C7-A1E9-864C1063E7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1D34FB-BAC4-4B33-895B-74AC37FF42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0424EF-BF25-461E-A97A-5487EFB315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2F03E1-217F-4D24-B24F-F2D58CC6D5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7BA9C9-9439-4736-9C21-20080324C3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8BC7D2-ACEA-4A2B-A419-FCDA249BFC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27B20E-1662-4BF7-888A-985907016C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8DAD44-2CFF-47BD-BCE5-F829374CA4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33ED26-BD31-48B8-AF21-81035AF7CF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E855CA-7027-4B3C-B898-69865E1DC9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1344619-FAE8-4373-A9FF-2E92FA9A82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03D089-9C12-4340-9E06-5E9B7BFD7F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96E009-D2D3-41CB-B6E3-DA81C43875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4C0473-ED62-4F89-8030-E576700619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70D5AF-443A-49DB-9975-E15FF10C3DE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009936-7AB2-4676-96F2-BCBD6863CB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D146DDB-38D1-4AD4-9BE8-55C00DFD0E9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33650C-B851-4A95-ABDC-9C6DBBDA077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C2973E-A836-45ED-8A2E-02CC3D3AD6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F31707-68E1-4EEE-B3C2-57BA668036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7764EA-4944-4D06-90BC-D822AAA8B97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5113BA-F0CD-4DD9-AAA0-82F4407BDB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BE3562-14A3-4D9B-A18B-04B0104874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1C41F6-97ED-400B-A730-8438E4C143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B50B80-0505-4F55-9FED-A1936A5288A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76BA59-F477-4AF9-9D1C-6F47C8C1D4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8AB380-6B5A-4B02-A10D-18BE8E86A1F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90488C-BC33-475F-9654-91660BBA56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8F56C9-F1E6-4E6E-AEE0-6EFB163227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87A7A12-8F23-4BE1-8756-919AC877CFD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0AA2FD8-9F13-4F1A-872B-30058877E70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5D57892-6B94-4232-9F9F-EBFB95D4721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B8A62D0-B9D6-4280-88EB-B5A679A6248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0090A2A-B8CC-46C4-A876-89BE7D8B498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8A7C508-4300-4121-8C4D-62333770423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2ADEDDD-5A05-46B1-848E-C3D6AAC878D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03B81A4-9BA7-4B8C-A005-0E5D445ABB1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6D4CA45-CB90-4911-9862-0E8E9FEFAF4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E23F2EE-F064-4A6B-B8A9-21F762C9AC1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8C3A4F8-4587-4C60-9785-0E82DC3532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DD0BF6A-1563-4303-84AF-BC79B9CAF0E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3397AA5-B3D4-478D-87F9-D2FDC3E9A8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B0457B58-B132-40D5-9031-EE2E2570871E}"/>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EF17ECC4-1FF5-412B-A788-8AE3F7076DE8}"/>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A41C1C94-D829-4975-8FF9-806D39850308}"/>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1DD1ECF7-95AA-44B9-BB3F-31C12BAFB93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710B04F7-5840-4EBF-A263-9B033A193E5E}"/>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3B4066D3-1EC6-45FA-B303-B491C2C7F466}"/>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AB5282F9-0525-4F39-909A-F8E635DAA8B9}"/>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E9FC9E2C-4F43-4AF2-AFAC-06637FF6237E}"/>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316804B9-A9B1-4815-82E1-47759F14D05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377A527D-5D63-4732-B753-AAB8A04F9EEE}"/>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9B2FD24D-EBC2-45FE-A37F-7BA4D7B06D85}"/>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88B5BB-8FB9-4D16-AB59-CF5C1BD2C9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349A34-B58E-4E98-A5E6-E491EBFF74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3E7819-4388-4F7B-94DB-71596B4D8FC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06BD12-3FE0-41C0-B69E-97B57F1D4D4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E8394F-1302-4D10-BD81-2978C8E9FA4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a:extLst>
            <a:ext uri="{FF2B5EF4-FFF2-40B4-BE49-F238E27FC236}">
              <a16:creationId xmlns:a16="http://schemas.microsoft.com/office/drawing/2014/main" id="{95460D0E-56AC-4F96-9751-95921820A580}"/>
            </a:ext>
          </a:extLst>
        </xdr:cNvPr>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a:extLst>
            <a:ext uri="{FF2B5EF4-FFF2-40B4-BE49-F238E27FC236}">
              <a16:creationId xmlns:a16="http://schemas.microsoft.com/office/drawing/2014/main" id="{5ED4E362-24AE-410E-B4BF-20908C6DDAF8}"/>
            </a:ext>
          </a:extLst>
        </xdr:cNvPr>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5" name="楕円 74">
          <a:extLst>
            <a:ext uri="{FF2B5EF4-FFF2-40B4-BE49-F238E27FC236}">
              <a16:creationId xmlns:a16="http://schemas.microsoft.com/office/drawing/2014/main" id="{43C4AB9D-09B0-4FDA-951E-FD02AF754685}"/>
            </a:ext>
          </a:extLst>
        </xdr:cNvPr>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137160</xdr:rowOff>
    </xdr:to>
    <xdr:cxnSp macro="">
      <xdr:nvCxnSpPr>
        <xdr:cNvPr id="76" name="直線コネクタ 75">
          <a:extLst>
            <a:ext uri="{FF2B5EF4-FFF2-40B4-BE49-F238E27FC236}">
              <a16:creationId xmlns:a16="http://schemas.microsoft.com/office/drawing/2014/main" id="{46294E25-81FF-4CB6-89AF-F1D100A43F88}"/>
            </a:ext>
          </a:extLst>
        </xdr:cNvPr>
        <xdr:cNvCxnSpPr/>
      </xdr:nvCxnSpPr>
      <xdr:spPr>
        <a:xfrm>
          <a:off x="3797300" y="64503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a:extLst>
            <a:ext uri="{FF2B5EF4-FFF2-40B4-BE49-F238E27FC236}">
              <a16:creationId xmlns:a16="http://schemas.microsoft.com/office/drawing/2014/main" id="{922ADFA0-A657-4569-B43C-3AA78A4AE18A}"/>
            </a:ext>
          </a:extLst>
        </xdr:cNvPr>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106680</xdr:rowOff>
    </xdr:to>
    <xdr:cxnSp macro="">
      <xdr:nvCxnSpPr>
        <xdr:cNvPr id="78" name="直線コネクタ 77">
          <a:extLst>
            <a:ext uri="{FF2B5EF4-FFF2-40B4-BE49-F238E27FC236}">
              <a16:creationId xmlns:a16="http://schemas.microsoft.com/office/drawing/2014/main" id="{D8430F0D-1846-4D0E-9757-D87DF08E8A5C}"/>
            </a:ext>
          </a:extLst>
        </xdr:cNvPr>
        <xdr:cNvCxnSpPr/>
      </xdr:nvCxnSpPr>
      <xdr:spPr>
        <a:xfrm>
          <a:off x="2908300" y="6421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9" name="楕円 78">
          <a:extLst>
            <a:ext uri="{FF2B5EF4-FFF2-40B4-BE49-F238E27FC236}">
              <a16:creationId xmlns:a16="http://schemas.microsoft.com/office/drawing/2014/main" id="{E68C0A0F-13F6-4877-A6C5-4F50AD9F9384}"/>
            </a:ext>
          </a:extLst>
        </xdr:cNvPr>
        <xdr:cNvSpPr/>
      </xdr:nvSpPr>
      <xdr:spPr>
        <a:xfrm>
          <a:off x="1968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45720</xdr:rowOff>
    </xdr:from>
    <xdr:to>
      <xdr:col>15</xdr:col>
      <xdr:colOff>50800</xdr:colOff>
      <xdr:row>37</xdr:row>
      <xdr:rowOff>78105</xdr:rowOff>
    </xdr:to>
    <xdr:cxnSp macro="">
      <xdr:nvCxnSpPr>
        <xdr:cNvPr id="80" name="直線コネクタ 79">
          <a:extLst>
            <a:ext uri="{FF2B5EF4-FFF2-40B4-BE49-F238E27FC236}">
              <a16:creationId xmlns:a16="http://schemas.microsoft.com/office/drawing/2014/main" id="{C5DBFCB9-FCF2-48BC-90B1-26E01A6F68FF}"/>
            </a:ext>
          </a:extLst>
        </xdr:cNvPr>
        <xdr:cNvCxnSpPr/>
      </xdr:nvCxnSpPr>
      <xdr:spPr>
        <a:xfrm>
          <a:off x="2019300" y="6389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88265</xdr:rowOff>
    </xdr:from>
    <xdr:to>
      <xdr:col>6</xdr:col>
      <xdr:colOff>38100</xdr:colOff>
      <xdr:row>37</xdr:row>
      <xdr:rowOff>18415</xdr:rowOff>
    </xdr:to>
    <xdr:sp macro="" textlink="">
      <xdr:nvSpPr>
        <xdr:cNvPr id="81" name="楕円 80">
          <a:extLst>
            <a:ext uri="{FF2B5EF4-FFF2-40B4-BE49-F238E27FC236}">
              <a16:creationId xmlns:a16="http://schemas.microsoft.com/office/drawing/2014/main" id="{AC83FF76-782E-42AA-8C36-03B78E021102}"/>
            </a:ext>
          </a:extLst>
        </xdr:cNvPr>
        <xdr:cNvSpPr/>
      </xdr:nvSpPr>
      <xdr:spPr>
        <a:xfrm>
          <a:off x="1079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139065</xdr:rowOff>
    </xdr:from>
    <xdr:to>
      <xdr:col>10</xdr:col>
      <xdr:colOff>114300</xdr:colOff>
      <xdr:row>37</xdr:row>
      <xdr:rowOff>45720</xdr:rowOff>
    </xdr:to>
    <xdr:cxnSp macro="">
      <xdr:nvCxnSpPr>
        <xdr:cNvPr id="82" name="直線コネクタ 81">
          <a:extLst>
            <a:ext uri="{FF2B5EF4-FFF2-40B4-BE49-F238E27FC236}">
              <a16:creationId xmlns:a16="http://schemas.microsoft.com/office/drawing/2014/main" id="{7A9F40E4-9496-4E32-9188-DD35E9E89412}"/>
            </a:ext>
          </a:extLst>
        </xdr:cNvPr>
        <xdr:cNvCxnSpPr/>
      </xdr:nvCxnSpPr>
      <xdr:spPr>
        <a:xfrm>
          <a:off x="1130300" y="631126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ABC1152A-929B-4D29-AE89-422CC6E89AEC}"/>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54E3A7FD-A857-432B-96E0-D4FA0AF80904}"/>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E933720B-F1A4-4D7C-B3FE-4AC931B665F4}"/>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7BEBF52E-76BA-476B-8480-0D09A3DFC1E1}"/>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7" name="n_1mainValue【道路】&#10;有形固定資産減価償却率">
          <a:extLst>
            <a:ext uri="{FF2B5EF4-FFF2-40B4-BE49-F238E27FC236}">
              <a16:creationId xmlns:a16="http://schemas.microsoft.com/office/drawing/2014/main" id="{054C2D03-EBFB-47C9-AD01-76201D092DD2}"/>
            </a:ext>
          </a:extLst>
        </xdr:cNvPr>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8" name="n_2mainValue【道路】&#10;有形固定資産減価償却率">
          <a:extLst>
            <a:ext uri="{FF2B5EF4-FFF2-40B4-BE49-F238E27FC236}">
              <a16:creationId xmlns:a16="http://schemas.microsoft.com/office/drawing/2014/main" id="{99DB50B6-3536-4C3A-B29E-4222F9CF37CD}"/>
            </a:ext>
          </a:extLst>
        </xdr:cNvPr>
        <xdr:cNvSpPr txBox="1"/>
      </xdr:nvSpPr>
      <xdr:spPr>
        <a:xfrm>
          <a:off x="2705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113047</xdr:rowOff>
    </xdr:from>
    <xdr:ext cx="405111" cy="259045"/>
    <xdr:sp macro="" textlink="">
      <xdr:nvSpPr>
        <xdr:cNvPr id="89" name="n_3mainValue【道路】&#10;有形固定資産減価償却率">
          <a:extLst>
            <a:ext uri="{FF2B5EF4-FFF2-40B4-BE49-F238E27FC236}">
              <a16:creationId xmlns:a16="http://schemas.microsoft.com/office/drawing/2014/main" id="{564C787F-3989-4C99-8740-135BE694BB4C}"/>
            </a:ext>
          </a:extLst>
        </xdr:cNvPr>
        <xdr:cNvSpPr txBox="1"/>
      </xdr:nvSpPr>
      <xdr:spPr>
        <a:xfrm>
          <a:off x="1816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34942</xdr:rowOff>
    </xdr:from>
    <xdr:ext cx="405111" cy="259045"/>
    <xdr:sp macro="" textlink="">
      <xdr:nvSpPr>
        <xdr:cNvPr id="90" name="n_4mainValue【道路】&#10;有形固定資産減価償却率">
          <a:extLst>
            <a:ext uri="{FF2B5EF4-FFF2-40B4-BE49-F238E27FC236}">
              <a16:creationId xmlns:a16="http://schemas.microsoft.com/office/drawing/2014/main" id="{951D6853-8895-4089-829F-5DCB52EBBE20}"/>
            </a:ext>
          </a:extLst>
        </xdr:cNvPr>
        <xdr:cNvSpPr txBox="1"/>
      </xdr:nvSpPr>
      <xdr:spPr>
        <a:xfrm>
          <a:off x="927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8D9AE3F-C283-40BA-A95A-C0EF909A89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4568979-79B4-4B02-B74B-240AF860E3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93DDE33-EA08-4A64-B993-187E5CB974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D2B200B-DE00-411F-B93B-A51A8FA61E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E048BDE-D50A-4C2F-BB2E-0F8A2BA344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B17A1B7-63EE-468C-A025-43D62BA059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70402D5-A97C-4D02-B398-908B961544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884FF41-E84D-4D8F-B06B-B2AEB95914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07EB517-1740-4FC4-A539-CB86F94C720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C16C54E-EE65-4F49-B5CB-71C2450C499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D7D04CB-168B-4F11-B2D3-7549E7C85BD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3F8C33E7-908B-41C6-AA30-A06D3423923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C7D6BFE-0B0B-48DF-A539-5E4A0B80682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BCE2C31D-1F2C-4D2D-89D9-F8D198AD613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85EACD1-3C97-420E-86AB-9F1F5C589EB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761DAF5E-95FA-4DE4-942B-9AF5402A309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8E79644-340C-4A66-A8F2-F368896C787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3D71D894-F05E-4CB7-8329-C38257920DF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8482A02-53E5-4D26-8F15-B0B40FCAEB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340A32A-2FB7-4A1D-A689-3F4D68978A0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1F2387A-C14A-4F16-AF35-81E9C4E223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D03B569C-AF63-4519-B7CC-D9E3B996C715}"/>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AD875FA5-5531-4C97-8669-D460AC984A89}"/>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722694E3-1807-4749-A1E9-84A6BCCA319F}"/>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9246D5FD-1E26-4D41-BF8A-192DE4442B8D}"/>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7B776587-CB35-470F-803E-A0A143582AC8}"/>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734392DA-7E55-423D-A736-061109761B82}"/>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F8999EE6-ABF7-49BB-99FD-65EC229126D8}"/>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C0AD3F2C-DB6F-4E18-93A1-0AD134D6FA1E}"/>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3C29026B-A497-48C5-82F8-46B7C2530E19}"/>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3C2CE1A6-6D9A-4B12-ADB1-22061B517241}"/>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1C24FD76-7652-4E6C-899A-5C95F6FCA93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CC758A2-DD84-4752-99E4-9B1145D3674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3C1ECE6-E0A2-46AD-8696-DFC6A8B778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85D5D29-1928-4971-BEE0-7B0F290A942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7B3321-CD9A-4BD0-966D-195A04E705F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DDC0B55-679A-4788-AEF5-E20861583A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4890</xdr:rowOff>
    </xdr:from>
    <xdr:to>
      <xdr:col>55</xdr:col>
      <xdr:colOff>50800</xdr:colOff>
      <xdr:row>40</xdr:row>
      <xdr:rowOff>106490</xdr:rowOff>
    </xdr:to>
    <xdr:sp macro="" textlink="">
      <xdr:nvSpPr>
        <xdr:cNvPr id="128" name="楕円 127">
          <a:extLst>
            <a:ext uri="{FF2B5EF4-FFF2-40B4-BE49-F238E27FC236}">
              <a16:creationId xmlns:a16="http://schemas.microsoft.com/office/drawing/2014/main" id="{20D549E2-66EF-43D6-B801-63700CD19421}"/>
            </a:ext>
          </a:extLst>
        </xdr:cNvPr>
        <xdr:cNvSpPr/>
      </xdr:nvSpPr>
      <xdr:spPr>
        <a:xfrm>
          <a:off x="10426700" y="68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154767</xdr:rowOff>
    </xdr:from>
    <xdr:ext cx="534377" cy="259045"/>
    <xdr:sp macro="" textlink="">
      <xdr:nvSpPr>
        <xdr:cNvPr id="129" name="【道路】&#10;一人当たり延長該当値テキスト">
          <a:extLst>
            <a:ext uri="{FF2B5EF4-FFF2-40B4-BE49-F238E27FC236}">
              <a16:creationId xmlns:a16="http://schemas.microsoft.com/office/drawing/2014/main" id="{7941FADC-139D-4321-A8CF-7B6D26CFE0AE}"/>
            </a:ext>
          </a:extLst>
        </xdr:cNvPr>
        <xdr:cNvSpPr txBox="1"/>
      </xdr:nvSpPr>
      <xdr:spPr>
        <a:xfrm>
          <a:off x="10515600" y="68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9499</xdr:rowOff>
    </xdr:from>
    <xdr:to>
      <xdr:col>50</xdr:col>
      <xdr:colOff>165100</xdr:colOff>
      <xdr:row>40</xdr:row>
      <xdr:rowOff>111099</xdr:rowOff>
    </xdr:to>
    <xdr:sp macro="" textlink="">
      <xdr:nvSpPr>
        <xdr:cNvPr id="130" name="楕円 129">
          <a:extLst>
            <a:ext uri="{FF2B5EF4-FFF2-40B4-BE49-F238E27FC236}">
              <a16:creationId xmlns:a16="http://schemas.microsoft.com/office/drawing/2014/main" id="{EC14E2A8-8BB4-4AE7-9AD4-7D6F0D1CF6F4}"/>
            </a:ext>
          </a:extLst>
        </xdr:cNvPr>
        <xdr:cNvSpPr/>
      </xdr:nvSpPr>
      <xdr:spPr>
        <a:xfrm>
          <a:off x="9588500" y="686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55690</xdr:rowOff>
    </xdr:from>
    <xdr:to>
      <xdr:col>55</xdr:col>
      <xdr:colOff>0</xdr:colOff>
      <xdr:row>40</xdr:row>
      <xdr:rowOff>60299</xdr:rowOff>
    </xdr:to>
    <xdr:cxnSp macro="">
      <xdr:nvCxnSpPr>
        <xdr:cNvPr id="131" name="直線コネクタ 130">
          <a:extLst>
            <a:ext uri="{FF2B5EF4-FFF2-40B4-BE49-F238E27FC236}">
              <a16:creationId xmlns:a16="http://schemas.microsoft.com/office/drawing/2014/main" id="{3C600A7B-FE81-4096-B330-AF05878B6D36}"/>
            </a:ext>
          </a:extLst>
        </xdr:cNvPr>
        <xdr:cNvCxnSpPr/>
      </xdr:nvCxnSpPr>
      <xdr:spPr>
        <a:xfrm flipV="1">
          <a:off x="9639300" y="6913690"/>
          <a:ext cx="8382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15607</xdr:rowOff>
    </xdr:from>
    <xdr:to>
      <xdr:col>46</xdr:col>
      <xdr:colOff>38100</xdr:colOff>
      <xdr:row>40</xdr:row>
      <xdr:rowOff>117207</xdr:rowOff>
    </xdr:to>
    <xdr:sp macro="" textlink="">
      <xdr:nvSpPr>
        <xdr:cNvPr id="132" name="楕円 131">
          <a:extLst>
            <a:ext uri="{FF2B5EF4-FFF2-40B4-BE49-F238E27FC236}">
              <a16:creationId xmlns:a16="http://schemas.microsoft.com/office/drawing/2014/main" id="{9BCCAA2B-0D57-40E7-ABAB-B46B2A656547}"/>
            </a:ext>
          </a:extLst>
        </xdr:cNvPr>
        <xdr:cNvSpPr/>
      </xdr:nvSpPr>
      <xdr:spPr>
        <a:xfrm>
          <a:off x="8699500" y="687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60299</xdr:rowOff>
    </xdr:from>
    <xdr:to>
      <xdr:col>50</xdr:col>
      <xdr:colOff>114300</xdr:colOff>
      <xdr:row>40</xdr:row>
      <xdr:rowOff>66407</xdr:rowOff>
    </xdr:to>
    <xdr:cxnSp macro="">
      <xdr:nvCxnSpPr>
        <xdr:cNvPr id="133" name="直線コネクタ 132">
          <a:extLst>
            <a:ext uri="{FF2B5EF4-FFF2-40B4-BE49-F238E27FC236}">
              <a16:creationId xmlns:a16="http://schemas.microsoft.com/office/drawing/2014/main" id="{3E50FE4A-A586-4142-B1CA-8AF22DAAB630}"/>
            </a:ext>
          </a:extLst>
        </xdr:cNvPr>
        <xdr:cNvCxnSpPr/>
      </xdr:nvCxnSpPr>
      <xdr:spPr>
        <a:xfrm flipV="1">
          <a:off x="8750300" y="6918299"/>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21431</xdr:rowOff>
    </xdr:from>
    <xdr:to>
      <xdr:col>41</xdr:col>
      <xdr:colOff>101600</xdr:colOff>
      <xdr:row>40</xdr:row>
      <xdr:rowOff>123031</xdr:rowOff>
    </xdr:to>
    <xdr:sp macro="" textlink="">
      <xdr:nvSpPr>
        <xdr:cNvPr id="134" name="楕円 133">
          <a:extLst>
            <a:ext uri="{FF2B5EF4-FFF2-40B4-BE49-F238E27FC236}">
              <a16:creationId xmlns:a16="http://schemas.microsoft.com/office/drawing/2014/main" id="{20D33975-6F2D-4CDC-B9FF-4E3DFA4CAC6D}"/>
            </a:ext>
          </a:extLst>
        </xdr:cNvPr>
        <xdr:cNvSpPr/>
      </xdr:nvSpPr>
      <xdr:spPr>
        <a:xfrm>
          <a:off x="7810500" y="68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66407</xdr:rowOff>
    </xdr:from>
    <xdr:to>
      <xdr:col>45</xdr:col>
      <xdr:colOff>177800</xdr:colOff>
      <xdr:row>40</xdr:row>
      <xdr:rowOff>72231</xdr:rowOff>
    </xdr:to>
    <xdr:cxnSp macro="">
      <xdr:nvCxnSpPr>
        <xdr:cNvPr id="135" name="直線コネクタ 134">
          <a:extLst>
            <a:ext uri="{FF2B5EF4-FFF2-40B4-BE49-F238E27FC236}">
              <a16:creationId xmlns:a16="http://schemas.microsoft.com/office/drawing/2014/main" id="{28094897-BAF6-4B0E-A0EC-185562DB64FD}"/>
            </a:ext>
          </a:extLst>
        </xdr:cNvPr>
        <xdr:cNvCxnSpPr/>
      </xdr:nvCxnSpPr>
      <xdr:spPr>
        <a:xfrm flipV="1">
          <a:off x="7861300" y="6924407"/>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35120</xdr:rowOff>
    </xdr:from>
    <xdr:to>
      <xdr:col>36</xdr:col>
      <xdr:colOff>165100</xdr:colOff>
      <xdr:row>40</xdr:row>
      <xdr:rowOff>136720</xdr:rowOff>
    </xdr:to>
    <xdr:sp macro="" textlink="">
      <xdr:nvSpPr>
        <xdr:cNvPr id="136" name="楕円 135">
          <a:extLst>
            <a:ext uri="{FF2B5EF4-FFF2-40B4-BE49-F238E27FC236}">
              <a16:creationId xmlns:a16="http://schemas.microsoft.com/office/drawing/2014/main" id="{D5A022AA-EDD9-4352-BEB1-BF277EBD2337}"/>
            </a:ext>
          </a:extLst>
        </xdr:cNvPr>
        <xdr:cNvSpPr/>
      </xdr:nvSpPr>
      <xdr:spPr>
        <a:xfrm>
          <a:off x="6921500" y="68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72231</xdr:rowOff>
    </xdr:from>
    <xdr:to>
      <xdr:col>41</xdr:col>
      <xdr:colOff>50800</xdr:colOff>
      <xdr:row>40</xdr:row>
      <xdr:rowOff>85920</xdr:rowOff>
    </xdr:to>
    <xdr:cxnSp macro="">
      <xdr:nvCxnSpPr>
        <xdr:cNvPr id="137" name="直線コネクタ 136">
          <a:extLst>
            <a:ext uri="{FF2B5EF4-FFF2-40B4-BE49-F238E27FC236}">
              <a16:creationId xmlns:a16="http://schemas.microsoft.com/office/drawing/2014/main" id="{BC52D8B6-6A4E-4172-8E35-70946B192FB9}"/>
            </a:ext>
          </a:extLst>
        </xdr:cNvPr>
        <xdr:cNvCxnSpPr/>
      </xdr:nvCxnSpPr>
      <xdr:spPr>
        <a:xfrm flipV="1">
          <a:off x="6972300" y="6930231"/>
          <a:ext cx="889000"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32AB17AE-15FF-4B56-BA10-40CBA1575927}"/>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5F5321A8-A5EC-4751-9B42-72B783F08690}"/>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29A20FCD-048C-44FB-BB13-02C356528CD3}"/>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D638A7EB-6D86-48B6-BDB1-F09B688233DC}"/>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127626</xdr:rowOff>
    </xdr:from>
    <xdr:ext cx="534377" cy="259045"/>
    <xdr:sp macro="" textlink="">
      <xdr:nvSpPr>
        <xdr:cNvPr id="142" name="n_1mainValue【道路】&#10;一人当たり延長">
          <a:extLst>
            <a:ext uri="{FF2B5EF4-FFF2-40B4-BE49-F238E27FC236}">
              <a16:creationId xmlns:a16="http://schemas.microsoft.com/office/drawing/2014/main" id="{A5F5D427-02BD-4DCA-ADFC-3F59F99DD7C5}"/>
            </a:ext>
          </a:extLst>
        </xdr:cNvPr>
        <xdr:cNvSpPr txBox="1"/>
      </xdr:nvSpPr>
      <xdr:spPr>
        <a:xfrm>
          <a:off x="9359411" y="66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133734</xdr:rowOff>
    </xdr:from>
    <xdr:ext cx="534377" cy="259045"/>
    <xdr:sp macro="" textlink="">
      <xdr:nvSpPr>
        <xdr:cNvPr id="143" name="n_2mainValue【道路】&#10;一人当たり延長">
          <a:extLst>
            <a:ext uri="{FF2B5EF4-FFF2-40B4-BE49-F238E27FC236}">
              <a16:creationId xmlns:a16="http://schemas.microsoft.com/office/drawing/2014/main" id="{25E99A02-876F-42A5-B8D3-43F9CF348F56}"/>
            </a:ext>
          </a:extLst>
        </xdr:cNvPr>
        <xdr:cNvSpPr txBox="1"/>
      </xdr:nvSpPr>
      <xdr:spPr>
        <a:xfrm>
          <a:off x="8483111" y="664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139558</xdr:rowOff>
    </xdr:from>
    <xdr:ext cx="534377" cy="259045"/>
    <xdr:sp macro="" textlink="">
      <xdr:nvSpPr>
        <xdr:cNvPr id="144" name="n_3mainValue【道路】&#10;一人当たり延長">
          <a:extLst>
            <a:ext uri="{FF2B5EF4-FFF2-40B4-BE49-F238E27FC236}">
              <a16:creationId xmlns:a16="http://schemas.microsoft.com/office/drawing/2014/main" id="{68926AC1-C81A-46E3-ADD7-0302B696E6EC}"/>
            </a:ext>
          </a:extLst>
        </xdr:cNvPr>
        <xdr:cNvSpPr txBox="1"/>
      </xdr:nvSpPr>
      <xdr:spPr>
        <a:xfrm>
          <a:off x="7594111" y="66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153247</xdr:rowOff>
    </xdr:from>
    <xdr:ext cx="534377" cy="259045"/>
    <xdr:sp macro="" textlink="">
      <xdr:nvSpPr>
        <xdr:cNvPr id="145" name="n_4mainValue【道路】&#10;一人当たり延長">
          <a:extLst>
            <a:ext uri="{FF2B5EF4-FFF2-40B4-BE49-F238E27FC236}">
              <a16:creationId xmlns:a16="http://schemas.microsoft.com/office/drawing/2014/main" id="{389879E9-D79C-4246-9F72-321786CFC6A8}"/>
            </a:ext>
          </a:extLst>
        </xdr:cNvPr>
        <xdr:cNvSpPr txBox="1"/>
      </xdr:nvSpPr>
      <xdr:spPr>
        <a:xfrm>
          <a:off x="6705111" y="66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DFB984D-BD28-4A67-9930-7E3BF56BFA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D7414F6-591F-4C48-BE19-6DA416E046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40A1952-8770-4949-A322-4E9EBAB641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41C256A-077A-42AC-8C61-EE142532CB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FC04B55-B6A6-4913-87B3-8A00193277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67B00D0-C196-448E-A1D7-C1466840B3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E9C1B79-40C1-419F-AC93-B7F8B5D5C8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2E7B9DA-4B49-43D2-A6A6-C9FE597AE0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9351D20-94E6-4B33-A435-D8429B2976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4974314-2D20-4744-8F93-9E9668242C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D73610D-FB87-4F03-BCF2-9A7B93AAA3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EDE6A7F-6B89-4983-BE0C-B9FD8C7C40F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8A5A98C-B572-42DC-9E7F-CC5393E0B33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5558AF8-B2D2-442B-A639-1D1C5FDD3F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F582B72-0CF4-44D4-91A8-330DE9F391D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5813049-1869-4D72-AC72-CEAF644E78C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83DDBB5-325B-4CEA-BE55-4EDE32F2290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82185BD-D620-4B48-80C9-DAA198E2A0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FAB2004-6A7A-4E30-ACEC-103C65FE46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4972D8F-DE35-4E07-9DF8-E90B9196305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C053A93-DF87-4703-ADFC-ECDB63244B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7184C12-F1CC-4899-8E3C-446C4669E1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BC29FAC-DB2C-4D8E-9C9C-FBFC6C245FE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7AE269A-05F8-4B28-A7C3-84D861E820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307991C-FE2C-468D-B4B9-A2946BBB18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F512163E-A021-4B1F-8F95-2AB941642B1D}"/>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B98E75D-954B-4074-BD50-ACC8F8FC7943}"/>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90E7F608-1EA1-4D93-B211-144A4E6DDCE9}"/>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555AA6D-CE15-4CAB-A306-E2F007F2A609}"/>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96DD39EB-B1CC-4C79-8D0B-907EC839EC97}"/>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331053C-A953-4EAA-996E-78DCD49EED9D}"/>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F7472BEC-C822-4D43-9FF6-1CD39DA8A19F}"/>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34FF3E7B-DA74-4999-8C42-89DD0E76207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941FF506-A2E8-49D5-9B53-E817E61C80E5}"/>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3108CB8A-B30C-4ED7-9504-B45D840D2352}"/>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37CA42E5-D7F8-4745-B8A1-04D0E2C15A62}"/>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5C2ECD5-0B04-4371-84C7-2F877B27F15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3760CC4-AF13-467E-B5FA-6E0D007321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1A6FE77-E6E8-4495-B3F7-34825B2E8E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F2D94CC-800E-4F86-80A4-BDD09D10B9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5A979FA-9813-4DA8-9CFA-A30352F4B2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7" name="楕円 186">
          <a:extLst>
            <a:ext uri="{FF2B5EF4-FFF2-40B4-BE49-F238E27FC236}">
              <a16:creationId xmlns:a16="http://schemas.microsoft.com/office/drawing/2014/main" id="{C5F5918A-A02C-40C5-9B06-DFB0266411B8}"/>
            </a:ext>
          </a:extLst>
        </xdr:cNvPr>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14A8C84-1B24-4E03-8A41-8EE59C5F6476}"/>
            </a:ext>
          </a:extLst>
        </xdr:cNvPr>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89" name="楕円 188">
          <a:extLst>
            <a:ext uri="{FF2B5EF4-FFF2-40B4-BE49-F238E27FC236}">
              <a16:creationId xmlns:a16="http://schemas.microsoft.com/office/drawing/2014/main" id="{0DC34AFA-7156-4243-9A62-AC7DDC50C7B9}"/>
            </a:ext>
          </a:extLst>
        </xdr:cNvPr>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31024</xdr:rowOff>
    </xdr:to>
    <xdr:cxnSp macro="">
      <xdr:nvCxnSpPr>
        <xdr:cNvPr id="190" name="直線コネクタ 189">
          <a:extLst>
            <a:ext uri="{FF2B5EF4-FFF2-40B4-BE49-F238E27FC236}">
              <a16:creationId xmlns:a16="http://schemas.microsoft.com/office/drawing/2014/main" id="{E7069966-38FD-4D7B-8858-587B12505D8D}"/>
            </a:ext>
          </a:extLst>
        </xdr:cNvPr>
        <xdr:cNvCxnSpPr/>
      </xdr:nvCxnSpPr>
      <xdr:spPr>
        <a:xfrm>
          <a:off x="3797300" y="1046661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191" name="楕円 190">
          <a:extLst>
            <a:ext uri="{FF2B5EF4-FFF2-40B4-BE49-F238E27FC236}">
              <a16:creationId xmlns:a16="http://schemas.microsoft.com/office/drawing/2014/main" id="{EBB321D3-5CA3-4A27-A9B8-F626C4F29305}"/>
            </a:ext>
          </a:extLst>
        </xdr:cNvPr>
        <xdr:cNvSpPr/>
      </xdr:nvSpPr>
      <xdr:spPr>
        <a:xfrm>
          <a:off x="2857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8165</xdr:rowOff>
    </xdr:to>
    <xdr:cxnSp macro="">
      <xdr:nvCxnSpPr>
        <xdr:cNvPr id="192" name="直線コネクタ 191">
          <a:extLst>
            <a:ext uri="{FF2B5EF4-FFF2-40B4-BE49-F238E27FC236}">
              <a16:creationId xmlns:a16="http://schemas.microsoft.com/office/drawing/2014/main" id="{B49A9A41-4A89-4C1A-8366-1B356D567434}"/>
            </a:ext>
          </a:extLst>
        </xdr:cNvPr>
        <xdr:cNvCxnSpPr/>
      </xdr:nvCxnSpPr>
      <xdr:spPr>
        <a:xfrm>
          <a:off x="2908300" y="104453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93" name="楕円 192">
          <a:extLst>
            <a:ext uri="{FF2B5EF4-FFF2-40B4-BE49-F238E27FC236}">
              <a16:creationId xmlns:a16="http://schemas.microsoft.com/office/drawing/2014/main" id="{6ED01052-4C0B-4D6D-92A4-331BDB3105FB}"/>
            </a:ext>
          </a:extLst>
        </xdr:cNvPr>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60</xdr:row>
      <xdr:rowOff>158387</xdr:rowOff>
    </xdr:to>
    <xdr:cxnSp macro="">
      <xdr:nvCxnSpPr>
        <xdr:cNvPr id="194" name="直線コネクタ 193">
          <a:extLst>
            <a:ext uri="{FF2B5EF4-FFF2-40B4-BE49-F238E27FC236}">
              <a16:creationId xmlns:a16="http://schemas.microsoft.com/office/drawing/2014/main" id="{E58DE4EC-D197-4463-ABFC-6F2A960D8B29}"/>
            </a:ext>
          </a:extLst>
        </xdr:cNvPr>
        <xdr:cNvCxnSpPr/>
      </xdr:nvCxnSpPr>
      <xdr:spPr>
        <a:xfrm>
          <a:off x="2019300" y="104225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xdr:rowOff>
    </xdr:from>
    <xdr:to>
      <xdr:col>6</xdr:col>
      <xdr:colOff>38100</xdr:colOff>
      <xdr:row>60</xdr:row>
      <xdr:rowOff>114481</xdr:rowOff>
    </xdr:to>
    <xdr:sp macro="" textlink="">
      <xdr:nvSpPr>
        <xdr:cNvPr id="195" name="楕円 194">
          <a:extLst>
            <a:ext uri="{FF2B5EF4-FFF2-40B4-BE49-F238E27FC236}">
              <a16:creationId xmlns:a16="http://schemas.microsoft.com/office/drawing/2014/main" id="{462CA43A-4B88-452F-ADED-0552829D687A}"/>
            </a:ext>
          </a:extLst>
        </xdr:cNvPr>
        <xdr:cNvSpPr/>
      </xdr:nvSpPr>
      <xdr:spPr>
        <a:xfrm>
          <a:off x="1079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63681</xdr:rowOff>
    </xdr:from>
    <xdr:to>
      <xdr:col>10</xdr:col>
      <xdr:colOff>114300</xdr:colOff>
      <xdr:row>60</xdr:row>
      <xdr:rowOff>135527</xdr:rowOff>
    </xdr:to>
    <xdr:cxnSp macro="">
      <xdr:nvCxnSpPr>
        <xdr:cNvPr id="196" name="直線コネクタ 195">
          <a:extLst>
            <a:ext uri="{FF2B5EF4-FFF2-40B4-BE49-F238E27FC236}">
              <a16:creationId xmlns:a16="http://schemas.microsoft.com/office/drawing/2014/main" id="{C81BD78A-5EB4-48D1-A42E-D9D45DA468C1}"/>
            </a:ext>
          </a:extLst>
        </xdr:cNvPr>
        <xdr:cNvCxnSpPr/>
      </xdr:nvCxnSpPr>
      <xdr:spPr>
        <a:xfrm>
          <a:off x="1130300" y="1035068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50F3ADD5-9DC0-41B9-B373-9EB79F748BDD}"/>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E9ADCAB-6B54-4E01-ADFC-FCEA701C8C73}"/>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FA09DDB-E152-4B7C-9B11-76615531A6FB}"/>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C6DC626-2DE6-4115-AD30-74BE55CF85D2}"/>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7BF0DE7-0992-4C93-BC02-A817235A4CE1}"/>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584EEE4-8CCC-4E50-AD9B-268C267FFAEB}"/>
            </a:ext>
          </a:extLst>
        </xdr:cNvPr>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8C8BCB3-26E7-4DA4-B518-36DA5E81625A}"/>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F7ECAE1-8F3D-4AFD-97C3-EF46D67E9821}"/>
            </a:ext>
          </a:extLst>
        </xdr:cNvPr>
        <xdr:cNvSpPr txBox="1"/>
      </xdr:nvSpPr>
      <xdr:spPr>
        <a:xfrm>
          <a:off x="927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C5EB81C-06EF-46B9-B2F7-94A3954B13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9BEA1BB-1640-4C7B-BD43-A62E756679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59C21AA-52C0-4C31-B6F4-9D4DC29700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D13A631-74EB-4547-8918-DB10218ABE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7EBC089-426B-4665-9AAD-2D5D06B49D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9D1E824-FEDB-4858-BA2C-C74BCD9198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5DC7BD1-4A35-4C83-9419-608408D78E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55DD735-CF1F-4547-8A8C-4E8E109F966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230BFC0-0D5A-4E04-B95F-D7E59D0CB2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F0394A9-20D9-4EF2-A685-179E167342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0B92BA7-1AF0-4B0C-8B48-CFFAE2E1A6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317352A-49C3-4950-AA05-C2142827721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A860731-8497-48BF-A99D-97A47321C4A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D02066C2-47AA-4202-B785-58F2B3CCDBB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E3D7BCD-E1DB-47F0-8C2A-4918D01F4F2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A838E633-37B6-456F-ABD3-AC7564A9AD5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A92755D-A560-4A22-ADD2-791503FDD2C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16F0C45B-0863-40D4-8B51-2D5C1080AB6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DAD4C0C-1067-4C30-B20B-F50BC09C987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65DD2A66-8337-44B2-B45E-217FEAD2AF0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BF545BA-A08F-4B24-9C90-11B233A9E3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3DD1A14-EB79-460B-9DB3-F5ADA44A53B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65D03EC-ED3D-4889-A1FA-6EC763275C1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4161CCD5-D58D-4337-AE0D-3907713B41A6}"/>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6E85174F-30F4-450F-9BF0-E5DDCFE0C2EB}"/>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2ED511D1-DD9C-4907-B8FC-2E396D893F72}"/>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48AE158-6AE2-4456-AF81-7F6B7D6E209C}"/>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E19B4FFE-925A-42B2-A9F8-4F9C71C3C77D}"/>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38DA893-58B1-43EF-BC57-E754AA99C701}"/>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EE7E8770-01C6-4E46-A4A3-C058F8CD57B6}"/>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7D08AD77-E0A4-4EB3-8BB4-B6AF808E665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AFB42F79-71B8-4A72-B94C-19FA310534AC}"/>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7432396A-2A76-435B-8711-75F685CC4D4D}"/>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8B1ACF44-D2A0-49B6-9A46-33FF6A1B5FC3}"/>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FFA8672-E7B2-476E-8FEB-E14E2AABB4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87C1267-E518-412F-88B3-66158AF3CF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7A1934-2894-4723-86DA-80A62357D5F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9ADFC24-8883-4440-AADD-942B9875E6E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C9041FB-D016-4848-9227-6D5AAFC694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120376</xdr:rowOff>
    </xdr:from>
    <xdr:to>
      <xdr:col>55</xdr:col>
      <xdr:colOff>50800</xdr:colOff>
      <xdr:row>61</xdr:row>
      <xdr:rowOff>50526</xdr:rowOff>
    </xdr:to>
    <xdr:sp macro="" textlink="">
      <xdr:nvSpPr>
        <xdr:cNvPr id="244" name="楕円 243">
          <a:extLst>
            <a:ext uri="{FF2B5EF4-FFF2-40B4-BE49-F238E27FC236}">
              <a16:creationId xmlns:a16="http://schemas.microsoft.com/office/drawing/2014/main" id="{A6914321-6D47-4CBF-86E3-8C6E94CA56F7}"/>
            </a:ext>
          </a:extLst>
        </xdr:cNvPr>
        <xdr:cNvSpPr/>
      </xdr:nvSpPr>
      <xdr:spPr>
        <a:xfrm>
          <a:off x="10426700" y="104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143253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A8444A7F-49EB-4C03-8731-6A0EF936E0F6}"/>
            </a:ext>
          </a:extLst>
        </xdr:cNvPr>
        <xdr:cNvSpPr txBox="1"/>
      </xdr:nvSpPr>
      <xdr:spPr>
        <a:xfrm>
          <a:off x="10515600" y="1025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132266</xdr:rowOff>
    </xdr:from>
    <xdr:to>
      <xdr:col>50</xdr:col>
      <xdr:colOff>165100</xdr:colOff>
      <xdr:row>61</xdr:row>
      <xdr:rowOff>62416</xdr:rowOff>
    </xdr:to>
    <xdr:sp macro="" textlink="">
      <xdr:nvSpPr>
        <xdr:cNvPr id="246" name="楕円 245">
          <a:extLst>
            <a:ext uri="{FF2B5EF4-FFF2-40B4-BE49-F238E27FC236}">
              <a16:creationId xmlns:a16="http://schemas.microsoft.com/office/drawing/2014/main" id="{6BCC6AD7-B5E4-4649-B219-E1202C20A19D}"/>
            </a:ext>
          </a:extLst>
        </xdr:cNvPr>
        <xdr:cNvSpPr/>
      </xdr:nvSpPr>
      <xdr:spPr>
        <a:xfrm>
          <a:off x="9588500" y="104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171176</xdr:rowOff>
    </xdr:from>
    <xdr:to>
      <xdr:col>55</xdr:col>
      <xdr:colOff>0</xdr:colOff>
      <xdr:row>61</xdr:row>
      <xdr:rowOff>11616</xdr:rowOff>
    </xdr:to>
    <xdr:cxnSp macro="">
      <xdr:nvCxnSpPr>
        <xdr:cNvPr id="247" name="直線コネクタ 246">
          <a:extLst>
            <a:ext uri="{FF2B5EF4-FFF2-40B4-BE49-F238E27FC236}">
              <a16:creationId xmlns:a16="http://schemas.microsoft.com/office/drawing/2014/main" id="{D509967D-9B31-47E2-97F8-BC1DBA2F3181}"/>
            </a:ext>
          </a:extLst>
        </xdr:cNvPr>
        <xdr:cNvCxnSpPr/>
      </xdr:nvCxnSpPr>
      <xdr:spPr>
        <a:xfrm flipV="1">
          <a:off x="9639300" y="10458176"/>
          <a:ext cx="838200" cy="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149250</xdr:rowOff>
    </xdr:from>
    <xdr:to>
      <xdr:col>46</xdr:col>
      <xdr:colOff>38100</xdr:colOff>
      <xdr:row>61</xdr:row>
      <xdr:rowOff>79400</xdr:rowOff>
    </xdr:to>
    <xdr:sp macro="" textlink="">
      <xdr:nvSpPr>
        <xdr:cNvPr id="248" name="楕円 247">
          <a:extLst>
            <a:ext uri="{FF2B5EF4-FFF2-40B4-BE49-F238E27FC236}">
              <a16:creationId xmlns:a16="http://schemas.microsoft.com/office/drawing/2014/main" id="{869E791B-84E9-47B1-9D45-B7FB36232EE9}"/>
            </a:ext>
          </a:extLst>
        </xdr:cNvPr>
        <xdr:cNvSpPr/>
      </xdr:nvSpPr>
      <xdr:spPr>
        <a:xfrm>
          <a:off x="8699500" y="104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11616</xdr:rowOff>
    </xdr:from>
    <xdr:to>
      <xdr:col>50</xdr:col>
      <xdr:colOff>114300</xdr:colOff>
      <xdr:row>61</xdr:row>
      <xdr:rowOff>28600</xdr:rowOff>
    </xdr:to>
    <xdr:cxnSp macro="">
      <xdr:nvCxnSpPr>
        <xdr:cNvPr id="249" name="直線コネクタ 248">
          <a:extLst>
            <a:ext uri="{FF2B5EF4-FFF2-40B4-BE49-F238E27FC236}">
              <a16:creationId xmlns:a16="http://schemas.microsoft.com/office/drawing/2014/main" id="{7A06444C-17AD-4A61-8A79-92A6B22F6A12}"/>
            </a:ext>
          </a:extLst>
        </xdr:cNvPr>
        <xdr:cNvCxnSpPr/>
      </xdr:nvCxnSpPr>
      <xdr:spPr>
        <a:xfrm flipV="1">
          <a:off x="8750300" y="10470066"/>
          <a:ext cx="889000" cy="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163807</xdr:rowOff>
    </xdr:from>
    <xdr:to>
      <xdr:col>41</xdr:col>
      <xdr:colOff>101600</xdr:colOff>
      <xdr:row>61</xdr:row>
      <xdr:rowOff>93957</xdr:rowOff>
    </xdr:to>
    <xdr:sp macro="" textlink="">
      <xdr:nvSpPr>
        <xdr:cNvPr id="250" name="楕円 249">
          <a:extLst>
            <a:ext uri="{FF2B5EF4-FFF2-40B4-BE49-F238E27FC236}">
              <a16:creationId xmlns:a16="http://schemas.microsoft.com/office/drawing/2014/main" id="{5FDB3FFA-2CF3-4C4C-85B6-79DF3DC01136}"/>
            </a:ext>
          </a:extLst>
        </xdr:cNvPr>
        <xdr:cNvSpPr/>
      </xdr:nvSpPr>
      <xdr:spPr>
        <a:xfrm>
          <a:off x="7810500" y="104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28600</xdr:rowOff>
    </xdr:from>
    <xdr:to>
      <xdr:col>45</xdr:col>
      <xdr:colOff>177800</xdr:colOff>
      <xdr:row>61</xdr:row>
      <xdr:rowOff>43157</xdr:rowOff>
    </xdr:to>
    <xdr:cxnSp macro="">
      <xdr:nvCxnSpPr>
        <xdr:cNvPr id="251" name="直線コネクタ 250">
          <a:extLst>
            <a:ext uri="{FF2B5EF4-FFF2-40B4-BE49-F238E27FC236}">
              <a16:creationId xmlns:a16="http://schemas.microsoft.com/office/drawing/2014/main" id="{A9DF21A4-66D6-4807-915A-F7BC2C9F9932}"/>
            </a:ext>
          </a:extLst>
        </xdr:cNvPr>
        <xdr:cNvCxnSpPr/>
      </xdr:nvCxnSpPr>
      <xdr:spPr>
        <a:xfrm flipV="1">
          <a:off x="7861300" y="10487050"/>
          <a:ext cx="889000" cy="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125202</xdr:rowOff>
    </xdr:from>
    <xdr:to>
      <xdr:col>36</xdr:col>
      <xdr:colOff>165100</xdr:colOff>
      <xdr:row>64</xdr:row>
      <xdr:rowOff>55352</xdr:rowOff>
    </xdr:to>
    <xdr:sp macro="" textlink="">
      <xdr:nvSpPr>
        <xdr:cNvPr id="252" name="楕円 251">
          <a:extLst>
            <a:ext uri="{FF2B5EF4-FFF2-40B4-BE49-F238E27FC236}">
              <a16:creationId xmlns:a16="http://schemas.microsoft.com/office/drawing/2014/main" id="{4429AF04-6B76-4C7C-B5B9-02F5098880E3}"/>
            </a:ext>
          </a:extLst>
        </xdr:cNvPr>
        <xdr:cNvSpPr/>
      </xdr:nvSpPr>
      <xdr:spPr>
        <a:xfrm>
          <a:off x="6921500" y="109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43157</xdr:rowOff>
    </xdr:from>
    <xdr:to>
      <xdr:col>41</xdr:col>
      <xdr:colOff>50800</xdr:colOff>
      <xdr:row>64</xdr:row>
      <xdr:rowOff>4552</xdr:rowOff>
    </xdr:to>
    <xdr:cxnSp macro="">
      <xdr:nvCxnSpPr>
        <xdr:cNvPr id="253" name="直線コネクタ 252">
          <a:extLst>
            <a:ext uri="{FF2B5EF4-FFF2-40B4-BE49-F238E27FC236}">
              <a16:creationId xmlns:a16="http://schemas.microsoft.com/office/drawing/2014/main" id="{B6F9752C-FD02-4506-84E2-19B897DDD998}"/>
            </a:ext>
          </a:extLst>
        </xdr:cNvPr>
        <xdr:cNvCxnSpPr/>
      </xdr:nvCxnSpPr>
      <xdr:spPr>
        <a:xfrm flipV="1">
          <a:off x="6972300" y="10501607"/>
          <a:ext cx="889000" cy="4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5834FCB-0474-4B2F-8EDB-022E06E3031E}"/>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99B23961-5D13-4CE1-A88C-FD167985AF2E}"/>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46BE1CA-4E3F-4798-85E5-C3EB8EFC766D}"/>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E004A46-1C67-421B-A98C-832B78254E75}"/>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78943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E7BCBFE7-1E54-4E68-81E0-79E8D45B4B3B}"/>
            </a:ext>
          </a:extLst>
        </xdr:cNvPr>
        <xdr:cNvSpPr txBox="1"/>
      </xdr:nvSpPr>
      <xdr:spPr>
        <a:xfrm>
          <a:off x="9327095" y="1019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95927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6ACDDC3-F3F2-43EF-B15E-7A79C2044A09}"/>
            </a:ext>
          </a:extLst>
        </xdr:cNvPr>
        <xdr:cNvSpPr txBox="1"/>
      </xdr:nvSpPr>
      <xdr:spPr>
        <a:xfrm>
          <a:off x="8450795" y="1021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110484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201945AA-2FD7-4656-90CD-D75F4B948C78}"/>
            </a:ext>
          </a:extLst>
        </xdr:cNvPr>
        <xdr:cNvSpPr txBox="1"/>
      </xdr:nvSpPr>
      <xdr:spPr>
        <a:xfrm>
          <a:off x="7561795" y="102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46479</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83F919C4-BE4D-452D-91EC-9134766ED6DB}"/>
            </a:ext>
          </a:extLst>
        </xdr:cNvPr>
        <xdr:cNvSpPr txBox="1"/>
      </xdr:nvSpPr>
      <xdr:spPr>
        <a:xfrm>
          <a:off x="6705111" y="11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7EA0C3F-4F60-4D2C-8074-2F8D2B36C6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6239FA1-2732-421F-99CC-27B06B8E0B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45AD05B-9DEE-4C1C-B25A-55E62DC89C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A33F157-9C76-4613-A7C0-45B669AF1E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8BE4D85-5B08-43BB-A96B-5C1655E14B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1FB6ACC-9C13-44CD-96B2-26A482D354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DC4A533-CA7F-46FB-A86C-26A52FB088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0D88A65-1859-4DA9-814D-405A5BF5692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88869A3-84C3-4108-9C57-1B035CE201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E961802-4740-4214-B700-6CD0C45461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8B0CB29-6A6D-4508-8600-C8286BD4BC7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EF5D658-5DCA-48EA-9284-E891726428F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D2890D9-0012-4C57-836D-DAD45398D41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7661626-CC87-4F01-ADB0-F9899164E05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C7A3E98-61FE-493C-A49D-60185BFF66A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7929511-C3DB-46F4-BE8E-38A138577D1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980ECEC-E5B2-4BEE-A52C-42CC46B89F0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DD7899B-6476-4EBD-8DD4-1F0AAB4C800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69DD190-0315-45B1-B7A5-2A28227A8C6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AA5F82A-368B-4938-BFF2-E8A11C0D8F5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F6FCC56-E3D9-446F-884B-1E0F7B364F2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C7667F4-43BA-4438-9B4E-592065C5D1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454F1D9C-13B9-4F3C-A084-EC968294182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A78B9BA6-1768-4329-9302-387677FFBE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39419562-D45A-4D64-805D-020AEA61C271}"/>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1CF8741B-4A15-48DD-8ABF-371D3689CD8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618E8B2F-9646-41D5-890A-018528E81B5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5062E5D-F810-468D-80F6-DEA63050F5B9}"/>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58E44208-9E49-406A-842D-E59D0495A64D}"/>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BB4F646-3C38-470D-A589-E551DE0D648E}"/>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35BB059E-3722-4992-8CDE-D8FD3B3D1529}"/>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8838233A-9208-42C0-BE89-6F17C3EA79DF}"/>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423058D9-2F38-45A3-8CCB-8502B97939D9}"/>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D74A4029-F236-4B1F-8920-EE42F0B133D5}"/>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50B0B8B8-F1B4-431D-9C7A-17BAABE13B56}"/>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9BABEFE-C1F6-4EBE-A967-67E99E4BFD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39D778D-AED1-4ABC-A70D-C8510C96A3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0ECCD6F-3F22-4C3D-8589-F3923ED603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C0F9177-ACC6-439E-8E21-BC767ABDA3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6295128-A9F7-4584-AAE8-681C7D8D64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302" name="楕円 301">
          <a:extLst>
            <a:ext uri="{FF2B5EF4-FFF2-40B4-BE49-F238E27FC236}">
              <a16:creationId xmlns:a16="http://schemas.microsoft.com/office/drawing/2014/main" id="{9A63088A-D089-4E55-B320-08D860347264}"/>
            </a:ext>
          </a:extLst>
        </xdr:cNvPr>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105427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A80FDBA5-B812-4D15-8460-432E62CFB56B}"/>
            </a:ext>
          </a:extLst>
        </xdr:cNvPr>
        <xdr:cNvSpPr txBox="1"/>
      </xdr:nvSpPr>
      <xdr:spPr>
        <a:xfrm>
          <a:off x="4673600"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304" name="楕円 303">
          <a:extLst>
            <a:ext uri="{FF2B5EF4-FFF2-40B4-BE49-F238E27FC236}">
              <a16:creationId xmlns:a16="http://schemas.microsoft.com/office/drawing/2014/main" id="{E6B83756-7FEC-4B9C-9AE2-6F820860A544}"/>
            </a:ext>
          </a:extLst>
        </xdr:cNvPr>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133350</xdr:rowOff>
    </xdr:to>
    <xdr:cxnSp macro="">
      <xdr:nvCxnSpPr>
        <xdr:cNvPr id="305" name="直線コネクタ 304">
          <a:extLst>
            <a:ext uri="{FF2B5EF4-FFF2-40B4-BE49-F238E27FC236}">
              <a16:creationId xmlns:a16="http://schemas.microsoft.com/office/drawing/2014/main" id="{C9B09C2E-9077-46EE-AE47-86A4B8F2D4AF}"/>
            </a:ext>
          </a:extLst>
        </xdr:cNvPr>
        <xdr:cNvCxnSpPr/>
      </xdr:nvCxnSpPr>
      <xdr:spPr>
        <a:xfrm>
          <a:off x="3797300" y="141579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306" name="楕円 305">
          <a:extLst>
            <a:ext uri="{FF2B5EF4-FFF2-40B4-BE49-F238E27FC236}">
              <a16:creationId xmlns:a16="http://schemas.microsoft.com/office/drawing/2014/main" id="{190D72E2-D0F0-4CDE-AB63-990BF44AC77B}"/>
            </a:ext>
          </a:extLst>
        </xdr:cNvPr>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99061</xdr:rowOff>
    </xdr:to>
    <xdr:cxnSp macro="">
      <xdr:nvCxnSpPr>
        <xdr:cNvPr id="307" name="直線コネクタ 306">
          <a:extLst>
            <a:ext uri="{FF2B5EF4-FFF2-40B4-BE49-F238E27FC236}">
              <a16:creationId xmlns:a16="http://schemas.microsoft.com/office/drawing/2014/main" id="{144C64A3-832B-4F61-86A2-E8936C74E9AB}"/>
            </a:ext>
          </a:extLst>
        </xdr:cNvPr>
        <xdr:cNvCxnSpPr/>
      </xdr:nvCxnSpPr>
      <xdr:spPr>
        <a:xfrm>
          <a:off x="2908300" y="141027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308" name="楕円 307">
          <a:extLst>
            <a:ext uri="{FF2B5EF4-FFF2-40B4-BE49-F238E27FC236}">
              <a16:creationId xmlns:a16="http://schemas.microsoft.com/office/drawing/2014/main" id="{89757D7F-2898-4641-89B1-F3835D8D3925}"/>
            </a:ext>
          </a:extLst>
        </xdr:cNvPr>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xdr:rowOff>
    </xdr:from>
    <xdr:to>
      <xdr:col>15</xdr:col>
      <xdr:colOff>50800</xdr:colOff>
      <xdr:row>82</xdr:row>
      <xdr:rowOff>43814</xdr:rowOff>
    </xdr:to>
    <xdr:cxnSp macro="">
      <xdr:nvCxnSpPr>
        <xdr:cNvPr id="309" name="直線コネクタ 308">
          <a:extLst>
            <a:ext uri="{FF2B5EF4-FFF2-40B4-BE49-F238E27FC236}">
              <a16:creationId xmlns:a16="http://schemas.microsoft.com/office/drawing/2014/main" id="{C8E0B5C8-7A0F-4EEE-ADC8-433CDA147E04}"/>
            </a:ext>
          </a:extLst>
        </xdr:cNvPr>
        <xdr:cNvCxnSpPr/>
      </xdr:nvCxnSpPr>
      <xdr:spPr>
        <a:xfrm>
          <a:off x="2019300" y="140703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92075</xdr:rowOff>
    </xdr:from>
    <xdr:to>
      <xdr:col>6</xdr:col>
      <xdr:colOff>38100</xdr:colOff>
      <xdr:row>82</xdr:row>
      <xdr:rowOff>22225</xdr:rowOff>
    </xdr:to>
    <xdr:sp macro="" textlink="">
      <xdr:nvSpPr>
        <xdr:cNvPr id="310" name="楕円 309">
          <a:extLst>
            <a:ext uri="{FF2B5EF4-FFF2-40B4-BE49-F238E27FC236}">
              <a16:creationId xmlns:a16="http://schemas.microsoft.com/office/drawing/2014/main" id="{ACF67561-F70D-42B5-9184-165343E05E97}"/>
            </a:ext>
          </a:extLst>
        </xdr:cNvPr>
        <xdr:cNvSpPr/>
      </xdr:nvSpPr>
      <xdr:spPr>
        <a:xfrm>
          <a:off x="1079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142875</xdr:rowOff>
    </xdr:from>
    <xdr:to>
      <xdr:col>10</xdr:col>
      <xdr:colOff>114300</xdr:colOff>
      <xdr:row>82</xdr:row>
      <xdr:rowOff>11430</xdr:rowOff>
    </xdr:to>
    <xdr:cxnSp macro="">
      <xdr:nvCxnSpPr>
        <xdr:cNvPr id="311" name="直線コネクタ 310">
          <a:extLst>
            <a:ext uri="{FF2B5EF4-FFF2-40B4-BE49-F238E27FC236}">
              <a16:creationId xmlns:a16="http://schemas.microsoft.com/office/drawing/2014/main" id="{B4632888-6785-4A0E-9900-62FB82235FD8}"/>
            </a:ext>
          </a:extLst>
        </xdr:cNvPr>
        <xdr:cNvCxnSpPr/>
      </xdr:nvCxnSpPr>
      <xdr:spPr>
        <a:xfrm>
          <a:off x="1130300" y="1403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D03D8D28-1682-429E-829D-E86185DFA73E}"/>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0285A715-DC1A-4965-A64E-186C532FCD51}"/>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DA26FC2F-B858-43F8-B413-E02567592FA2}"/>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EC163F5-2B3D-40C9-8198-E0C548117F4D}"/>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166388</xdr:rowOff>
    </xdr:from>
    <xdr:ext cx="405111" cy="259045"/>
    <xdr:sp macro="" textlink="">
      <xdr:nvSpPr>
        <xdr:cNvPr id="316" name="n_1mainValue【公営住宅】&#10;有形固定資産減価償却率">
          <a:extLst>
            <a:ext uri="{FF2B5EF4-FFF2-40B4-BE49-F238E27FC236}">
              <a16:creationId xmlns:a16="http://schemas.microsoft.com/office/drawing/2014/main" id="{39A84566-8372-465B-A2C0-5B64D626A153}"/>
            </a:ext>
          </a:extLst>
        </xdr:cNvPr>
        <xdr:cNvSpPr txBox="1"/>
      </xdr:nvSpPr>
      <xdr:spPr>
        <a:xfrm>
          <a:off x="35820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17" name="n_2mainValue【公営住宅】&#10;有形固定資産減価償却率">
          <a:extLst>
            <a:ext uri="{FF2B5EF4-FFF2-40B4-BE49-F238E27FC236}">
              <a16:creationId xmlns:a16="http://schemas.microsoft.com/office/drawing/2014/main" id="{E869630C-80B1-4F7E-8902-8D8DDFF65FA1}"/>
            </a:ext>
          </a:extLst>
        </xdr:cNvPr>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78757</xdr:rowOff>
    </xdr:from>
    <xdr:ext cx="405111" cy="259045"/>
    <xdr:sp macro="" textlink="">
      <xdr:nvSpPr>
        <xdr:cNvPr id="318" name="n_3mainValue【公営住宅】&#10;有形固定資産減価償却率">
          <a:extLst>
            <a:ext uri="{FF2B5EF4-FFF2-40B4-BE49-F238E27FC236}">
              <a16:creationId xmlns:a16="http://schemas.microsoft.com/office/drawing/2014/main" id="{D9B31D6F-E839-42B1-8582-4690E016B68C}"/>
            </a:ext>
          </a:extLst>
        </xdr:cNvPr>
        <xdr:cNvSpPr txBox="1"/>
      </xdr:nvSpPr>
      <xdr:spPr>
        <a:xfrm>
          <a:off x="1816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38752</xdr:rowOff>
    </xdr:from>
    <xdr:ext cx="405111" cy="259045"/>
    <xdr:sp macro="" textlink="">
      <xdr:nvSpPr>
        <xdr:cNvPr id="319" name="n_4mainValue【公営住宅】&#10;有形固定資産減価償却率">
          <a:extLst>
            <a:ext uri="{FF2B5EF4-FFF2-40B4-BE49-F238E27FC236}">
              <a16:creationId xmlns:a16="http://schemas.microsoft.com/office/drawing/2014/main" id="{0DE2271B-0784-4066-AB3B-809DD29860E9}"/>
            </a:ext>
          </a:extLst>
        </xdr:cNvPr>
        <xdr:cNvSpPr txBox="1"/>
      </xdr:nvSpPr>
      <xdr:spPr>
        <a:xfrm>
          <a:off x="927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98D25A1-78FD-46FB-A8AF-ABFE7092F0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48159A6-818D-4FFF-95F9-C9A329593C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7F404E5-5EB4-44F4-BDB2-BC4D88928E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7D593E6-6B4C-4702-AF72-5C0988736D5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C1A98EB-68FD-4519-85B9-03902D3622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AABD3C3-397E-4BC4-BF61-413944B526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15E4C94-B6F9-4EF9-8E00-A88AD158C9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7061F6F-D4E8-400B-BE38-7B0DA7AEA1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34EEAEA-9C0A-47A4-B8B3-AE17A59EB0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179E216-0D75-4594-88CF-80C064DE22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BAE87F0-1655-49F2-9924-1976718E7CC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3FCB642C-DD92-450B-A632-409E27975F0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99E9161D-42E1-4C09-8056-575BE02EE4B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7AA17177-E5FC-4C45-A3EF-D90CA0DAA7A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41611AA3-7678-423A-830B-AF9316D1019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8CC078EB-5BF3-4464-AE54-D7C2EF4D8CC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945C537E-9338-4128-A663-CD915D31683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CC97BF0B-140C-4A49-9C8C-F2C7E032596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758176D-283F-4D75-B473-7C79206EDA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17B1C0CD-7BF3-4361-8F9F-9CC3D02349F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F662332-7C84-41BF-81E4-2CD1E47C70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501F976F-DDAD-4661-BDFC-179E3CD4CF7C}"/>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C6FFE7A0-2AAC-47C5-9532-E4A8691A0B59}"/>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9F319095-70CB-4011-8906-F90CD9D06CE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525E140E-CC00-4D78-AE41-EAA6CDD1AE93}"/>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40F22632-4004-4189-A73E-3AF642E22A8C}"/>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28357CD4-A6EC-4CA8-A04A-866C96825F51}"/>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72FF5E5A-1844-47D7-A14C-5AC550474CB8}"/>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E9A8140-FC99-4379-A7C7-CF90C3E367DC}"/>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234988AF-2F1A-4704-809F-AE7DF04AE14B}"/>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20446FDF-EA2B-4738-9B7E-54043C399D9A}"/>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21571A9E-5FE4-4379-B675-2D4F8F24D34C}"/>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27EA6E6-72C3-4989-8218-4BB5E08723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520C36-515E-46FA-8428-C06D1F9528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3C95E5B-2448-4BAB-9D5C-820B1FF9158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43942CF-477D-4C93-AD03-685737497F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5EE5711-FFD3-4105-B7EB-5305E6D356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88798</xdr:rowOff>
    </xdr:from>
    <xdr:to>
      <xdr:col>55</xdr:col>
      <xdr:colOff>50800</xdr:colOff>
      <xdr:row>86</xdr:row>
      <xdr:rowOff>18948</xdr:rowOff>
    </xdr:to>
    <xdr:sp macro="" textlink="">
      <xdr:nvSpPr>
        <xdr:cNvPr id="357" name="楕円 356">
          <a:extLst>
            <a:ext uri="{FF2B5EF4-FFF2-40B4-BE49-F238E27FC236}">
              <a16:creationId xmlns:a16="http://schemas.microsoft.com/office/drawing/2014/main" id="{2D62A1E6-273D-4229-9F56-84F874F1BBA6}"/>
            </a:ext>
          </a:extLst>
        </xdr:cNvPr>
        <xdr:cNvSpPr/>
      </xdr:nvSpPr>
      <xdr:spPr>
        <a:xfrm>
          <a:off x="104267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48175</xdr:rowOff>
    </xdr:from>
    <xdr:ext cx="469744" cy="259045"/>
    <xdr:sp macro="" textlink="">
      <xdr:nvSpPr>
        <xdr:cNvPr id="358" name="【公営住宅】&#10;一人当たり面積該当値テキスト">
          <a:extLst>
            <a:ext uri="{FF2B5EF4-FFF2-40B4-BE49-F238E27FC236}">
              <a16:creationId xmlns:a16="http://schemas.microsoft.com/office/drawing/2014/main" id="{BD8B2D39-1E64-4BBE-A9B4-2268FDF14BC6}"/>
            </a:ext>
          </a:extLst>
        </xdr:cNvPr>
        <xdr:cNvSpPr txBox="1"/>
      </xdr:nvSpPr>
      <xdr:spPr>
        <a:xfrm>
          <a:off x="10515600" y="144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89850</xdr:rowOff>
    </xdr:from>
    <xdr:to>
      <xdr:col>50</xdr:col>
      <xdr:colOff>165100</xdr:colOff>
      <xdr:row>86</xdr:row>
      <xdr:rowOff>20000</xdr:rowOff>
    </xdr:to>
    <xdr:sp macro="" textlink="">
      <xdr:nvSpPr>
        <xdr:cNvPr id="359" name="楕円 358">
          <a:extLst>
            <a:ext uri="{FF2B5EF4-FFF2-40B4-BE49-F238E27FC236}">
              <a16:creationId xmlns:a16="http://schemas.microsoft.com/office/drawing/2014/main" id="{310B4650-F709-4986-845E-D6EEA9C4B00C}"/>
            </a:ext>
          </a:extLst>
        </xdr:cNvPr>
        <xdr:cNvSpPr/>
      </xdr:nvSpPr>
      <xdr:spPr>
        <a:xfrm>
          <a:off x="9588500" y="146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139598</xdr:rowOff>
    </xdr:from>
    <xdr:to>
      <xdr:col>55</xdr:col>
      <xdr:colOff>0</xdr:colOff>
      <xdr:row>85</xdr:row>
      <xdr:rowOff>140650</xdr:rowOff>
    </xdr:to>
    <xdr:cxnSp macro="">
      <xdr:nvCxnSpPr>
        <xdr:cNvPr id="360" name="直線コネクタ 359">
          <a:extLst>
            <a:ext uri="{FF2B5EF4-FFF2-40B4-BE49-F238E27FC236}">
              <a16:creationId xmlns:a16="http://schemas.microsoft.com/office/drawing/2014/main" id="{1CC68DB2-E42D-418F-9B3B-195D3AD826AE}"/>
            </a:ext>
          </a:extLst>
        </xdr:cNvPr>
        <xdr:cNvCxnSpPr/>
      </xdr:nvCxnSpPr>
      <xdr:spPr>
        <a:xfrm flipV="1">
          <a:off x="9639300" y="14712848"/>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86740</xdr:rowOff>
    </xdr:from>
    <xdr:to>
      <xdr:col>46</xdr:col>
      <xdr:colOff>38100</xdr:colOff>
      <xdr:row>86</xdr:row>
      <xdr:rowOff>16890</xdr:rowOff>
    </xdr:to>
    <xdr:sp macro="" textlink="">
      <xdr:nvSpPr>
        <xdr:cNvPr id="361" name="楕円 360">
          <a:extLst>
            <a:ext uri="{FF2B5EF4-FFF2-40B4-BE49-F238E27FC236}">
              <a16:creationId xmlns:a16="http://schemas.microsoft.com/office/drawing/2014/main" id="{D3FC471E-81FF-4E47-B85D-79EB8830A226}"/>
            </a:ext>
          </a:extLst>
        </xdr:cNvPr>
        <xdr:cNvSpPr/>
      </xdr:nvSpPr>
      <xdr:spPr>
        <a:xfrm>
          <a:off x="869950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137540</xdr:rowOff>
    </xdr:from>
    <xdr:to>
      <xdr:col>50</xdr:col>
      <xdr:colOff>114300</xdr:colOff>
      <xdr:row>85</xdr:row>
      <xdr:rowOff>140650</xdr:rowOff>
    </xdr:to>
    <xdr:cxnSp macro="">
      <xdr:nvCxnSpPr>
        <xdr:cNvPr id="362" name="直線コネクタ 361">
          <a:extLst>
            <a:ext uri="{FF2B5EF4-FFF2-40B4-BE49-F238E27FC236}">
              <a16:creationId xmlns:a16="http://schemas.microsoft.com/office/drawing/2014/main" id="{F122BEA9-6290-455C-AA8C-D72A13492595}"/>
            </a:ext>
          </a:extLst>
        </xdr:cNvPr>
        <xdr:cNvCxnSpPr/>
      </xdr:nvCxnSpPr>
      <xdr:spPr>
        <a:xfrm>
          <a:off x="8750300" y="14710790"/>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88478</xdr:rowOff>
    </xdr:from>
    <xdr:to>
      <xdr:col>41</xdr:col>
      <xdr:colOff>101600</xdr:colOff>
      <xdr:row>86</xdr:row>
      <xdr:rowOff>18628</xdr:rowOff>
    </xdr:to>
    <xdr:sp macro="" textlink="">
      <xdr:nvSpPr>
        <xdr:cNvPr id="363" name="楕円 362">
          <a:extLst>
            <a:ext uri="{FF2B5EF4-FFF2-40B4-BE49-F238E27FC236}">
              <a16:creationId xmlns:a16="http://schemas.microsoft.com/office/drawing/2014/main" id="{A981213F-B86F-48FC-8FC1-F66392FBDB40}"/>
            </a:ext>
          </a:extLst>
        </xdr:cNvPr>
        <xdr:cNvSpPr/>
      </xdr:nvSpPr>
      <xdr:spPr>
        <a:xfrm>
          <a:off x="7810500" y="146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137540</xdr:rowOff>
    </xdr:from>
    <xdr:to>
      <xdr:col>45</xdr:col>
      <xdr:colOff>177800</xdr:colOff>
      <xdr:row>85</xdr:row>
      <xdr:rowOff>139278</xdr:rowOff>
    </xdr:to>
    <xdr:cxnSp macro="">
      <xdr:nvCxnSpPr>
        <xdr:cNvPr id="364" name="直線コネクタ 363">
          <a:extLst>
            <a:ext uri="{FF2B5EF4-FFF2-40B4-BE49-F238E27FC236}">
              <a16:creationId xmlns:a16="http://schemas.microsoft.com/office/drawing/2014/main" id="{103BB55A-814B-49FA-A9C3-2F5005A9D395}"/>
            </a:ext>
          </a:extLst>
        </xdr:cNvPr>
        <xdr:cNvCxnSpPr/>
      </xdr:nvCxnSpPr>
      <xdr:spPr>
        <a:xfrm flipV="1">
          <a:off x="7861300" y="14710790"/>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89484</xdr:rowOff>
    </xdr:from>
    <xdr:to>
      <xdr:col>36</xdr:col>
      <xdr:colOff>165100</xdr:colOff>
      <xdr:row>86</xdr:row>
      <xdr:rowOff>19634</xdr:rowOff>
    </xdr:to>
    <xdr:sp macro="" textlink="">
      <xdr:nvSpPr>
        <xdr:cNvPr id="365" name="楕円 364">
          <a:extLst>
            <a:ext uri="{FF2B5EF4-FFF2-40B4-BE49-F238E27FC236}">
              <a16:creationId xmlns:a16="http://schemas.microsoft.com/office/drawing/2014/main" id="{3DE949F8-1A21-44DA-A2F3-FBE4564E4F8D}"/>
            </a:ext>
          </a:extLst>
        </xdr:cNvPr>
        <xdr:cNvSpPr/>
      </xdr:nvSpPr>
      <xdr:spPr>
        <a:xfrm>
          <a:off x="6921500" y="146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139278</xdr:rowOff>
    </xdr:from>
    <xdr:to>
      <xdr:col>41</xdr:col>
      <xdr:colOff>50800</xdr:colOff>
      <xdr:row>85</xdr:row>
      <xdr:rowOff>140284</xdr:rowOff>
    </xdr:to>
    <xdr:cxnSp macro="">
      <xdr:nvCxnSpPr>
        <xdr:cNvPr id="366" name="直線コネクタ 365">
          <a:extLst>
            <a:ext uri="{FF2B5EF4-FFF2-40B4-BE49-F238E27FC236}">
              <a16:creationId xmlns:a16="http://schemas.microsoft.com/office/drawing/2014/main" id="{7E87AA85-DD6B-4714-9CF5-3BA576739ED3}"/>
            </a:ext>
          </a:extLst>
        </xdr:cNvPr>
        <xdr:cNvCxnSpPr/>
      </xdr:nvCxnSpPr>
      <xdr:spPr>
        <a:xfrm flipV="1">
          <a:off x="6972300" y="1471252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F5247C15-36EC-44C3-AB7A-551795E5582C}"/>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B4ADCE81-CEA8-465F-A3E6-40F86FDFE32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7C22BE09-FA62-4307-9F8A-C4E196B25E46}"/>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CE4F2B1E-7461-44B3-B550-9A6EFCE5858F}"/>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36527</xdr:rowOff>
    </xdr:from>
    <xdr:ext cx="469744" cy="259045"/>
    <xdr:sp macro="" textlink="">
      <xdr:nvSpPr>
        <xdr:cNvPr id="371" name="n_1mainValue【公営住宅】&#10;一人当たり面積">
          <a:extLst>
            <a:ext uri="{FF2B5EF4-FFF2-40B4-BE49-F238E27FC236}">
              <a16:creationId xmlns:a16="http://schemas.microsoft.com/office/drawing/2014/main" id="{9788B035-A20C-4798-AAAA-253F09688004}"/>
            </a:ext>
          </a:extLst>
        </xdr:cNvPr>
        <xdr:cNvSpPr txBox="1"/>
      </xdr:nvSpPr>
      <xdr:spPr>
        <a:xfrm>
          <a:off x="9391727" y="144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33417</xdr:rowOff>
    </xdr:from>
    <xdr:ext cx="469744" cy="259045"/>
    <xdr:sp macro="" textlink="">
      <xdr:nvSpPr>
        <xdr:cNvPr id="372" name="n_2mainValue【公営住宅】&#10;一人当たり面積">
          <a:extLst>
            <a:ext uri="{FF2B5EF4-FFF2-40B4-BE49-F238E27FC236}">
              <a16:creationId xmlns:a16="http://schemas.microsoft.com/office/drawing/2014/main" id="{C72DA4D2-2B5C-47FE-93F9-0BEB5EA4E75C}"/>
            </a:ext>
          </a:extLst>
        </xdr:cNvPr>
        <xdr:cNvSpPr txBox="1"/>
      </xdr:nvSpPr>
      <xdr:spPr>
        <a:xfrm>
          <a:off x="8515427" y="144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35155</xdr:rowOff>
    </xdr:from>
    <xdr:ext cx="469744" cy="259045"/>
    <xdr:sp macro="" textlink="">
      <xdr:nvSpPr>
        <xdr:cNvPr id="373" name="n_3mainValue【公営住宅】&#10;一人当たり面積">
          <a:extLst>
            <a:ext uri="{FF2B5EF4-FFF2-40B4-BE49-F238E27FC236}">
              <a16:creationId xmlns:a16="http://schemas.microsoft.com/office/drawing/2014/main" id="{BC955320-AC19-468F-9E5F-7C4C9210AC04}"/>
            </a:ext>
          </a:extLst>
        </xdr:cNvPr>
        <xdr:cNvSpPr txBox="1"/>
      </xdr:nvSpPr>
      <xdr:spPr>
        <a:xfrm>
          <a:off x="7626427" y="1443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36161</xdr:rowOff>
    </xdr:from>
    <xdr:ext cx="469744" cy="259045"/>
    <xdr:sp macro="" textlink="">
      <xdr:nvSpPr>
        <xdr:cNvPr id="374" name="n_4mainValue【公営住宅】&#10;一人当たり面積">
          <a:extLst>
            <a:ext uri="{FF2B5EF4-FFF2-40B4-BE49-F238E27FC236}">
              <a16:creationId xmlns:a16="http://schemas.microsoft.com/office/drawing/2014/main" id="{FD661BC8-FE84-4D91-A7A7-DCB630D44963}"/>
            </a:ext>
          </a:extLst>
        </xdr:cNvPr>
        <xdr:cNvSpPr txBox="1"/>
      </xdr:nvSpPr>
      <xdr:spPr>
        <a:xfrm>
          <a:off x="6737427" y="1443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B404A59-CB90-4246-ABDF-01482A574D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7CAF497-CCC6-4D59-8469-AB8FE26C68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5AFA2E5D-8BF4-46E9-B530-8B791F96E9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B5665CD6-5614-49CE-A94D-41917861B7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FDBA969-93F5-4CF0-80ED-FB49A63D89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D97CA94F-A06D-47D2-89F4-9E6B77B9CB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281D63D-AA21-4B8B-A176-019EEBFC12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4119874-2572-48AB-A4BA-4F2EF2E8DA5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F19C594F-7FFC-47F8-9BED-13DF6B04C3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5913065D-AECF-4441-B4C2-58FE8FDB7C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A22DB32-A764-4E87-A1F5-D5A6CA9B79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A570BB04-67AB-4B22-8173-018B819B77F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9FBA6CE-81C3-4457-A2DC-6A0E89CA4C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29B4E6DA-CCEE-409A-AD30-A43190B2DE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2D1088B3-87C7-48AE-863F-86BDCD7D2C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17149A04-1233-494A-9598-2C7A6282E6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60D0A7E7-1DDD-426D-BEF0-C2E6E1A5D0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DBCFFF9-28E7-428C-A35B-24AFC34677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18B49FDD-96FB-485C-8C44-2A29930FE09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0EB138B-8F55-4C05-8340-246583C636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4C380F5B-CE7E-43C9-B7B3-0ABB74484F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67B92B46-AF40-4723-8EA6-C6745D9F84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5885D71B-8768-44FC-8B01-5F69FD0C9E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917CBBC4-D2A6-49E4-AF7D-B0149F8680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33D351D-67B8-4DFA-90FC-19177B3EAE6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D87543EB-7A15-40E5-B293-0120AF17F1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121333B0-8FEF-4C84-8B5A-3AAD3D2D6F9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29BF9543-135E-4BDE-B3AF-E7E58951B42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24D4D299-0DC8-4399-9B5C-CE32242F25D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298D5A75-B1D8-4E85-BF06-A2DEDC2F217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B549C170-7612-45D0-8177-2C528A86E21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5E8AD571-9BED-4FB6-A338-7A8293C4121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900322DD-B87B-40F5-84AC-606855CC5D3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7DAA25A6-7DAC-431E-A838-E8FB5135B9A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7F33396E-241A-4F69-90B4-B1FBF3B18D5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FC90B15F-F575-4142-8E2E-42E70950178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11C79BF2-9629-4E47-BEEF-70B61B9982F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CB743CEF-60C6-484C-9C1C-61D98168E1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294B88D9-CC75-417D-8DEE-8FEE0D884F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7F69BC4C-915D-483F-A9B2-7BF64E26D94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3906C2B9-E8AA-4B86-B8AF-467A9E663EB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16B604EF-52C5-466C-8CF9-70CDC5E6180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771B2A3D-5CF0-4213-8888-C5107C255988}"/>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3DA05319-E5EF-4250-B8A8-70716C6951C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99B6885C-0120-41B3-A954-CDC4A882BEC7}"/>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FB063DA6-30FE-41B2-97DD-99EBFD651EF3}"/>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77D957C1-E492-49F8-82A0-9D474A315B61}"/>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36F6D0BA-D6DD-4736-92AF-BCCB1277F2FA}"/>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6B0B61CB-FC3D-4B24-B6C3-7CE22F344607}"/>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7FE717EF-38B5-4379-9B86-3D226A324559}"/>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3505FBB-0D35-4460-98C1-947BF48B5C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B168897-E83B-4E46-AE65-EE8DF87D15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46CD0B6-7B8C-4DBB-82EB-729D1F47EB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DF6AE76-49C5-49F9-88B8-D0BFD6DD360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1C58CE5-5129-4455-AB81-327A71DE12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163830</xdr:rowOff>
    </xdr:from>
    <xdr:to>
      <xdr:col>85</xdr:col>
      <xdr:colOff>177800</xdr:colOff>
      <xdr:row>40</xdr:row>
      <xdr:rowOff>93980</xdr:rowOff>
    </xdr:to>
    <xdr:sp macro="" textlink="">
      <xdr:nvSpPr>
        <xdr:cNvPr id="430" name="楕円 429">
          <a:extLst>
            <a:ext uri="{FF2B5EF4-FFF2-40B4-BE49-F238E27FC236}">
              <a16:creationId xmlns:a16="http://schemas.microsoft.com/office/drawing/2014/main" id="{09632E83-CF8C-456E-9350-8BE2ACB118F0}"/>
            </a:ext>
          </a:extLst>
        </xdr:cNvPr>
        <xdr:cNvSpPr/>
      </xdr:nvSpPr>
      <xdr:spPr>
        <a:xfrm>
          <a:off x="162687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78757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F166AA7F-ED35-4417-9962-DBB27456E61B}"/>
            </a:ext>
          </a:extLst>
        </xdr:cNvPr>
        <xdr:cNvSpPr txBox="1"/>
      </xdr:nvSpPr>
      <xdr:spPr>
        <a:xfrm>
          <a:off x="16357600"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142240</xdr:rowOff>
    </xdr:from>
    <xdr:to>
      <xdr:col>81</xdr:col>
      <xdr:colOff>101600</xdr:colOff>
      <xdr:row>40</xdr:row>
      <xdr:rowOff>72390</xdr:rowOff>
    </xdr:to>
    <xdr:sp macro="" textlink="">
      <xdr:nvSpPr>
        <xdr:cNvPr id="432" name="楕円 431">
          <a:extLst>
            <a:ext uri="{FF2B5EF4-FFF2-40B4-BE49-F238E27FC236}">
              <a16:creationId xmlns:a16="http://schemas.microsoft.com/office/drawing/2014/main" id="{77676F62-4152-44A3-92F1-E7BB5AEDEFF3}"/>
            </a:ext>
          </a:extLst>
        </xdr:cNvPr>
        <xdr:cNvSpPr/>
      </xdr:nvSpPr>
      <xdr:spPr>
        <a:xfrm>
          <a:off x="15430500" y="68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21590</xdr:rowOff>
    </xdr:from>
    <xdr:to>
      <xdr:col>85</xdr:col>
      <xdr:colOff>127000</xdr:colOff>
      <xdr:row>40</xdr:row>
      <xdr:rowOff>43180</xdr:rowOff>
    </xdr:to>
    <xdr:cxnSp macro="">
      <xdr:nvCxnSpPr>
        <xdr:cNvPr id="433" name="直線コネクタ 432">
          <a:extLst>
            <a:ext uri="{FF2B5EF4-FFF2-40B4-BE49-F238E27FC236}">
              <a16:creationId xmlns:a16="http://schemas.microsoft.com/office/drawing/2014/main" id="{EFA4B1A8-9673-4CE5-97A7-C5B92C7C680C}"/>
            </a:ext>
          </a:extLst>
        </xdr:cNvPr>
        <xdr:cNvCxnSpPr/>
      </xdr:nvCxnSpPr>
      <xdr:spPr>
        <a:xfrm>
          <a:off x="15481300" y="687959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118110</xdr:rowOff>
    </xdr:from>
    <xdr:to>
      <xdr:col>76</xdr:col>
      <xdr:colOff>165100</xdr:colOff>
      <xdr:row>40</xdr:row>
      <xdr:rowOff>48260</xdr:rowOff>
    </xdr:to>
    <xdr:sp macro="" textlink="">
      <xdr:nvSpPr>
        <xdr:cNvPr id="434" name="楕円 433">
          <a:extLst>
            <a:ext uri="{FF2B5EF4-FFF2-40B4-BE49-F238E27FC236}">
              <a16:creationId xmlns:a16="http://schemas.microsoft.com/office/drawing/2014/main" id="{48C42362-71B2-4CD4-A9DD-DAE37CC14436}"/>
            </a:ext>
          </a:extLst>
        </xdr:cNvPr>
        <xdr:cNvSpPr/>
      </xdr:nvSpPr>
      <xdr:spPr>
        <a:xfrm>
          <a:off x="145415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168910</xdr:rowOff>
    </xdr:from>
    <xdr:to>
      <xdr:col>81</xdr:col>
      <xdr:colOff>50800</xdr:colOff>
      <xdr:row>40</xdr:row>
      <xdr:rowOff>21590</xdr:rowOff>
    </xdr:to>
    <xdr:cxnSp macro="">
      <xdr:nvCxnSpPr>
        <xdr:cNvPr id="435" name="直線コネクタ 434">
          <a:extLst>
            <a:ext uri="{FF2B5EF4-FFF2-40B4-BE49-F238E27FC236}">
              <a16:creationId xmlns:a16="http://schemas.microsoft.com/office/drawing/2014/main" id="{39485835-C777-429C-AF32-2E0EB950BAC3}"/>
            </a:ext>
          </a:extLst>
        </xdr:cNvPr>
        <xdr:cNvCxnSpPr/>
      </xdr:nvCxnSpPr>
      <xdr:spPr>
        <a:xfrm>
          <a:off x="14592300" y="68554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87630</xdr:rowOff>
    </xdr:from>
    <xdr:to>
      <xdr:col>72</xdr:col>
      <xdr:colOff>38100</xdr:colOff>
      <xdr:row>40</xdr:row>
      <xdr:rowOff>17780</xdr:rowOff>
    </xdr:to>
    <xdr:sp macro="" textlink="">
      <xdr:nvSpPr>
        <xdr:cNvPr id="436" name="楕円 435">
          <a:extLst>
            <a:ext uri="{FF2B5EF4-FFF2-40B4-BE49-F238E27FC236}">
              <a16:creationId xmlns:a16="http://schemas.microsoft.com/office/drawing/2014/main" id="{711D8932-F4A8-4864-9780-D766125D7D8A}"/>
            </a:ext>
          </a:extLst>
        </xdr:cNvPr>
        <xdr:cNvSpPr/>
      </xdr:nvSpPr>
      <xdr:spPr>
        <a:xfrm>
          <a:off x="13652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138430</xdr:rowOff>
    </xdr:from>
    <xdr:to>
      <xdr:col>76</xdr:col>
      <xdr:colOff>114300</xdr:colOff>
      <xdr:row>39</xdr:row>
      <xdr:rowOff>168910</xdr:rowOff>
    </xdr:to>
    <xdr:cxnSp macro="">
      <xdr:nvCxnSpPr>
        <xdr:cNvPr id="437" name="直線コネクタ 436">
          <a:extLst>
            <a:ext uri="{FF2B5EF4-FFF2-40B4-BE49-F238E27FC236}">
              <a16:creationId xmlns:a16="http://schemas.microsoft.com/office/drawing/2014/main" id="{EE7F4289-06C8-44E0-88CE-C80ABC98185D}"/>
            </a:ext>
          </a:extLst>
        </xdr:cNvPr>
        <xdr:cNvCxnSpPr/>
      </xdr:nvCxnSpPr>
      <xdr:spPr>
        <a:xfrm>
          <a:off x="13703300" y="682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101600</xdr:rowOff>
    </xdr:from>
    <xdr:to>
      <xdr:col>67</xdr:col>
      <xdr:colOff>101600</xdr:colOff>
      <xdr:row>40</xdr:row>
      <xdr:rowOff>31750</xdr:rowOff>
    </xdr:to>
    <xdr:sp macro="" textlink="">
      <xdr:nvSpPr>
        <xdr:cNvPr id="438" name="楕円 437">
          <a:extLst>
            <a:ext uri="{FF2B5EF4-FFF2-40B4-BE49-F238E27FC236}">
              <a16:creationId xmlns:a16="http://schemas.microsoft.com/office/drawing/2014/main" id="{06299EB4-E731-46B0-B9FC-0387BC5E3533}"/>
            </a:ext>
          </a:extLst>
        </xdr:cNvPr>
        <xdr:cNvSpPr/>
      </xdr:nvSpPr>
      <xdr:spPr>
        <a:xfrm>
          <a:off x="12763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138430</xdr:rowOff>
    </xdr:from>
    <xdr:to>
      <xdr:col>71</xdr:col>
      <xdr:colOff>177800</xdr:colOff>
      <xdr:row>39</xdr:row>
      <xdr:rowOff>152400</xdr:rowOff>
    </xdr:to>
    <xdr:cxnSp macro="">
      <xdr:nvCxnSpPr>
        <xdr:cNvPr id="439" name="直線コネクタ 438">
          <a:extLst>
            <a:ext uri="{FF2B5EF4-FFF2-40B4-BE49-F238E27FC236}">
              <a16:creationId xmlns:a16="http://schemas.microsoft.com/office/drawing/2014/main" id="{64EB80B6-8499-4DC2-AC47-84A8AFB1B368}"/>
            </a:ext>
          </a:extLst>
        </xdr:cNvPr>
        <xdr:cNvCxnSpPr/>
      </xdr:nvCxnSpPr>
      <xdr:spPr>
        <a:xfrm flipV="1">
          <a:off x="12814300" y="68249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45B06B46-0B86-455E-A861-9E01A6AA57D6}"/>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4AFAB714-8264-4F31-85EF-CB2D9F23A617}"/>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45581941-8A43-46E1-9847-39890C8D9881}"/>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FD0FB39A-5508-412C-8D83-A1042DFB8C2A}"/>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63517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31035C12-3492-4110-BB85-9F0B93BC9717}"/>
            </a:ext>
          </a:extLst>
        </xdr:cNvPr>
        <xdr:cNvSpPr txBox="1"/>
      </xdr:nvSpPr>
      <xdr:spPr>
        <a:xfrm>
          <a:off x="15266044" y="692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39387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A1F43EB3-50EB-47B5-ADE0-6E5A266FD4A0}"/>
            </a:ext>
          </a:extLst>
        </xdr:cNvPr>
        <xdr:cNvSpPr txBox="1"/>
      </xdr:nvSpPr>
      <xdr:spPr>
        <a:xfrm>
          <a:off x="14389744"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3AF5EFC4-02AE-44BD-AAE4-D9CBD82D2F64}"/>
            </a:ext>
          </a:extLst>
        </xdr:cNvPr>
        <xdr:cNvSpPr txBox="1"/>
      </xdr:nvSpPr>
      <xdr:spPr>
        <a:xfrm>
          <a:off x="135007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22877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EB8C81FF-E8ED-4E48-8AAB-5D721190B1D3}"/>
            </a:ext>
          </a:extLst>
        </xdr:cNvPr>
        <xdr:cNvSpPr txBox="1"/>
      </xdr:nvSpPr>
      <xdr:spPr>
        <a:xfrm>
          <a:off x="12611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3EE316F4-84A8-4B7F-81AD-B154E94DC9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6FA95A74-DEDA-45EB-AB41-B7BAA41F57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AB29C547-C289-49C9-B52E-E2B0E819F7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3C515E94-ED31-4CDC-BF5E-AE7BDAD48C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1A07A66A-6960-4108-ABEC-A4C4D1F6D6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460B2628-8605-4851-BEA3-333FDC1742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392D5719-6AAC-405B-B9D2-B8668AC243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F837F3EE-586F-4B67-910E-74913AAC12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79C4CBB4-667D-437C-898A-54733D40E57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C25A8F6A-2633-40B2-95B7-CBFBC0E319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82A6802-64C4-4348-B640-93345A9FB51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2A045AE7-3E65-4789-89E8-0F5D67D4A41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1693EFB6-AAAC-4F1C-8959-98B4A4AA4AA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CF0E75BD-FCDC-4D8F-88FA-1A2B825AA64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C4AA271A-D700-4CAF-9D28-0A03A21E314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CB71BDB2-23F5-41CE-BAA3-D719A021DB0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6DA76A00-673E-4671-8F2F-340C1F6F615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7431DBC2-C3DF-4720-A8F1-D8C2424D8DC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AAE5C017-48E5-482D-B646-11C7075B14B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C040DCD0-8DCD-48FE-8219-7D4710E5717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11206C4F-594C-4BC5-A6FC-94287FA87A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CFFC4218-99B9-409E-82BC-5A0E58487CB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36CE4A2-B572-493A-946D-D532965CAA03}"/>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8C1BE69B-3926-41E3-BCEA-1DB93833C324}"/>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E67EAA56-1ACA-46B7-8265-F7DECD1B1FD5}"/>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55AD6C45-09F2-4B3C-98D3-5B7AEF17E824}"/>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78E6040-379F-47E7-A719-D202CD5F07C3}"/>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60E0F804-6718-4723-BFB5-C06A88C6E318}"/>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DDBE651A-D452-404B-A88E-E55E3DC7997F}"/>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F260B7EA-FE92-4DB5-90D4-8DC1AE277A9A}"/>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A5FE70F6-17EA-43E3-B54F-A1387806C0D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DFA77717-D1ED-480C-AC6A-80D62B4D6E9D}"/>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E20A5C47-518D-4AEA-BB90-F2A2F9961D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2292FB5-A53F-47B4-9787-55127DB57A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67EF24A-27DF-4002-91A2-62FA522302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3A5C410-4D75-491A-91D9-35A753F08B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9C53BDC-8F9D-42D6-AE93-1D17B60B360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85" name="楕円 484">
          <a:extLst>
            <a:ext uri="{FF2B5EF4-FFF2-40B4-BE49-F238E27FC236}">
              <a16:creationId xmlns:a16="http://schemas.microsoft.com/office/drawing/2014/main" id="{F6D90522-8222-468B-9221-AB0AFCF63051}"/>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87D16BA-4B3A-434E-A26A-74F81718F5F6}"/>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487" name="楕円 486">
          <a:extLst>
            <a:ext uri="{FF2B5EF4-FFF2-40B4-BE49-F238E27FC236}">
              <a16:creationId xmlns:a16="http://schemas.microsoft.com/office/drawing/2014/main" id="{C0A102D1-FFE2-4EFD-A013-704DD4495651}"/>
            </a:ext>
          </a:extLst>
        </xdr:cNvPr>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3048</xdr:rowOff>
    </xdr:to>
    <xdr:cxnSp macro="">
      <xdr:nvCxnSpPr>
        <xdr:cNvPr id="488" name="直線コネクタ 487">
          <a:extLst>
            <a:ext uri="{FF2B5EF4-FFF2-40B4-BE49-F238E27FC236}">
              <a16:creationId xmlns:a16="http://schemas.microsoft.com/office/drawing/2014/main" id="{98B50BF6-D12E-48DB-95E4-7FB4E864E2BE}"/>
            </a:ext>
          </a:extLst>
        </xdr:cNvPr>
        <xdr:cNvCxnSpPr/>
      </xdr:nvCxnSpPr>
      <xdr:spPr>
        <a:xfrm flipV="1">
          <a:off x="21323300" y="70302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89" name="楕円 488">
          <a:extLst>
            <a:ext uri="{FF2B5EF4-FFF2-40B4-BE49-F238E27FC236}">
              <a16:creationId xmlns:a16="http://schemas.microsoft.com/office/drawing/2014/main" id="{B3FF79ED-69CB-450D-9AD7-40A01C1B3373}"/>
            </a:ext>
          </a:extLst>
        </xdr:cNvPr>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5334</xdr:rowOff>
    </xdr:to>
    <xdr:cxnSp macro="">
      <xdr:nvCxnSpPr>
        <xdr:cNvPr id="490" name="直線コネクタ 489">
          <a:extLst>
            <a:ext uri="{FF2B5EF4-FFF2-40B4-BE49-F238E27FC236}">
              <a16:creationId xmlns:a16="http://schemas.microsoft.com/office/drawing/2014/main" id="{2C0DCAEE-823B-4D8F-B666-58915E895120}"/>
            </a:ext>
          </a:extLst>
        </xdr:cNvPr>
        <xdr:cNvCxnSpPr/>
      </xdr:nvCxnSpPr>
      <xdr:spPr>
        <a:xfrm flipV="1">
          <a:off x="20434300" y="70324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130556</xdr:rowOff>
    </xdr:from>
    <xdr:to>
      <xdr:col>102</xdr:col>
      <xdr:colOff>165100</xdr:colOff>
      <xdr:row>41</xdr:row>
      <xdr:rowOff>60706</xdr:rowOff>
    </xdr:to>
    <xdr:sp macro="" textlink="">
      <xdr:nvSpPr>
        <xdr:cNvPr id="491" name="楕円 490">
          <a:extLst>
            <a:ext uri="{FF2B5EF4-FFF2-40B4-BE49-F238E27FC236}">
              <a16:creationId xmlns:a16="http://schemas.microsoft.com/office/drawing/2014/main" id="{BF58D190-9851-4E6F-B35A-7754596EC6DD}"/>
            </a:ext>
          </a:extLst>
        </xdr:cNvPr>
        <xdr:cNvSpPr/>
      </xdr:nvSpPr>
      <xdr:spPr>
        <a:xfrm>
          <a:off x="19494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9906</xdr:rowOff>
    </xdr:to>
    <xdr:cxnSp macro="">
      <xdr:nvCxnSpPr>
        <xdr:cNvPr id="492" name="直線コネクタ 491">
          <a:extLst>
            <a:ext uri="{FF2B5EF4-FFF2-40B4-BE49-F238E27FC236}">
              <a16:creationId xmlns:a16="http://schemas.microsoft.com/office/drawing/2014/main" id="{CEC511B3-441B-4590-9D11-DD7FCB92C26D}"/>
            </a:ext>
          </a:extLst>
        </xdr:cNvPr>
        <xdr:cNvCxnSpPr/>
      </xdr:nvCxnSpPr>
      <xdr:spPr>
        <a:xfrm flipV="1">
          <a:off x="19545300" y="703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96266</xdr:rowOff>
    </xdr:from>
    <xdr:to>
      <xdr:col>98</xdr:col>
      <xdr:colOff>38100</xdr:colOff>
      <xdr:row>41</xdr:row>
      <xdr:rowOff>26416</xdr:rowOff>
    </xdr:to>
    <xdr:sp macro="" textlink="">
      <xdr:nvSpPr>
        <xdr:cNvPr id="493" name="楕円 492">
          <a:extLst>
            <a:ext uri="{FF2B5EF4-FFF2-40B4-BE49-F238E27FC236}">
              <a16:creationId xmlns:a16="http://schemas.microsoft.com/office/drawing/2014/main" id="{F985AA2B-15AB-4D98-B872-31DE8D473CDB}"/>
            </a:ext>
          </a:extLst>
        </xdr:cNvPr>
        <xdr:cNvSpPr/>
      </xdr:nvSpPr>
      <xdr:spPr>
        <a:xfrm>
          <a:off x="18605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147066</xdr:rowOff>
    </xdr:from>
    <xdr:to>
      <xdr:col>102</xdr:col>
      <xdr:colOff>114300</xdr:colOff>
      <xdr:row>41</xdr:row>
      <xdr:rowOff>9906</xdr:rowOff>
    </xdr:to>
    <xdr:cxnSp macro="">
      <xdr:nvCxnSpPr>
        <xdr:cNvPr id="494" name="直線コネクタ 493">
          <a:extLst>
            <a:ext uri="{FF2B5EF4-FFF2-40B4-BE49-F238E27FC236}">
              <a16:creationId xmlns:a16="http://schemas.microsoft.com/office/drawing/2014/main" id="{2FE08AFA-F279-480A-86F3-A9A839E43FC9}"/>
            </a:ext>
          </a:extLst>
        </xdr:cNvPr>
        <xdr:cNvCxnSpPr/>
      </xdr:nvCxnSpPr>
      <xdr:spPr>
        <a:xfrm>
          <a:off x="18656300" y="7005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CAFDD164-DC10-44B5-BB7F-BA4E8659A249}"/>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B54A87B5-89AC-4BAB-85A2-087FCCAA0EB9}"/>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A6B58877-FE4A-44F7-878C-CA01CBB80A63}"/>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B563F597-62E4-4DC9-87AB-065543CC8E62}"/>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64FEA766-8D3F-41AD-8C69-84493378924C}"/>
            </a:ext>
          </a:extLst>
        </xdr:cNvPr>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B68B3E9D-9A9C-47AE-8828-98B05071C3CA}"/>
            </a:ext>
          </a:extLst>
        </xdr:cNvPr>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51833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16C1AFE3-5B84-41B8-A2EC-A441E073B061}"/>
            </a:ext>
          </a:extLst>
        </xdr:cNvPr>
        <xdr:cNvSpPr txBox="1"/>
      </xdr:nvSpPr>
      <xdr:spPr>
        <a:xfrm>
          <a:off x="19310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17543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B1E520-BB11-4D2C-A389-A838F3415E52}"/>
            </a:ext>
          </a:extLst>
        </xdr:cNvPr>
        <xdr:cNvSpPr txBox="1"/>
      </xdr:nvSpPr>
      <xdr:spPr>
        <a:xfrm>
          <a:off x="184214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5948DFFB-5CCA-4F2D-8A2C-AEE4439E84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CFEA1720-6939-40A7-B63A-62D4F921DC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39FBA74C-76C9-4CAF-ABE1-73961DF330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95A358AC-728D-45D9-BF91-F10013C03A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E0C327C1-936C-4542-920F-51BBD72049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292CD42B-D10F-47FC-A9F7-D1D3A6CEE6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1623A37-AA5C-45B0-986E-ACF5FC4293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2086F5B8-314F-43F1-9DAB-4F594D2625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1FE0A15E-A1D9-411E-9FDE-9DD23E9887B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6806AA6C-4912-4496-BCC6-F71B564AA33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23C208F-463A-4191-B24C-090E5F23DE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1B2A9123-6BAB-4FE1-8FAC-BDD92A72494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C3FDC8E2-A921-4DB5-8BDA-5CCBF202724F}"/>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D1EFB709-0005-4649-8BFD-D8E1C9873AC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26DE23CF-F8C0-4DB1-988F-78F6C8F6986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48CEA84E-2193-4500-A832-62D40510B06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66FBF6DB-F7FB-4F1F-B9F5-7B87158E759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8A9DB5C9-B778-4FF9-91D7-E2BE69A7CA1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36C26609-7B35-4F18-9A90-E49CE51F9B1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93DFAB46-597F-494D-874E-900D828D05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D8AFAA5-3A76-4AB3-8FFF-3858A15F83C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3620D614-DDAE-4FCF-BAD9-A2F66BC7BA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362A8DBE-3388-42AA-BB00-321555A1D963}"/>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DFBFCB7D-CF3C-4EDF-94D2-81F2A9E8AAC5}"/>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5BF1D3F9-932C-492F-B66B-2FAB12EDDB59}"/>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CA7323CE-2C31-4E95-9659-D19FAF0957F5}"/>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DC532DB5-220F-4887-B343-913B94D20989}"/>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1AE15891-5A1E-4AB1-BB5F-EAC20F6656DD}"/>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E9CDC9A-D620-4C4E-AD9D-446C0C3586D2}"/>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35CE59C8-EA46-47A7-B69E-28C45F05F7D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AFE7DC49-340C-4D8E-8112-3BE024DA770C}"/>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9368FBDB-8B60-43E2-8D7A-EAA61158716A}"/>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6FF38EC9-6AB4-423D-AD2A-15A2F7291D6D}"/>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F904796D-2BA6-4F3D-B82B-71A7504B60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590E1F3-984E-40CD-BACB-224F5B7023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1C6F9460-4E14-407D-AAF0-34EB19250A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1E26096-0A03-49C4-822D-D5BAE3B1E0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7A2C222-EC24-49CE-9994-BFA25650F4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170942</xdr:rowOff>
    </xdr:from>
    <xdr:to>
      <xdr:col>85</xdr:col>
      <xdr:colOff>177800</xdr:colOff>
      <xdr:row>60</xdr:row>
      <xdr:rowOff>101092</xdr:rowOff>
    </xdr:to>
    <xdr:sp macro="" textlink="">
      <xdr:nvSpPr>
        <xdr:cNvPr id="541" name="楕円 540">
          <a:extLst>
            <a:ext uri="{FF2B5EF4-FFF2-40B4-BE49-F238E27FC236}">
              <a16:creationId xmlns:a16="http://schemas.microsoft.com/office/drawing/2014/main" id="{05EBF4F2-FA41-46D8-AEA4-FBF0A389C452}"/>
            </a:ext>
          </a:extLst>
        </xdr:cNvPr>
        <xdr:cNvSpPr/>
      </xdr:nvSpPr>
      <xdr:spPr>
        <a:xfrm>
          <a:off x="162687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149369</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7A40B0F9-41F6-48D4-8AFE-AC600C1E6BA4}"/>
            </a:ext>
          </a:extLst>
        </xdr:cNvPr>
        <xdr:cNvSpPr txBox="1"/>
      </xdr:nvSpPr>
      <xdr:spPr>
        <a:xfrm>
          <a:off x="16357600"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134366</xdr:rowOff>
    </xdr:from>
    <xdr:to>
      <xdr:col>81</xdr:col>
      <xdr:colOff>101600</xdr:colOff>
      <xdr:row>60</xdr:row>
      <xdr:rowOff>64516</xdr:rowOff>
    </xdr:to>
    <xdr:sp macro="" textlink="">
      <xdr:nvSpPr>
        <xdr:cNvPr id="543" name="楕円 542">
          <a:extLst>
            <a:ext uri="{FF2B5EF4-FFF2-40B4-BE49-F238E27FC236}">
              <a16:creationId xmlns:a16="http://schemas.microsoft.com/office/drawing/2014/main" id="{9DD060D8-CC7B-4A8D-BB86-EB4BE7118B27}"/>
            </a:ext>
          </a:extLst>
        </xdr:cNvPr>
        <xdr:cNvSpPr/>
      </xdr:nvSpPr>
      <xdr:spPr>
        <a:xfrm>
          <a:off x="15430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xdr:rowOff>
    </xdr:from>
    <xdr:to>
      <xdr:col>85</xdr:col>
      <xdr:colOff>127000</xdr:colOff>
      <xdr:row>60</xdr:row>
      <xdr:rowOff>50292</xdr:rowOff>
    </xdr:to>
    <xdr:cxnSp macro="">
      <xdr:nvCxnSpPr>
        <xdr:cNvPr id="544" name="直線コネクタ 543">
          <a:extLst>
            <a:ext uri="{FF2B5EF4-FFF2-40B4-BE49-F238E27FC236}">
              <a16:creationId xmlns:a16="http://schemas.microsoft.com/office/drawing/2014/main" id="{2F8716E4-5ECB-46A1-8EA2-693B0C434623}"/>
            </a:ext>
          </a:extLst>
        </xdr:cNvPr>
        <xdr:cNvCxnSpPr/>
      </xdr:nvCxnSpPr>
      <xdr:spPr>
        <a:xfrm>
          <a:off x="15481300" y="103007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45" name="楕円 544">
          <a:extLst>
            <a:ext uri="{FF2B5EF4-FFF2-40B4-BE49-F238E27FC236}">
              <a16:creationId xmlns:a16="http://schemas.microsoft.com/office/drawing/2014/main" id="{ADE1883F-8AA3-4874-81B0-68D7A3BD0D8E}"/>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13716</xdr:rowOff>
    </xdr:to>
    <xdr:cxnSp macro="">
      <xdr:nvCxnSpPr>
        <xdr:cNvPr id="546" name="直線コネクタ 545">
          <a:extLst>
            <a:ext uri="{FF2B5EF4-FFF2-40B4-BE49-F238E27FC236}">
              <a16:creationId xmlns:a16="http://schemas.microsoft.com/office/drawing/2014/main" id="{12B6ED11-E11F-4BC0-9E67-5A1CAF4A98CF}"/>
            </a:ext>
          </a:extLst>
        </xdr:cNvPr>
        <xdr:cNvCxnSpPr/>
      </xdr:nvCxnSpPr>
      <xdr:spPr>
        <a:xfrm>
          <a:off x="14592300" y="102412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7" name="楕円 546">
          <a:extLst>
            <a:ext uri="{FF2B5EF4-FFF2-40B4-BE49-F238E27FC236}">
              <a16:creationId xmlns:a16="http://schemas.microsoft.com/office/drawing/2014/main" id="{58FCC925-8257-4CBD-850A-1B5F47F06F37}"/>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125730</xdr:rowOff>
    </xdr:to>
    <xdr:cxnSp macro="">
      <xdr:nvCxnSpPr>
        <xdr:cNvPr id="548" name="直線コネクタ 547">
          <a:extLst>
            <a:ext uri="{FF2B5EF4-FFF2-40B4-BE49-F238E27FC236}">
              <a16:creationId xmlns:a16="http://schemas.microsoft.com/office/drawing/2014/main" id="{6DDEFFA1-B5FA-44BA-9C4C-6847C25C4C49}"/>
            </a:ext>
          </a:extLst>
        </xdr:cNvPr>
        <xdr:cNvCxnSpPr/>
      </xdr:nvCxnSpPr>
      <xdr:spPr>
        <a:xfrm>
          <a:off x="13703300" y="1021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549" name="楕円 548">
          <a:extLst>
            <a:ext uri="{FF2B5EF4-FFF2-40B4-BE49-F238E27FC236}">
              <a16:creationId xmlns:a16="http://schemas.microsoft.com/office/drawing/2014/main" id="{70BFA31D-9856-4F85-91BA-FA0FB807FD41}"/>
            </a:ext>
          </a:extLst>
        </xdr:cNvPr>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102870</xdr:rowOff>
    </xdr:to>
    <xdr:cxnSp macro="">
      <xdr:nvCxnSpPr>
        <xdr:cNvPr id="550" name="直線コネクタ 549">
          <a:extLst>
            <a:ext uri="{FF2B5EF4-FFF2-40B4-BE49-F238E27FC236}">
              <a16:creationId xmlns:a16="http://schemas.microsoft.com/office/drawing/2014/main" id="{C7883844-CBC4-4BC2-8547-6B7C8F38C801}"/>
            </a:ext>
          </a:extLst>
        </xdr:cNvPr>
        <xdr:cNvCxnSpPr/>
      </xdr:nvCxnSpPr>
      <xdr:spPr>
        <a:xfrm>
          <a:off x="12814300" y="1018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2488C041-805B-4BB8-9A04-D02F5032B228}"/>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75FEFBA1-4C27-4339-82C3-4C753852F3FE}"/>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4F4107BD-B10F-4C7C-B46B-7A370DABFC7B}"/>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951F5521-70B6-4421-B38F-E717088D040C}"/>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55643</xdr:rowOff>
    </xdr:from>
    <xdr:ext cx="405111" cy="259045"/>
    <xdr:sp macro="" textlink="">
      <xdr:nvSpPr>
        <xdr:cNvPr id="555" name="n_1mainValue【学校施設】&#10;有形固定資産減価償却率">
          <a:extLst>
            <a:ext uri="{FF2B5EF4-FFF2-40B4-BE49-F238E27FC236}">
              <a16:creationId xmlns:a16="http://schemas.microsoft.com/office/drawing/2014/main" id="{78F3C471-7126-4455-B81B-14D3A4EF5C0A}"/>
            </a:ext>
          </a:extLst>
        </xdr:cNvPr>
        <xdr:cNvSpPr txBox="1"/>
      </xdr:nvSpPr>
      <xdr:spPr>
        <a:xfrm>
          <a:off x="152660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56" name="n_2mainValue【学校施設】&#10;有形固定資産減価償却率">
          <a:extLst>
            <a:ext uri="{FF2B5EF4-FFF2-40B4-BE49-F238E27FC236}">
              <a16:creationId xmlns:a16="http://schemas.microsoft.com/office/drawing/2014/main" id="{2A5C6F51-CD1B-44B0-95B2-9757DDD71A61}"/>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7" name="n_3mainValue【学校施設】&#10;有形固定資産減価償却率">
          <a:extLst>
            <a:ext uri="{FF2B5EF4-FFF2-40B4-BE49-F238E27FC236}">
              <a16:creationId xmlns:a16="http://schemas.microsoft.com/office/drawing/2014/main" id="{6001CF3F-067A-435C-8D36-482AB379BBC9}"/>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110507</xdr:rowOff>
    </xdr:from>
    <xdr:ext cx="405111" cy="259045"/>
    <xdr:sp macro="" textlink="">
      <xdr:nvSpPr>
        <xdr:cNvPr id="558" name="n_4mainValue【学校施設】&#10;有形固定資産減価償却率">
          <a:extLst>
            <a:ext uri="{FF2B5EF4-FFF2-40B4-BE49-F238E27FC236}">
              <a16:creationId xmlns:a16="http://schemas.microsoft.com/office/drawing/2014/main" id="{A201A606-B491-4817-B82E-639752090FD3}"/>
            </a:ext>
          </a:extLst>
        </xdr:cNvPr>
        <xdr:cNvSpPr txBox="1"/>
      </xdr:nvSpPr>
      <xdr:spPr>
        <a:xfrm>
          <a:off x="12611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FBF2677E-7BAB-4194-921B-1152E6A0C2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89962D0F-C6C6-4493-ACF2-71A1560A87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4EAF2A94-3E24-4B1C-9CAB-D0C8C830E5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EEC1C955-3148-4EFE-8DD4-A1A88D2047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EA8DAE45-0CDF-4E02-9C6E-484229752B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8F14B20E-F9EC-4721-B476-0B5A4F1C4F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28516F1B-1B3B-44FA-8E16-8214B1D98C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23EC475A-4C35-4948-A687-0BCDF5C888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D216D462-969A-48E1-9CDC-3129B5BEAD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A5B29AF5-D6FD-41B5-8009-07F59E7B00D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C3371416-6B66-44FA-96A2-7FEF21D836B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94CE9CE5-3CCC-4287-8CD4-738BC6068AB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80F4F536-E31F-4D50-B708-6F2ED18A15E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1E2BEA11-5C96-47C1-9B0C-1402F677C13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DB2159BC-BCA3-49C1-98A3-1CA3A009C10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9F28C4B9-A21D-403D-9AFE-C00100BF939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3F341B4D-A763-436F-9FAC-B80ECD0846E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473B41CF-DCDF-45DF-B796-B1A957C116E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9E5B0992-D82F-40B1-B4E8-DE9A82335D7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DB2744BF-2F6C-4DE2-A251-4C53611E225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D1DEC553-B564-4664-91C4-7FCEA09D5AD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B225E508-345C-4675-853C-082EBE75BAA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6A245C12-1335-409B-85E3-A222883D4D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4B1DCE03-5966-46AD-99E0-9DC65A556B2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2CCB1551-ABA6-4BAA-AAEE-9E4480F713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26805ACB-1A38-4837-8545-889CC1EFBD0E}"/>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CB94437B-74BD-4288-AADA-0BAAC5B8DC27}"/>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3A2D60C4-4420-43D3-8147-BE49F8B90F02}"/>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98C916B1-7B54-4B33-8210-D83503237932}"/>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2CB84127-B62F-4E76-B56C-893D4F204BAB}"/>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61F54688-98CD-4D4C-8845-2E7D33EEE87D}"/>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17FFAFAE-E509-48A4-9D22-A8F7423EAD14}"/>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CB733848-A72E-41DA-80A4-AC7543D59558}"/>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23C92122-65D2-4ED2-9AD9-A752B765C938}"/>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7A4CAD7A-F1DA-42B0-937A-A741148E8055}"/>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EEB7B7FF-481A-4F45-AE44-A55741FCC4C6}"/>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929AD3B-D7A0-48C1-AB62-3BFE36C4D3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066B7AA-1308-430A-B652-010D592932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75D3D25-6D74-46D7-B444-09905ADE5F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DB5430C-463A-473D-832B-B0BA447343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6A31B33-62A9-4936-BABE-88DA5FA716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00" name="楕円 599">
          <a:extLst>
            <a:ext uri="{FF2B5EF4-FFF2-40B4-BE49-F238E27FC236}">
              <a16:creationId xmlns:a16="http://schemas.microsoft.com/office/drawing/2014/main" id="{4C56791E-417F-4B35-8A62-CF37C711F704}"/>
            </a:ext>
          </a:extLst>
        </xdr:cNvPr>
        <xdr:cNvSpPr/>
      </xdr:nvSpPr>
      <xdr:spPr>
        <a:xfrm>
          <a:off x="22110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111523</xdr:rowOff>
    </xdr:from>
    <xdr:ext cx="469744" cy="259045"/>
    <xdr:sp macro="" textlink="">
      <xdr:nvSpPr>
        <xdr:cNvPr id="601" name="【学校施設】&#10;一人当たり面積該当値テキスト">
          <a:extLst>
            <a:ext uri="{FF2B5EF4-FFF2-40B4-BE49-F238E27FC236}">
              <a16:creationId xmlns:a16="http://schemas.microsoft.com/office/drawing/2014/main" id="{A322A4FC-D1AE-4579-982F-2890E14CE56A}"/>
            </a:ext>
          </a:extLst>
        </xdr:cNvPr>
        <xdr:cNvSpPr txBox="1"/>
      </xdr:nvSpPr>
      <xdr:spPr>
        <a:xfrm>
          <a:off x="22199600"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02" name="楕円 601">
          <a:extLst>
            <a:ext uri="{FF2B5EF4-FFF2-40B4-BE49-F238E27FC236}">
              <a16:creationId xmlns:a16="http://schemas.microsoft.com/office/drawing/2014/main" id="{F837B146-0CF4-4B55-AB76-C3EE8BBDE325}"/>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139446</xdr:rowOff>
    </xdr:from>
    <xdr:to>
      <xdr:col>116</xdr:col>
      <xdr:colOff>63500</xdr:colOff>
      <xdr:row>61</xdr:row>
      <xdr:rowOff>148590</xdr:rowOff>
    </xdr:to>
    <xdr:cxnSp macro="">
      <xdr:nvCxnSpPr>
        <xdr:cNvPr id="603" name="直線コネクタ 602">
          <a:extLst>
            <a:ext uri="{FF2B5EF4-FFF2-40B4-BE49-F238E27FC236}">
              <a16:creationId xmlns:a16="http://schemas.microsoft.com/office/drawing/2014/main" id="{BE0CE791-9434-459D-995D-C9B64F689E72}"/>
            </a:ext>
          </a:extLst>
        </xdr:cNvPr>
        <xdr:cNvCxnSpPr/>
      </xdr:nvCxnSpPr>
      <xdr:spPr>
        <a:xfrm flipV="1">
          <a:off x="21323300" y="10597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97300</xdr:rowOff>
    </xdr:from>
    <xdr:to>
      <xdr:col>107</xdr:col>
      <xdr:colOff>101600</xdr:colOff>
      <xdr:row>62</xdr:row>
      <xdr:rowOff>27450</xdr:rowOff>
    </xdr:to>
    <xdr:sp macro="" textlink="">
      <xdr:nvSpPr>
        <xdr:cNvPr id="604" name="楕円 603">
          <a:extLst>
            <a:ext uri="{FF2B5EF4-FFF2-40B4-BE49-F238E27FC236}">
              <a16:creationId xmlns:a16="http://schemas.microsoft.com/office/drawing/2014/main" id="{4174E946-04E9-4CD0-8921-5BCA030CEAD7}"/>
            </a:ext>
          </a:extLst>
        </xdr:cNvPr>
        <xdr:cNvSpPr/>
      </xdr:nvSpPr>
      <xdr:spPr>
        <a:xfrm>
          <a:off x="20383500" y="105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148100</xdr:rowOff>
    </xdr:from>
    <xdr:to>
      <xdr:col>111</xdr:col>
      <xdr:colOff>177800</xdr:colOff>
      <xdr:row>61</xdr:row>
      <xdr:rowOff>148590</xdr:rowOff>
    </xdr:to>
    <xdr:cxnSp macro="">
      <xdr:nvCxnSpPr>
        <xdr:cNvPr id="605" name="直線コネクタ 604">
          <a:extLst>
            <a:ext uri="{FF2B5EF4-FFF2-40B4-BE49-F238E27FC236}">
              <a16:creationId xmlns:a16="http://schemas.microsoft.com/office/drawing/2014/main" id="{EA97CEA7-AD8C-418F-9BAF-70518AB5BA49}"/>
            </a:ext>
          </a:extLst>
        </xdr:cNvPr>
        <xdr:cNvCxnSpPr/>
      </xdr:nvCxnSpPr>
      <xdr:spPr>
        <a:xfrm>
          <a:off x="20434300" y="1060655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109547</xdr:rowOff>
    </xdr:from>
    <xdr:to>
      <xdr:col>102</xdr:col>
      <xdr:colOff>165100</xdr:colOff>
      <xdr:row>62</xdr:row>
      <xdr:rowOff>39697</xdr:rowOff>
    </xdr:to>
    <xdr:sp macro="" textlink="">
      <xdr:nvSpPr>
        <xdr:cNvPr id="606" name="楕円 605">
          <a:extLst>
            <a:ext uri="{FF2B5EF4-FFF2-40B4-BE49-F238E27FC236}">
              <a16:creationId xmlns:a16="http://schemas.microsoft.com/office/drawing/2014/main" id="{7E5C34DD-9819-4B7C-9BA8-D1EFA7415BA9}"/>
            </a:ext>
          </a:extLst>
        </xdr:cNvPr>
        <xdr:cNvSpPr/>
      </xdr:nvSpPr>
      <xdr:spPr>
        <a:xfrm>
          <a:off x="19494500" y="105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148100</xdr:rowOff>
    </xdr:from>
    <xdr:to>
      <xdr:col>107</xdr:col>
      <xdr:colOff>50800</xdr:colOff>
      <xdr:row>61</xdr:row>
      <xdr:rowOff>160347</xdr:rowOff>
    </xdr:to>
    <xdr:cxnSp macro="">
      <xdr:nvCxnSpPr>
        <xdr:cNvPr id="607" name="直線コネクタ 606">
          <a:extLst>
            <a:ext uri="{FF2B5EF4-FFF2-40B4-BE49-F238E27FC236}">
              <a16:creationId xmlns:a16="http://schemas.microsoft.com/office/drawing/2014/main" id="{6727A19F-6347-4B2A-9328-E50D083006D0}"/>
            </a:ext>
          </a:extLst>
        </xdr:cNvPr>
        <xdr:cNvCxnSpPr/>
      </xdr:nvCxnSpPr>
      <xdr:spPr>
        <a:xfrm flipV="1">
          <a:off x="19545300" y="10606550"/>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116405</xdr:rowOff>
    </xdr:from>
    <xdr:to>
      <xdr:col>98</xdr:col>
      <xdr:colOff>38100</xdr:colOff>
      <xdr:row>62</xdr:row>
      <xdr:rowOff>46555</xdr:rowOff>
    </xdr:to>
    <xdr:sp macro="" textlink="">
      <xdr:nvSpPr>
        <xdr:cNvPr id="608" name="楕円 607">
          <a:extLst>
            <a:ext uri="{FF2B5EF4-FFF2-40B4-BE49-F238E27FC236}">
              <a16:creationId xmlns:a16="http://schemas.microsoft.com/office/drawing/2014/main" id="{87548288-5EE2-40D8-AAA5-FBCABC859DFA}"/>
            </a:ext>
          </a:extLst>
        </xdr:cNvPr>
        <xdr:cNvSpPr/>
      </xdr:nvSpPr>
      <xdr:spPr>
        <a:xfrm>
          <a:off x="18605500" y="105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160347</xdr:rowOff>
    </xdr:from>
    <xdr:to>
      <xdr:col>102</xdr:col>
      <xdr:colOff>114300</xdr:colOff>
      <xdr:row>61</xdr:row>
      <xdr:rowOff>167205</xdr:rowOff>
    </xdr:to>
    <xdr:cxnSp macro="">
      <xdr:nvCxnSpPr>
        <xdr:cNvPr id="609" name="直線コネクタ 608">
          <a:extLst>
            <a:ext uri="{FF2B5EF4-FFF2-40B4-BE49-F238E27FC236}">
              <a16:creationId xmlns:a16="http://schemas.microsoft.com/office/drawing/2014/main" id="{B86E7203-78B3-4AC1-BE46-667BB9E847DB}"/>
            </a:ext>
          </a:extLst>
        </xdr:cNvPr>
        <xdr:cNvCxnSpPr/>
      </xdr:nvCxnSpPr>
      <xdr:spPr>
        <a:xfrm flipV="1">
          <a:off x="18656300" y="1061879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FC71B569-0A09-4005-8BB1-610C8C43DC40}"/>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6EF5847D-BE72-4D57-B582-1BB4F1B5ED75}"/>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46C2EEFB-7554-4D31-8785-67A84C601CA9}"/>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A4BE89AC-1487-4AE4-A1DF-2CEC7F2A52D6}"/>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614" name="n_1mainValue【学校施設】&#10;一人当たり面積">
          <a:extLst>
            <a:ext uri="{FF2B5EF4-FFF2-40B4-BE49-F238E27FC236}">
              <a16:creationId xmlns:a16="http://schemas.microsoft.com/office/drawing/2014/main" id="{37386E74-32B3-41DC-A537-64E0C0DEF922}"/>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43977</xdr:rowOff>
    </xdr:from>
    <xdr:ext cx="469744" cy="259045"/>
    <xdr:sp macro="" textlink="">
      <xdr:nvSpPr>
        <xdr:cNvPr id="615" name="n_2mainValue【学校施設】&#10;一人当たり面積">
          <a:extLst>
            <a:ext uri="{FF2B5EF4-FFF2-40B4-BE49-F238E27FC236}">
              <a16:creationId xmlns:a16="http://schemas.microsoft.com/office/drawing/2014/main" id="{6AAF87F9-88FC-4CAC-9492-9547B7454816}"/>
            </a:ext>
          </a:extLst>
        </xdr:cNvPr>
        <xdr:cNvSpPr txBox="1"/>
      </xdr:nvSpPr>
      <xdr:spPr>
        <a:xfrm>
          <a:off x="20199427" y="103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56224</xdr:rowOff>
    </xdr:from>
    <xdr:ext cx="469744" cy="259045"/>
    <xdr:sp macro="" textlink="">
      <xdr:nvSpPr>
        <xdr:cNvPr id="616" name="n_3mainValue【学校施設】&#10;一人当たり面積">
          <a:extLst>
            <a:ext uri="{FF2B5EF4-FFF2-40B4-BE49-F238E27FC236}">
              <a16:creationId xmlns:a16="http://schemas.microsoft.com/office/drawing/2014/main" id="{1E8CEED5-E3F7-4A88-ADE6-605A63244337}"/>
            </a:ext>
          </a:extLst>
        </xdr:cNvPr>
        <xdr:cNvSpPr txBox="1"/>
      </xdr:nvSpPr>
      <xdr:spPr>
        <a:xfrm>
          <a:off x="19310427" y="1034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63082</xdr:rowOff>
    </xdr:from>
    <xdr:ext cx="469744" cy="259045"/>
    <xdr:sp macro="" textlink="">
      <xdr:nvSpPr>
        <xdr:cNvPr id="617" name="n_4mainValue【学校施設】&#10;一人当たり面積">
          <a:extLst>
            <a:ext uri="{FF2B5EF4-FFF2-40B4-BE49-F238E27FC236}">
              <a16:creationId xmlns:a16="http://schemas.microsoft.com/office/drawing/2014/main" id="{E4A0CDEF-9630-48D4-8DA4-5030398BCB74}"/>
            </a:ext>
          </a:extLst>
        </xdr:cNvPr>
        <xdr:cNvSpPr txBox="1"/>
      </xdr:nvSpPr>
      <xdr:spPr>
        <a:xfrm>
          <a:off x="18421427" y="1035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614AD7CD-93A3-42EB-A68D-A37941BB03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FEB13191-8ED6-4356-86FC-D2362AF73C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1341852-DD6C-4D77-A0AB-D9F588BD4D8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8218CBD5-7ACB-4245-821D-8EE693C1C11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24D2A9B6-4F2A-48A5-B58C-B20F6044A1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63C1566C-04C2-4E88-A362-63C8AE8E8B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C125510A-8BE9-46A9-9FAF-85015E7888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C05370DE-D082-47BB-9117-D5C712C5A1A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62C5B84F-4E9A-485B-8C4F-82BB6A2F61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2386E511-D787-4DCF-A675-86FCA3D486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A4115A26-DFC8-4113-9677-36570E0430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BF0A0DA9-E75D-4CF1-81CE-3174D3288D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A328D040-6ECD-42E0-9C21-A6F0578756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8DE1485E-C9C3-44DD-A44E-8BC3CE8670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BDEED6AC-84FF-4464-9150-20C884655D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3D3A44D8-2009-4A3A-9E72-5305817C650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3070EF82-6E2E-4523-87B9-B6F324C157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3AD00AB0-4CCC-47B5-9C12-685F798536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1A107428-A5D8-4D95-BC06-12B9DDC50D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199E85EF-65A3-4F5D-A1D8-4A62541112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E7AFDAF6-F5A2-457E-8893-257E1A9A75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A37BF5BF-EEF2-45DB-A6D3-ABB9211313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2E086FC6-BDD9-49DD-B4B5-1FC61187DE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95226927-8211-4A7B-AA17-1D23B250F3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EBDCC72D-EB45-4A55-BA62-37572BE09B4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9BDF3C4D-630C-45C3-876C-C88EEA0BEE9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E908E7F9-7365-4117-ACE7-335E6FC4E0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E936691D-8A2A-43E6-AD5F-CCB562EE777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41797DE2-7853-443F-BB6F-F73ED1A7562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89BF40A-7266-4C31-994D-D9F81F2D516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EC3D7B97-937E-4C64-BAED-277A8EB77D3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C556553D-3340-4E64-A735-AE0C978731E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D866774A-8C22-44D9-890D-DA67ABBEB18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10ED609-FDCB-45E8-BA01-E019EBD629F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91BC7424-CBCF-457D-95A3-E2B4185BD3C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93CB56DC-6ADD-4DBB-9043-E3C1A983E21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F542F5CF-4ADF-4D04-B13A-B3DBBDBE3CB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70926F61-8E69-48C9-8139-5E962B4346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A9DB0466-2947-4191-ABAC-31B53A0CBD8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60CBF248-133D-4CAE-8657-5A00276914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27243D84-60EF-4FDD-8170-28881303A9BF}"/>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F21510F5-DC6F-473D-B16F-95A306E6C04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DD25D1FE-E05D-49FF-BAF5-75FC9F020C5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0D298608-1384-4E42-B9B4-1AFB28FD0F2A}"/>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341C79AA-26A1-4B4A-9586-29238CEB6C68}"/>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a:extLst>
            <a:ext uri="{FF2B5EF4-FFF2-40B4-BE49-F238E27FC236}">
              <a16:creationId xmlns:a16="http://schemas.microsoft.com/office/drawing/2014/main" id="{0231801F-EBEF-4D79-932C-23EC483661EB}"/>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1FF314C9-E351-47E1-BA8C-08E31345F608}"/>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1E387370-C010-4705-B176-A7FDFEA057D7}"/>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65C49DCC-FFEE-428F-BB2A-D8B011330574}"/>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98D07E93-C508-4CA4-A151-485A5B6F630E}"/>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6A8C4E9D-6A62-4797-9374-D797210915F1}"/>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ACBDBC17-D418-4A31-83C8-58A91A174F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6ECEE000-BF3A-48E4-A113-1B00C866F8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43624710-1886-47B4-83C4-7FA97646DC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F9E73CA4-456B-4E71-A161-6EE0FE60CD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7480DEC-FFFD-4120-B133-E1A2BFE75B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133986</xdr:rowOff>
    </xdr:from>
    <xdr:to>
      <xdr:col>85</xdr:col>
      <xdr:colOff>177800</xdr:colOff>
      <xdr:row>108</xdr:row>
      <xdr:rowOff>64136</xdr:rowOff>
    </xdr:to>
    <xdr:sp macro="" textlink="">
      <xdr:nvSpPr>
        <xdr:cNvPr id="674" name="楕円 673">
          <a:extLst>
            <a:ext uri="{FF2B5EF4-FFF2-40B4-BE49-F238E27FC236}">
              <a16:creationId xmlns:a16="http://schemas.microsoft.com/office/drawing/2014/main" id="{0B3DD42F-AAD5-4562-8C4A-012D799E29CB}"/>
            </a:ext>
          </a:extLst>
        </xdr:cNvPr>
        <xdr:cNvSpPr/>
      </xdr:nvSpPr>
      <xdr:spPr>
        <a:xfrm>
          <a:off x="162687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112413</xdr:rowOff>
    </xdr:from>
    <xdr:ext cx="405111" cy="259045"/>
    <xdr:sp macro="" textlink="">
      <xdr:nvSpPr>
        <xdr:cNvPr id="675" name="【公民館】&#10;有形固定資産減価償却率該当値テキスト">
          <a:extLst>
            <a:ext uri="{FF2B5EF4-FFF2-40B4-BE49-F238E27FC236}">
              <a16:creationId xmlns:a16="http://schemas.microsoft.com/office/drawing/2014/main" id="{41475B14-E5F5-4AEB-BCB4-5D447FEC43D6}"/>
            </a:ext>
          </a:extLst>
        </xdr:cNvPr>
        <xdr:cNvSpPr txBox="1"/>
      </xdr:nvSpPr>
      <xdr:spPr>
        <a:xfrm>
          <a:off x="16357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122555</xdr:rowOff>
    </xdr:from>
    <xdr:to>
      <xdr:col>81</xdr:col>
      <xdr:colOff>101600</xdr:colOff>
      <xdr:row>108</xdr:row>
      <xdr:rowOff>52705</xdr:rowOff>
    </xdr:to>
    <xdr:sp macro="" textlink="">
      <xdr:nvSpPr>
        <xdr:cNvPr id="676" name="楕円 675">
          <a:extLst>
            <a:ext uri="{FF2B5EF4-FFF2-40B4-BE49-F238E27FC236}">
              <a16:creationId xmlns:a16="http://schemas.microsoft.com/office/drawing/2014/main" id="{83855EA3-9968-4DBB-A4F9-926473091556}"/>
            </a:ext>
          </a:extLst>
        </xdr:cNvPr>
        <xdr:cNvSpPr/>
      </xdr:nvSpPr>
      <xdr:spPr>
        <a:xfrm>
          <a:off x="15430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xdr:rowOff>
    </xdr:from>
    <xdr:to>
      <xdr:col>85</xdr:col>
      <xdr:colOff>127000</xdr:colOff>
      <xdr:row>108</xdr:row>
      <xdr:rowOff>13336</xdr:rowOff>
    </xdr:to>
    <xdr:cxnSp macro="">
      <xdr:nvCxnSpPr>
        <xdr:cNvPr id="677" name="直線コネクタ 676">
          <a:extLst>
            <a:ext uri="{FF2B5EF4-FFF2-40B4-BE49-F238E27FC236}">
              <a16:creationId xmlns:a16="http://schemas.microsoft.com/office/drawing/2014/main" id="{9725EEF1-D46C-4F33-A5DD-065E15CF0129}"/>
            </a:ext>
          </a:extLst>
        </xdr:cNvPr>
        <xdr:cNvCxnSpPr/>
      </xdr:nvCxnSpPr>
      <xdr:spPr>
        <a:xfrm>
          <a:off x="15481300" y="185185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92075</xdr:rowOff>
    </xdr:from>
    <xdr:to>
      <xdr:col>76</xdr:col>
      <xdr:colOff>165100</xdr:colOff>
      <xdr:row>108</xdr:row>
      <xdr:rowOff>22225</xdr:rowOff>
    </xdr:to>
    <xdr:sp macro="" textlink="">
      <xdr:nvSpPr>
        <xdr:cNvPr id="678" name="楕円 677">
          <a:extLst>
            <a:ext uri="{FF2B5EF4-FFF2-40B4-BE49-F238E27FC236}">
              <a16:creationId xmlns:a16="http://schemas.microsoft.com/office/drawing/2014/main" id="{6E98BAEC-5165-4003-8D25-96BA5F9C6F61}"/>
            </a:ext>
          </a:extLst>
        </xdr:cNvPr>
        <xdr:cNvSpPr/>
      </xdr:nvSpPr>
      <xdr:spPr>
        <a:xfrm>
          <a:off x="14541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142875</xdr:rowOff>
    </xdr:from>
    <xdr:to>
      <xdr:col>81</xdr:col>
      <xdr:colOff>50800</xdr:colOff>
      <xdr:row>108</xdr:row>
      <xdr:rowOff>1905</xdr:rowOff>
    </xdr:to>
    <xdr:cxnSp macro="">
      <xdr:nvCxnSpPr>
        <xdr:cNvPr id="679" name="直線コネクタ 678">
          <a:extLst>
            <a:ext uri="{FF2B5EF4-FFF2-40B4-BE49-F238E27FC236}">
              <a16:creationId xmlns:a16="http://schemas.microsoft.com/office/drawing/2014/main" id="{B9F0D75A-6BBB-4888-BC2F-7820E64F7837}"/>
            </a:ext>
          </a:extLst>
        </xdr:cNvPr>
        <xdr:cNvCxnSpPr/>
      </xdr:nvCxnSpPr>
      <xdr:spPr>
        <a:xfrm>
          <a:off x="14592300" y="18488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61595</xdr:rowOff>
    </xdr:from>
    <xdr:to>
      <xdr:col>72</xdr:col>
      <xdr:colOff>38100</xdr:colOff>
      <xdr:row>107</xdr:row>
      <xdr:rowOff>163195</xdr:rowOff>
    </xdr:to>
    <xdr:sp macro="" textlink="">
      <xdr:nvSpPr>
        <xdr:cNvPr id="680" name="楕円 679">
          <a:extLst>
            <a:ext uri="{FF2B5EF4-FFF2-40B4-BE49-F238E27FC236}">
              <a16:creationId xmlns:a16="http://schemas.microsoft.com/office/drawing/2014/main" id="{B14F97A1-1E50-4F3C-A791-27C3B982A3F2}"/>
            </a:ext>
          </a:extLst>
        </xdr:cNvPr>
        <xdr:cNvSpPr/>
      </xdr:nvSpPr>
      <xdr:spPr>
        <a:xfrm>
          <a:off x="13652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112395</xdr:rowOff>
    </xdr:from>
    <xdr:to>
      <xdr:col>76</xdr:col>
      <xdr:colOff>114300</xdr:colOff>
      <xdr:row>107</xdr:row>
      <xdr:rowOff>142875</xdr:rowOff>
    </xdr:to>
    <xdr:cxnSp macro="">
      <xdr:nvCxnSpPr>
        <xdr:cNvPr id="681" name="直線コネクタ 680">
          <a:extLst>
            <a:ext uri="{FF2B5EF4-FFF2-40B4-BE49-F238E27FC236}">
              <a16:creationId xmlns:a16="http://schemas.microsoft.com/office/drawing/2014/main" id="{5724AB85-A468-4DE3-9393-40CF57FEEDA6}"/>
            </a:ext>
          </a:extLst>
        </xdr:cNvPr>
        <xdr:cNvCxnSpPr/>
      </xdr:nvCxnSpPr>
      <xdr:spPr>
        <a:xfrm>
          <a:off x="13703300" y="18457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682" name="楕円 681">
          <a:extLst>
            <a:ext uri="{FF2B5EF4-FFF2-40B4-BE49-F238E27FC236}">
              <a16:creationId xmlns:a16="http://schemas.microsoft.com/office/drawing/2014/main" id="{833CB140-CA09-41FD-9A6B-4137279064BE}"/>
            </a:ext>
          </a:extLst>
        </xdr:cNvPr>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76200</xdr:rowOff>
    </xdr:from>
    <xdr:to>
      <xdr:col>71</xdr:col>
      <xdr:colOff>177800</xdr:colOff>
      <xdr:row>107</xdr:row>
      <xdr:rowOff>112395</xdr:rowOff>
    </xdr:to>
    <xdr:cxnSp macro="">
      <xdr:nvCxnSpPr>
        <xdr:cNvPr id="683" name="直線コネクタ 682">
          <a:extLst>
            <a:ext uri="{FF2B5EF4-FFF2-40B4-BE49-F238E27FC236}">
              <a16:creationId xmlns:a16="http://schemas.microsoft.com/office/drawing/2014/main" id="{432755A8-6B9E-43DD-95D2-C114FA7AB036}"/>
            </a:ext>
          </a:extLst>
        </xdr:cNvPr>
        <xdr:cNvCxnSpPr/>
      </xdr:nvCxnSpPr>
      <xdr:spPr>
        <a:xfrm>
          <a:off x="12814300" y="18421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4" name="n_1aveValue【公民館】&#10;有形固定資産減価償却率">
          <a:extLst>
            <a:ext uri="{FF2B5EF4-FFF2-40B4-BE49-F238E27FC236}">
              <a16:creationId xmlns:a16="http://schemas.microsoft.com/office/drawing/2014/main" id="{1D9A4F1C-2A5F-4578-9941-8DABF46846D5}"/>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5" name="n_2aveValue【公民館】&#10;有形固定資産減価償却率">
          <a:extLst>
            <a:ext uri="{FF2B5EF4-FFF2-40B4-BE49-F238E27FC236}">
              <a16:creationId xmlns:a16="http://schemas.microsoft.com/office/drawing/2014/main" id="{2C9FB520-74A7-498D-8EE2-87545C809353}"/>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6" name="n_3aveValue【公民館】&#10;有形固定資産減価償却率">
          <a:extLst>
            <a:ext uri="{FF2B5EF4-FFF2-40B4-BE49-F238E27FC236}">
              <a16:creationId xmlns:a16="http://schemas.microsoft.com/office/drawing/2014/main" id="{856DB655-9125-46D0-9E08-34E7C93383EB}"/>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7" name="n_4aveValue【公民館】&#10;有形固定資産減価償却率">
          <a:extLst>
            <a:ext uri="{FF2B5EF4-FFF2-40B4-BE49-F238E27FC236}">
              <a16:creationId xmlns:a16="http://schemas.microsoft.com/office/drawing/2014/main" id="{E449A824-D8C3-452F-8354-3AD9A741ECE5}"/>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43832</xdr:rowOff>
    </xdr:from>
    <xdr:ext cx="405111" cy="259045"/>
    <xdr:sp macro="" textlink="">
      <xdr:nvSpPr>
        <xdr:cNvPr id="688" name="n_1mainValue【公民館】&#10;有形固定資産減価償却率">
          <a:extLst>
            <a:ext uri="{FF2B5EF4-FFF2-40B4-BE49-F238E27FC236}">
              <a16:creationId xmlns:a16="http://schemas.microsoft.com/office/drawing/2014/main" id="{5F7FBA60-7DD8-4F86-8295-530C258D3E43}"/>
            </a:ext>
          </a:extLst>
        </xdr:cNvPr>
        <xdr:cNvSpPr txBox="1"/>
      </xdr:nvSpPr>
      <xdr:spPr>
        <a:xfrm>
          <a:off x="152660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13352</xdr:rowOff>
    </xdr:from>
    <xdr:ext cx="405111" cy="259045"/>
    <xdr:sp macro="" textlink="">
      <xdr:nvSpPr>
        <xdr:cNvPr id="689" name="n_2mainValue【公民館】&#10;有形固定資産減価償却率">
          <a:extLst>
            <a:ext uri="{FF2B5EF4-FFF2-40B4-BE49-F238E27FC236}">
              <a16:creationId xmlns:a16="http://schemas.microsoft.com/office/drawing/2014/main" id="{F26D28FD-33C4-4AF6-8CA3-4590576C55FF}"/>
            </a:ext>
          </a:extLst>
        </xdr:cNvPr>
        <xdr:cNvSpPr txBox="1"/>
      </xdr:nvSpPr>
      <xdr:spPr>
        <a:xfrm>
          <a:off x="143897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154322</xdr:rowOff>
    </xdr:from>
    <xdr:ext cx="405111" cy="259045"/>
    <xdr:sp macro="" textlink="">
      <xdr:nvSpPr>
        <xdr:cNvPr id="690" name="n_3mainValue【公民館】&#10;有形固定資産減価償却率">
          <a:extLst>
            <a:ext uri="{FF2B5EF4-FFF2-40B4-BE49-F238E27FC236}">
              <a16:creationId xmlns:a16="http://schemas.microsoft.com/office/drawing/2014/main" id="{BD7AFA18-AC24-4DC6-B1AC-92552D263953}"/>
            </a:ext>
          </a:extLst>
        </xdr:cNvPr>
        <xdr:cNvSpPr txBox="1"/>
      </xdr:nvSpPr>
      <xdr:spPr>
        <a:xfrm>
          <a:off x="13500744"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691" name="n_4mainValue【公民館】&#10;有形固定資産減価償却率">
          <a:extLst>
            <a:ext uri="{FF2B5EF4-FFF2-40B4-BE49-F238E27FC236}">
              <a16:creationId xmlns:a16="http://schemas.microsoft.com/office/drawing/2014/main" id="{5FEB273F-BD59-4200-88AF-9F0D67D79E23}"/>
            </a:ext>
          </a:extLst>
        </xdr:cNvPr>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4CE82915-C646-4399-8855-B6BF1FAAF3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D583510-CCC4-4389-9DCD-8F9FF2A53A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7F2C9B66-BF9C-42F8-A5C2-22369C0A8B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B3D1660D-7A81-4BDB-8506-FEED380D8F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D8DE43F9-7EB5-46ED-BED6-8D8D52C6FA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65D5CF32-E420-4376-9F9A-D98930BF2A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F324D1BA-B813-4329-B232-17C6614407F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FD966CD6-15D5-411F-ADDC-39141A7CFF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42BC2967-9335-4567-8688-F03F1DE914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E9F081F9-2BF3-4683-BCC3-A14514BA91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14851340-8C76-44DA-80A5-91283D595AA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F00DC861-06D0-41DB-BC93-EE63FE11887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BCEEF1DB-B236-43C4-8FCE-10A8BA68ED2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5FA9807F-8963-4946-B061-44131D228E0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9A5E9379-EA89-46F1-93F9-090563844DA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4BC3ECCB-B1EA-4EAD-B623-9F56C9EA80B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E66376A3-E8DE-4382-8604-DB8EF10314E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E9196125-B115-411A-AAD8-0F0BEC3F7BF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FC0F67CE-562C-484D-9404-ABE542DD6E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87220B06-0200-426F-9F6C-68C83B9F045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A6BE3325-98A8-4EA0-B9C4-334D854EF07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6E6C4DF3-78AF-4170-A6A3-E27ADD8A37D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779AA7B-5541-4493-B261-BC0EA70FC1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87FED701-35DB-495F-8ABF-1D3A8DF79E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852AD200-C6A8-4045-801A-07A368599C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E903F7A1-2933-4501-976B-496AB294E28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495B0CA7-24AF-4F8A-98D1-7EF0105FD275}"/>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E462B68D-293B-4EAC-947E-E25165FEE5A8}"/>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C9CB0545-5AFC-45D0-9A00-8118D010852C}"/>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D5114C16-49D8-4733-B8F9-4052D499FF1E}"/>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2" name="【公民館】&#10;一人当たり面積平均値テキスト">
          <a:extLst>
            <a:ext uri="{FF2B5EF4-FFF2-40B4-BE49-F238E27FC236}">
              <a16:creationId xmlns:a16="http://schemas.microsoft.com/office/drawing/2014/main" id="{0D5847D1-3133-45F4-B2EA-E15ACF05686D}"/>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1AB86896-A3CB-47C3-8C39-309BD1204AC7}"/>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04201E89-0876-413C-938D-A48CBCF2A112}"/>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a:extLst>
            <a:ext uri="{FF2B5EF4-FFF2-40B4-BE49-F238E27FC236}">
              <a16:creationId xmlns:a16="http://schemas.microsoft.com/office/drawing/2014/main" id="{1F9C4B8B-6E96-4534-9345-22FEDF2DFB7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a:extLst>
            <a:ext uri="{FF2B5EF4-FFF2-40B4-BE49-F238E27FC236}">
              <a16:creationId xmlns:a16="http://schemas.microsoft.com/office/drawing/2014/main" id="{0ED050EB-9390-4937-960A-6E043257FB95}"/>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a:extLst>
            <a:ext uri="{FF2B5EF4-FFF2-40B4-BE49-F238E27FC236}">
              <a16:creationId xmlns:a16="http://schemas.microsoft.com/office/drawing/2014/main" id="{8E7F6940-7E12-4390-8F0E-68AD873B2396}"/>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8BF0EE87-7C3C-491D-8DBA-902D0F086F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2D3AB0F2-531D-49B8-88AB-8F655B5D8C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8614A13-3A46-4173-92C7-5399EEB40AF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B1E190D-A117-4F57-8995-F848AC66A6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A6181E4-8DA2-401A-9A01-4E2F5695BF3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116295</xdr:rowOff>
    </xdr:from>
    <xdr:to>
      <xdr:col>116</xdr:col>
      <xdr:colOff>114300</xdr:colOff>
      <xdr:row>108</xdr:row>
      <xdr:rowOff>46445</xdr:rowOff>
    </xdr:to>
    <xdr:sp macro="" textlink="">
      <xdr:nvSpPr>
        <xdr:cNvPr id="733" name="楕円 732">
          <a:extLst>
            <a:ext uri="{FF2B5EF4-FFF2-40B4-BE49-F238E27FC236}">
              <a16:creationId xmlns:a16="http://schemas.microsoft.com/office/drawing/2014/main" id="{46E03EE3-723C-4D03-86F4-BE87DCCFACD7}"/>
            </a:ext>
          </a:extLst>
        </xdr:cNvPr>
        <xdr:cNvSpPr/>
      </xdr:nvSpPr>
      <xdr:spPr>
        <a:xfrm>
          <a:off x="221107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94722</xdr:rowOff>
    </xdr:from>
    <xdr:ext cx="469744" cy="259045"/>
    <xdr:sp macro="" textlink="">
      <xdr:nvSpPr>
        <xdr:cNvPr id="734" name="【公民館】&#10;一人当たり面積該当値テキスト">
          <a:extLst>
            <a:ext uri="{FF2B5EF4-FFF2-40B4-BE49-F238E27FC236}">
              <a16:creationId xmlns:a16="http://schemas.microsoft.com/office/drawing/2014/main" id="{B848CE1C-0D70-4519-A5CC-E74779DEC694}"/>
            </a:ext>
          </a:extLst>
        </xdr:cNvPr>
        <xdr:cNvSpPr txBox="1"/>
      </xdr:nvSpPr>
      <xdr:spPr>
        <a:xfrm>
          <a:off x="22199600"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735" name="楕円 734">
          <a:extLst>
            <a:ext uri="{FF2B5EF4-FFF2-40B4-BE49-F238E27FC236}">
              <a16:creationId xmlns:a16="http://schemas.microsoft.com/office/drawing/2014/main" id="{EBE346B2-088F-4EB0-8E52-A86E61620A85}"/>
            </a:ext>
          </a:extLst>
        </xdr:cNvPr>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167095</xdr:rowOff>
    </xdr:from>
    <xdr:to>
      <xdr:col>116</xdr:col>
      <xdr:colOff>63500</xdr:colOff>
      <xdr:row>108</xdr:row>
      <xdr:rowOff>1088</xdr:rowOff>
    </xdr:to>
    <xdr:cxnSp macro="">
      <xdr:nvCxnSpPr>
        <xdr:cNvPr id="736" name="直線コネクタ 735">
          <a:extLst>
            <a:ext uri="{FF2B5EF4-FFF2-40B4-BE49-F238E27FC236}">
              <a16:creationId xmlns:a16="http://schemas.microsoft.com/office/drawing/2014/main" id="{D93B9BB7-8802-4D60-8609-C788E7295A03}"/>
            </a:ext>
          </a:extLst>
        </xdr:cNvPr>
        <xdr:cNvCxnSpPr/>
      </xdr:nvCxnSpPr>
      <xdr:spPr>
        <a:xfrm flipV="1">
          <a:off x="21323300" y="18512245"/>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126093</xdr:rowOff>
    </xdr:from>
    <xdr:to>
      <xdr:col>107</xdr:col>
      <xdr:colOff>101600</xdr:colOff>
      <xdr:row>108</xdr:row>
      <xdr:rowOff>56243</xdr:rowOff>
    </xdr:to>
    <xdr:sp macro="" textlink="">
      <xdr:nvSpPr>
        <xdr:cNvPr id="737" name="楕円 736">
          <a:extLst>
            <a:ext uri="{FF2B5EF4-FFF2-40B4-BE49-F238E27FC236}">
              <a16:creationId xmlns:a16="http://schemas.microsoft.com/office/drawing/2014/main" id="{DBE5AEA2-8A4A-4207-A6E0-9C8207645B3E}"/>
            </a:ext>
          </a:extLst>
        </xdr:cNvPr>
        <xdr:cNvSpPr/>
      </xdr:nvSpPr>
      <xdr:spPr>
        <a:xfrm>
          <a:off x="203835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5443</xdr:rowOff>
    </xdr:to>
    <xdr:cxnSp macro="">
      <xdr:nvCxnSpPr>
        <xdr:cNvPr id="738" name="直線コネクタ 737">
          <a:extLst>
            <a:ext uri="{FF2B5EF4-FFF2-40B4-BE49-F238E27FC236}">
              <a16:creationId xmlns:a16="http://schemas.microsoft.com/office/drawing/2014/main" id="{E1B0BD9A-8720-4003-9132-63B9BD84C024}"/>
            </a:ext>
          </a:extLst>
        </xdr:cNvPr>
        <xdr:cNvCxnSpPr/>
      </xdr:nvCxnSpPr>
      <xdr:spPr>
        <a:xfrm flipV="1">
          <a:off x="20434300" y="185176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39" name="楕円 738">
          <a:extLst>
            <a:ext uri="{FF2B5EF4-FFF2-40B4-BE49-F238E27FC236}">
              <a16:creationId xmlns:a16="http://schemas.microsoft.com/office/drawing/2014/main" id="{79886723-6098-4878-A531-9E9E20DEA02E}"/>
            </a:ext>
          </a:extLst>
        </xdr:cNvPr>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5443</xdr:rowOff>
    </xdr:from>
    <xdr:to>
      <xdr:col>107</xdr:col>
      <xdr:colOff>50800</xdr:colOff>
      <xdr:row>108</xdr:row>
      <xdr:rowOff>10886</xdr:rowOff>
    </xdr:to>
    <xdr:cxnSp macro="">
      <xdr:nvCxnSpPr>
        <xdr:cNvPr id="740" name="直線コネクタ 739">
          <a:extLst>
            <a:ext uri="{FF2B5EF4-FFF2-40B4-BE49-F238E27FC236}">
              <a16:creationId xmlns:a16="http://schemas.microsoft.com/office/drawing/2014/main" id="{75E5CC0B-2168-40C7-A86C-5D848756731B}"/>
            </a:ext>
          </a:extLst>
        </xdr:cNvPr>
        <xdr:cNvCxnSpPr/>
      </xdr:nvCxnSpPr>
      <xdr:spPr>
        <a:xfrm flipV="1">
          <a:off x="19545300" y="185220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133713</xdr:rowOff>
    </xdr:from>
    <xdr:to>
      <xdr:col>98</xdr:col>
      <xdr:colOff>38100</xdr:colOff>
      <xdr:row>108</xdr:row>
      <xdr:rowOff>63863</xdr:rowOff>
    </xdr:to>
    <xdr:sp macro="" textlink="">
      <xdr:nvSpPr>
        <xdr:cNvPr id="741" name="楕円 740">
          <a:extLst>
            <a:ext uri="{FF2B5EF4-FFF2-40B4-BE49-F238E27FC236}">
              <a16:creationId xmlns:a16="http://schemas.microsoft.com/office/drawing/2014/main" id="{89F3A12A-06A5-4305-9E8F-83643A7BB904}"/>
            </a:ext>
          </a:extLst>
        </xdr:cNvPr>
        <xdr:cNvSpPr/>
      </xdr:nvSpPr>
      <xdr:spPr>
        <a:xfrm>
          <a:off x="18605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10886</xdr:rowOff>
    </xdr:from>
    <xdr:to>
      <xdr:col>102</xdr:col>
      <xdr:colOff>114300</xdr:colOff>
      <xdr:row>108</xdr:row>
      <xdr:rowOff>13063</xdr:rowOff>
    </xdr:to>
    <xdr:cxnSp macro="">
      <xdr:nvCxnSpPr>
        <xdr:cNvPr id="742" name="直線コネクタ 741">
          <a:extLst>
            <a:ext uri="{FF2B5EF4-FFF2-40B4-BE49-F238E27FC236}">
              <a16:creationId xmlns:a16="http://schemas.microsoft.com/office/drawing/2014/main" id="{808B78BE-87D6-44C3-B279-C770940EB344}"/>
            </a:ext>
          </a:extLst>
        </xdr:cNvPr>
        <xdr:cNvCxnSpPr/>
      </xdr:nvCxnSpPr>
      <xdr:spPr>
        <a:xfrm flipV="1">
          <a:off x="18656300" y="185274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43" name="n_1aveValue【公民館】&#10;一人当たり面積">
          <a:extLst>
            <a:ext uri="{FF2B5EF4-FFF2-40B4-BE49-F238E27FC236}">
              <a16:creationId xmlns:a16="http://schemas.microsoft.com/office/drawing/2014/main" id="{65CE0083-A5A1-452D-88CC-7A06C181E6A2}"/>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44" name="n_2aveValue【公民館】&#10;一人当たり面積">
          <a:extLst>
            <a:ext uri="{FF2B5EF4-FFF2-40B4-BE49-F238E27FC236}">
              <a16:creationId xmlns:a16="http://schemas.microsoft.com/office/drawing/2014/main" id="{C996C9D8-F827-45A8-ACFE-840D5B09F1A1}"/>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45" name="n_3aveValue【公民館】&#10;一人当たり面積">
          <a:extLst>
            <a:ext uri="{FF2B5EF4-FFF2-40B4-BE49-F238E27FC236}">
              <a16:creationId xmlns:a16="http://schemas.microsoft.com/office/drawing/2014/main" id="{CA077A23-0A4D-468C-95AE-556886FBEF6C}"/>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46" name="n_4aveValue【公民館】&#10;一人当たり面積">
          <a:extLst>
            <a:ext uri="{FF2B5EF4-FFF2-40B4-BE49-F238E27FC236}">
              <a16:creationId xmlns:a16="http://schemas.microsoft.com/office/drawing/2014/main" id="{2816076B-D463-471C-93A6-2F02E9A5E22A}"/>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747" name="n_1mainValue【公民館】&#10;一人当たり面積">
          <a:extLst>
            <a:ext uri="{FF2B5EF4-FFF2-40B4-BE49-F238E27FC236}">
              <a16:creationId xmlns:a16="http://schemas.microsoft.com/office/drawing/2014/main" id="{3B96D4F9-4E78-4473-947A-6D4E175E79AC}"/>
            </a:ext>
          </a:extLst>
        </xdr:cNvPr>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47370</xdr:rowOff>
    </xdr:from>
    <xdr:ext cx="469744" cy="259045"/>
    <xdr:sp macro="" textlink="">
      <xdr:nvSpPr>
        <xdr:cNvPr id="748" name="n_2mainValue【公民館】&#10;一人当たり面積">
          <a:extLst>
            <a:ext uri="{FF2B5EF4-FFF2-40B4-BE49-F238E27FC236}">
              <a16:creationId xmlns:a16="http://schemas.microsoft.com/office/drawing/2014/main" id="{A71D9B8F-BA62-4A9E-96D5-452BFE363887}"/>
            </a:ext>
          </a:extLst>
        </xdr:cNvPr>
        <xdr:cNvSpPr txBox="1"/>
      </xdr:nvSpPr>
      <xdr:spPr>
        <a:xfrm>
          <a:off x="20199427"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749" name="n_3mainValue【公民館】&#10;一人当たり面積">
          <a:extLst>
            <a:ext uri="{FF2B5EF4-FFF2-40B4-BE49-F238E27FC236}">
              <a16:creationId xmlns:a16="http://schemas.microsoft.com/office/drawing/2014/main" id="{D99CCCA6-C569-4D7D-8204-09F325C0BE16}"/>
            </a:ext>
          </a:extLst>
        </xdr:cNvPr>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54990</xdr:rowOff>
    </xdr:from>
    <xdr:ext cx="469744" cy="259045"/>
    <xdr:sp macro="" textlink="">
      <xdr:nvSpPr>
        <xdr:cNvPr id="750" name="n_4mainValue【公民館】&#10;一人当たり面積">
          <a:extLst>
            <a:ext uri="{FF2B5EF4-FFF2-40B4-BE49-F238E27FC236}">
              <a16:creationId xmlns:a16="http://schemas.microsoft.com/office/drawing/2014/main" id="{FB3A1F36-285A-4E96-A650-D982C029A2EC}"/>
            </a:ext>
          </a:extLst>
        </xdr:cNvPr>
        <xdr:cNvSpPr txBox="1"/>
      </xdr:nvSpPr>
      <xdr:spPr>
        <a:xfrm>
          <a:off x="18421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E3B7CD26-57E4-4976-BFE4-F2429E3A9A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FE49B369-6AE2-453F-9774-6262E391A7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90F7B01D-9FA2-408B-95CB-FDDD17DBC1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と比較して特に有形固定資産減価償却率が高くなっているのは、「認定こども園・幼稚園・保育所」及び「公民館」である。保育所については２ヶ所あり、建築年がそれぞれ昭和５３年、昭和６１年、公民館については４ヶ所あり、昭和４６年から５０年の間に建築されており、耐用年数を経過しつつあるため償却率が高くなっている。今後も、公共施設等総合管理計画及び個別施設計画に基づき、施設の適正化と効率的な管理運営を行っていくこととしているため、有形固定資産減価償却率は低水準で推移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1D1BEF-3D7F-46BD-8D88-911F1E0AA8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DC4912-0D7C-444D-9E77-2671DCD7DE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73A2BE-2BD5-4711-83C0-A983445186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6D1790-D141-4E88-A8F9-5E97CFB55A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F4D281-F2DD-4303-A205-433E94BA338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0AAA2C-6D3A-4C18-B5C6-06F62CA427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2D9BD0-54BF-4ADC-8ACA-47348C9D64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11DC1B-172E-4011-8891-F43D00E037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86EF41-11FA-4830-9737-63511D6754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0FAF62-7652-407C-842E-464DEE8D43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17,299
295.17
14,895,200
14,328,862
540,172
7,004,253
11,500,055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74D234-3541-4ED1-BD86-7CE1E99D9A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4D91E1-94CC-4E3E-80FC-181988F19D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04C773-827B-4ED4-9CD5-5B74376C7E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84C47A-A529-4E27-9997-AD34E87E4B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7859EE-C8D8-454A-893B-23E4688F5D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E6DA88-CFD5-48C3-B043-826ECD0B89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825B91-704A-4925-B837-E6144DBF8F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708073-A5DC-4A8C-8AE0-A7EB461C33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66BB31A-24D0-4824-8D5C-BE5BE1188D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C276AF-88C3-4529-BD80-B5B6AB0527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61B55A-A2B6-4E05-AE8D-1649324F11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3D6110-11B4-45E3-BE18-B45E8E6F2F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F03F8B-EE76-4ECE-BBC3-9705FF14F97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F806DD-F042-478E-AB3A-6F5E13BBD2B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B5E990-2CFC-4039-9CFB-EC0750FDB4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F55054-5677-4CBB-8CE9-892869B8D33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BE4018-559C-48B0-871B-75E785BE18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3923A7-BB3D-4346-9100-12818FFA85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FDC1B3-096E-40BD-9C7B-5951DE2BFB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525E0B-BDF6-427F-A58D-781A22F70C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25209A-5259-44BB-988F-7146B34BF21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4EADB4-9302-42A0-BABE-8917EFBF29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9D1AD8-1F89-4895-B8D3-1A79F259321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695D0B-AC4C-413F-8413-61E651E912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973F25-2F8E-4C0F-AB6F-32A2A6A7B8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6136D1-4075-42C3-8F55-B7A8D25CB7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F88E7B-4194-4BFB-9D80-54FE035D82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5F78370-847A-4C4D-A50C-5815D52592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D3D298-931F-4443-8F88-DB1288F04A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0066F6-62CA-4AE7-8DBB-F4D514B2FE1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670E43-75BF-465C-BAC6-802C27568C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60D09E2-3235-4C4B-925F-8A13410DBE5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96277DD-B491-4B1F-93BC-BFE2DD5B75B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E47DF7C-334F-4D24-AC15-FDAA974A7E8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56F7182-7493-445B-BEA0-EBA6D715AA7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C4BB5C1-928A-4ADD-BC6B-E2428499609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26087A8-0C65-468E-BDC3-438C820A75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844C2AB-572F-4DC8-B302-7C7ECFA3475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00C97F7-21D2-40BE-9D91-5662830AB33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760C0E-DBE5-4F0D-AB56-C7314AB560F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C329756-8083-453A-B5EA-76D660AB814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A67F934-FECE-402D-82D2-9EA9258C09E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0C04C31-D0CA-44FC-B966-42A00C1C636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200B50B-04F4-4F9B-B682-CB3C6AF1889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7426E84-F503-400C-AEBF-DEAF89C850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423CE99-331B-40F3-86C3-ABAE81F24A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BBF8168-D3C5-485E-9262-F57E35E5E526}"/>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C7FB069-E8C7-4A25-A29F-E8310A72C9E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1A8EE98-A249-40D5-9941-0B490E8945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14B3F0AA-EDAA-4098-BD17-DE0F6ED7CA15}"/>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6364FEA1-16DB-4B1B-ABB7-785728DAEEEE}"/>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41EAA164-D96D-447A-8D84-19233DE822F0}"/>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B077A08A-6FAF-4670-A447-851D44CE0906}"/>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98773353-8F7C-403C-BB34-AC2624C6AE64}"/>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FD55AAB4-3C9B-4876-9EA1-33A844C2D1FD}"/>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3F8E0D92-3840-4BFE-B10E-C38E4F484392}"/>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7471AE16-DE6E-4EA6-BDC0-021DBF32B8EA}"/>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CC7B29-01AC-4E94-990E-FDCF971A46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558539D-1A8E-4C5E-B8A1-532EBCBA25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CA7F29-6479-4CFF-BDE7-C22FD06742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2A304CF-D653-4145-AD38-AF2E890F1AD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DB4940D-78AB-4F90-9ECA-EF3D4F1F52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D94AFFEA-FB8F-416C-8A6E-0AE4D62FA6FC}"/>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89DDC7CE-1741-4F3D-A368-4F706E29610C}"/>
            </a:ext>
          </a:extLst>
        </xdr:cNvPr>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6" name="楕円 75">
          <a:extLst>
            <a:ext uri="{FF2B5EF4-FFF2-40B4-BE49-F238E27FC236}">
              <a16:creationId xmlns:a16="http://schemas.microsoft.com/office/drawing/2014/main" id="{5E904E10-6574-4AD9-9B29-F6C2D38CB2A2}"/>
            </a:ext>
          </a:extLst>
        </xdr:cNvPr>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8B2F520A-FC09-468B-B2F7-A7DE38558CDF}"/>
            </a:ext>
          </a:extLst>
        </xdr:cNvPr>
        <xdr:cNvCxnSpPr/>
      </xdr:nvCxnSpPr>
      <xdr:spPr>
        <a:xfrm>
          <a:off x="3797300" y="64933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8" name="楕円 77">
          <a:extLst>
            <a:ext uri="{FF2B5EF4-FFF2-40B4-BE49-F238E27FC236}">
              <a16:creationId xmlns:a16="http://schemas.microsoft.com/office/drawing/2014/main" id="{2238D712-B571-4BAD-B672-FD67F3E03A34}"/>
            </a:ext>
          </a:extLst>
        </xdr:cNvPr>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37</xdr:row>
      <xdr:rowOff>149678</xdr:rowOff>
    </xdr:to>
    <xdr:cxnSp macro="">
      <xdr:nvCxnSpPr>
        <xdr:cNvPr id="79" name="直線コネクタ 78">
          <a:extLst>
            <a:ext uri="{FF2B5EF4-FFF2-40B4-BE49-F238E27FC236}">
              <a16:creationId xmlns:a16="http://schemas.microsoft.com/office/drawing/2014/main" id="{F2BE1C64-236C-45AF-A595-B49DEC2CAB18}"/>
            </a:ext>
          </a:extLst>
        </xdr:cNvPr>
        <xdr:cNvCxnSpPr/>
      </xdr:nvCxnSpPr>
      <xdr:spPr>
        <a:xfrm>
          <a:off x="2908300" y="64900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80" name="楕円 79">
          <a:extLst>
            <a:ext uri="{FF2B5EF4-FFF2-40B4-BE49-F238E27FC236}">
              <a16:creationId xmlns:a16="http://schemas.microsoft.com/office/drawing/2014/main" id="{75945287-1EB8-443F-8703-A9D4FD1B4A1A}"/>
            </a:ext>
          </a:extLst>
        </xdr:cNvPr>
        <xdr:cNvSpPr/>
      </xdr:nvSpPr>
      <xdr:spPr>
        <a:xfrm>
          <a:off x="1968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146413</xdr:rowOff>
    </xdr:to>
    <xdr:cxnSp macro="">
      <xdr:nvCxnSpPr>
        <xdr:cNvPr id="81" name="直線コネクタ 80">
          <a:extLst>
            <a:ext uri="{FF2B5EF4-FFF2-40B4-BE49-F238E27FC236}">
              <a16:creationId xmlns:a16="http://schemas.microsoft.com/office/drawing/2014/main" id="{4870C117-2213-4C57-93D7-5B6380D73E73}"/>
            </a:ext>
          </a:extLst>
        </xdr:cNvPr>
        <xdr:cNvCxnSpPr/>
      </xdr:nvCxnSpPr>
      <xdr:spPr>
        <a:xfrm>
          <a:off x="2019300" y="645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30299</xdr:rowOff>
    </xdr:from>
    <xdr:to>
      <xdr:col>6</xdr:col>
      <xdr:colOff>38100</xdr:colOff>
      <xdr:row>37</xdr:row>
      <xdr:rowOff>131899</xdr:rowOff>
    </xdr:to>
    <xdr:sp macro="" textlink="">
      <xdr:nvSpPr>
        <xdr:cNvPr id="82" name="楕円 81">
          <a:extLst>
            <a:ext uri="{FF2B5EF4-FFF2-40B4-BE49-F238E27FC236}">
              <a16:creationId xmlns:a16="http://schemas.microsoft.com/office/drawing/2014/main" id="{4E575CB2-692A-4F66-A1CE-1FC6F444EF9F}"/>
            </a:ext>
          </a:extLst>
        </xdr:cNvPr>
        <xdr:cNvSpPr/>
      </xdr:nvSpPr>
      <xdr:spPr>
        <a:xfrm>
          <a:off x="1079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81099</xdr:rowOff>
    </xdr:from>
    <xdr:to>
      <xdr:col>10</xdr:col>
      <xdr:colOff>114300</xdr:colOff>
      <xdr:row>37</xdr:row>
      <xdr:rowOff>113756</xdr:rowOff>
    </xdr:to>
    <xdr:cxnSp macro="">
      <xdr:nvCxnSpPr>
        <xdr:cNvPr id="83" name="直線コネクタ 82">
          <a:extLst>
            <a:ext uri="{FF2B5EF4-FFF2-40B4-BE49-F238E27FC236}">
              <a16:creationId xmlns:a16="http://schemas.microsoft.com/office/drawing/2014/main" id="{2297D356-646D-42ED-945E-779EF82AF26C}"/>
            </a:ext>
          </a:extLst>
        </xdr:cNvPr>
        <xdr:cNvCxnSpPr/>
      </xdr:nvCxnSpPr>
      <xdr:spPr>
        <a:xfrm>
          <a:off x="1130300" y="642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B014EF2D-C26D-4191-A0C9-8D462105A302}"/>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3B5EFA21-FB88-426B-B856-B336AEFD7DC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18429BD4-F32E-4747-BFA9-F6C4641B294E}"/>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94D2CEA-B648-4A74-BACF-8F3F25418A7A}"/>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20155</xdr:rowOff>
    </xdr:from>
    <xdr:ext cx="405111" cy="259045"/>
    <xdr:sp macro="" textlink="">
      <xdr:nvSpPr>
        <xdr:cNvPr id="88" name="n_1mainValue【図書館】&#10;有形固定資産減価償却率">
          <a:extLst>
            <a:ext uri="{FF2B5EF4-FFF2-40B4-BE49-F238E27FC236}">
              <a16:creationId xmlns:a16="http://schemas.microsoft.com/office/drawing/2014/main" id="{3D080906-126D-4002-9091-CE3544B3E7EE}"/>
            </a:ext>
          </a:extLst>
        </xdr:cNvPr>
        <xdr:cNvSpPr txBox="1"/>
      </xdr:nvSpPr>
      <xdr:spPr>
        <a:xfrm>
          <a:off x="3582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9" name="n_2mainValue【図書館】&#10;有形固定資産減価償却率">
          <a:extLst>
            <a:ext uri="{FF2B5EF4-FFF2-40B4-BE49-F238E27FC236}">
              <a16:creationId xmlns:a16="http://schemas.microsoft.com/office/drawing/2014/main" id="{6D759DA2-F7B7-4CB8-A7DA-524820C7924B}"/>
            </a:ext>
          </a:extLst>
        </xdr:cNvPr>
        <xdr:cNvSpPr txBox="1"/>
      </xdr:nvSpPr>
      <xdr:spPr>
        <a:xfrm>
          <a:off x="2705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155683</xdr:rowOff>
    </xdr:from>
    <xdr:ext cx="405111" cy="259045"/>
    <xdr:sp macro="" textlink="">
      <xdr:nvSpPr>
        <xdr:cNvPr id="90" name="n_3mainValue【図書館】&#10;有形固定資産減価償却率">
          <a:extLst>
            <a:ext uri="{FF2B5EF4-FFF2-40B4-BE49-F238E27FC236}">
              <a16:creationId xmlns:a16="http://schemas.microsoft.com/office/drawing/2014/main" id="{B98D2E30-B49F-4276-90DF-602F8854270F}"/>
            </a:ext>
          </a:extLst>
        </xdr:cNvPr>
        <xdr:cNvSpPr txBox="1"/>
      </xdr:nvSpPr>
      <xdr:spPr>
        <a:xfrm>
          <a:off x="1816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123026</xdr:rowOff>
    </xdr:from>
    <xdr:ext cx="405111" cy="259045"/>
    <xdr:sp macro="" textlink="">
      <xdr:nvSpPr>
        <xdr:cNvPr id="91" name="n_4mainValue【図書館】&#10;有形固定資産減価償却率">
          <a:extLst>
            <a:ext uri="{FF2B5EF4-FFF2-40B4-BE49-F238E27FC236}">
              <a16:creationId xmlns:a16="http://schemas.microsoft.com/office/drawing/2014/main" id="{C0BA45F1-C979-4598-95B4-7C14C56A8E2E}"/>
            </a:ext>
          </a:extLst>
        </xdr:cNvPr>
        <xdr:cNvSpPr txBox="1"/>
      </xdr:nvSpPr>
      <xdr:spPr>
        <a:xfrm>
          <a:off x="927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0647A5-6A3A-4BFF-B2A9-2238BD7505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FDAC17C-C3F4-4D5B-97F8-DC3F1A68053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0480FC-9CD5-4934-A739-F9237FA71A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5B1B6BC-ADA4-4789-96FD-A58BC4CFC2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BD1ECC0-DFE1-4F78-ACF0-9E5226DC9C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64B36F2-16D6-43C8-97A4-83F91451E3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D3DDFC4-CA38-4624-95DC-B367309C1F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740F699-549F-4F32-9E0A-E1BD5C1DC5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B02A4A1-568F-42CF-9C80-72B42546FF8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B0F2D71-6C0E-465A-89E6-CC1C5572CE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D4C4786-CFC5-4CA2-AD15-4620D593C5C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108CC39-0583-42E4-8440-861861994F9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410532A-37A7-4B56-8770-BE0E0ABAAB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4EDEDE2-4991-4000-A762-8584C4E18B4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4FD4F6C-ECF4-46BE-9F03-D01E067AA0B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61920CF-5C34-4C4A-8678-261009EAB93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39FF85A-EC6C-4BF1-901B-CAC294C6FF6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9E4A4DB-EC73-4042-A3E7-03ABB632DD4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5719AD4-7BD0-4F0B-B818-CC417651F8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83F6913-FD79-4199-938B-06FD2A5F697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62F2CFA-AC0B-4FCD-B55D-F817853E9B4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090B247-3B8B-4B7B-AACC-A8F89B81F7A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32117E9-5A49-4967-8118-309BCA0572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AF24328C-7BD8-42C3-875D-2D9F8026A91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164A45ED-0A56-4DBB-8E1C-8105227A4E96}"/>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BD9B9AA-912D-4785-9289-6CE23FED16A9}"/>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ECB43903-CD3C-4243-9E74-73B7FD182702}"/>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B7F8571B-8742-409B-93CB-E4AD614E852C}"/>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6F96CF3F-155B-4F02-B0FF-57414332A6F6}"/>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BBAFB378-6ADB-47AD-A663-7552C481CE9B}"/>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146C168A-75C9-4B6D-B602-20921C5396B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B31BEA11-439B-4599-B3E1-B28ED0C8E4B9}"/>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B1F179D8-44B1-4C99-9D63-C79664A1BE74}"/>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AF072DBD-C53D-42D6-B76F-B02C65C985F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40F40D-0693-4A45-A9DB-1E40631254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C363B5F-79B9-448C-BCD6-55BE9593B4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FAC81E-70ED-461A-9657-E1C54AB63E9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0DE2AD8-FADA-4A6F-B95B-718A45A94D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103735-0CFF-45ED-8F15-FB24858A03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a:extLst>
            <a:ext uri="{FF2B5EF4-FFF2-40B4-BE49-F238E27FC236}">
              <a16:creationId xmlns:a16="http://schemas.microsoft.com/office/drawing/2014/main" id="{DF9A14D0-C368-4CAC-B27A-A198099008A8}"/>
            </a:ext>
          </a:extLst>
        </xdr:cNvPr>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a:extLst>
            <a:ext uri="{FF2B5EF4-FFF2-40B4-BE49-F238E27FC236}">
              <a16:creationId xmlns:a16="http://schemas.microsoft.com/office/drawing/2014/main" id="{EF71A280-04C3-4421-8F61-A55233FDD0D8}"/>
            </a:ext>
          </a:extLst>
        </xdr:cNvPr>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3" name="楕円 132">
          <a:extLst>
            <a:ext uri="{FF2B5EF4-FFF2-40B4-BE49-F238E27FC236}">
              <a16:creationId xmlns:a16="http://schemas.microsoft.com/office/drawing/2014/main" id="{210A08D9-0BD8-4BD5-81E6-B5A501806373}"/>
            </a:ext>
          </a:extLst>
        </xdr:cNvPr>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26670</xdr:rowOff>
    </xdr:to>
    <xdr:cxnSp macro="">
      <xdr:nvCxnSpPr>
        <xdr:cNvPr id="134" name="直線コネクタ 133">
          <a:extLst>
            <a:ext uri="{FF2B5EF4-FFF2-40B4-BE49-F238E27FC236}">
              <a16:creationId xmlns:a16="http://schemas.microsoft.com/office/drawing/2014/main" id="{42827CC9-98D8-493A-8FA0-57DB4AFCA80E}"/>
            </a:ext>
          </a:extLst>
        </xdr:cNvPr>
        <xdr:cNvCxnSpPr/>
      </xdr:nvCxnSpPr>
      <xdr:spPr>
        <a:xfrm flipV="1">
          <a:off x="9639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35" name="楕円 134">
          <a:extLst>
            <a:ext uri="{FF2B5EF4-FFF2-40B4-BE49-F238E27FC236}">
              <a16:creationId xmlns:a16="http://schemas.microsoft.com/office/drawing/2014/main" id="{38DD6E8F-3EF6-448A-801E-E984D8D16435}"/>
            </a:ext>
          </a:extLst>
        </xdr:cNvPr>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30480</xdr:rowOff>
    </xdr:to>
    <xdr:cxnSp macro="">
      <xdr:nvCxnSpPr>
        <xdr:cNvPr id="136" name="直線コネクタ 135">
          <a:extLst>
            <a:ext uri="{FF2B5EF4-FFF2-40B4-BE49-F238E27FC236}">
              <a16:creationId xmlns:a16="http://schemas.microsoft.com/office/drawing/2014/main" id="{B010ABD7-A93B-40BD-B4DE-8811BFFE778D}"/>
            </a:ext>
          </a:extLst>
        </xdr:cNvPr>
        <xdr:cNvCxnSpPr/>
      </xdr:nvCxnSpPr>
      <xdr:spPr>
        <a:xfrm flipV="1">
          <a:off x="8750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37" name="楕円 136">
          <a:extLst>
            <a:ext uri="{FF2B5EF4-FFF2-40B4-BE49-F238E27FC236}">
              <a16:creationId xmlns:a16="http://schemas.microsoft.com/office/drawing/2014/main" id="{78392F1E-2B7D-4DE2-B940-7C74C506C963}"/>
            </a:ext>
          </a:extLst>
        </xdr:cNvPr>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30480</xdr:rowOff>
    </xdr:from>
    <xdr:to>
      <xdr:col>45</xdr:col>
      <xdr:colOff>177800</xdr:colOff>
      <xdr:row>41</xdr:row>
      <xdr:rowOff>34290</xdr:rowOff>
    </xdr:to>
    <xdr:cxnSp macro="">
      <xdr:nvCxnSpPr>
        <xdr:cNvPr id="138" name="直線コネクタ 137">
          <a:extLst>
            <a:ext uri="{FF2B5EF4-FFF2-40B4-BE49-F238E27FC236}">
              <a16:creationId xmlns:a16="http://schemas.microsoft.com/office/drawing/2014/main" id="{22A80B35-EF90-4D38-A7FA-A4460892F174}"/>
            </a:ext>
          </a:extLst>
        </xdr:cNvPr>
        <xdr:cNvCxnSpPr/>
      </xdr:nvCxnSpPr>
      <xdr:spPr>
        <a:xfrm flipV="1">
          <a:off x="7861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9" name="楕円 138">
          <a:extLst>
            <a:ext uri="{FF2B5EF4-FFF2-40B4-BE49-F238E27FC236}">
              <a16:creationId xmlns:a16="http://schemas.microsoft.com/office/drawing/2014/main" id="{2096F6A6-70F0-4452-8084-7DA6800C2F9F}"/>
            </a:ext>
          </a:extLst>
        </xdr:cNvPr>
        <xdr:cNvSpPr/>
      </xdr:nvSpPr>
      <xdr:spPr>
        <a:xfrm>
          <a:off x="692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38100</xdr:rowOff>
    </xdr:to>
    <xdr:cxnSp macro="">
      <xdr:nvCxnSpPr>
        <xdr:cNvPr id="140" name="直線コネクタ 139">
          <a:extLst>
            <a:ext uri="{FF2B5EF4-FFF2-40B4-BE49-F238E27FC236}">
              <a16:creationId xmlns:a16="http://schemas.microsoft.com/office/drawing/2014/main" id="{BA0A36FF-051A-4D34-90D8-1D288DC6E3A4}"/>
            </a:ext>
          </a:extLst>
        </xdr:cNvPr>
        <xdr:cNvCxnSpPr/>
      </xdr:nvCxnSpPr>
      <xdr:spPr>
        <a:xfrm flipV="1">
          <a:off x="6972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5EAA3B2F-C6EC-4FD4-80D0-7D407EEE3659}"/>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4A2DE3AF-14CE-4FA2-9D3A-04246D988635}"/>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72310F44-6115-4078-B99F-7F52B93CA6EB}"/>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AEBBB077-C151-4847-8BBF-AB5034AC6A6E}"/>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5" name="n_1mainValue【図書館】&#10;一人当たり面積">
          <a:extLst>
            <a:ext uri="{FF2B5EF4-FFF2-40B4-BE49-F238E27FC236}">
              <a16:creationId xmlns:a16="http://schemas.microsoft.com/office/drawing/2014/main" id="{0594576B-0D96-49C2-BF7A-C64DD9931199}"/>
            </a:ext>
          </a:extLst>
        </xdr:cNvPr>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46" name="n_2mainValue【図書館】&#10;一人当たり面積">
          <a:extLst>
            <a:ext uri="{FF2B5EF4-FFF2-40B4-BE49-F238E27FC236}">
              <a16:creationId xmlns:a16="http://schemas.microsoft.com/office/drawing/2014/main" id="{E8383292-1B29-4790-8EBE-AC549B4F3112}"/>
            </a:ext>
          </a:extLst>
        </xdr:cNvPr>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7" name="n_3mainValue【図書館】&#10;一人当たり面積">
          <a:extLst>
            <a:ext uri="{FF2B5EF4-FFF2-40B4-BE49-F238E27FC236}">
              <a16:creationId xmlns:a16="http://schemas.microsoft.com/office/drawing/2014/main" id="{0392EDCB-33E3-496F-9F0D-44DE46CCF100}"/>
            </a:ext>
          </a:extLst>
        </xdr:cNvPr>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8" name="n_4mainValue【図書館】&#10;一人当たり面積">
          <a:extLst>
            <a:ext uri="{FF2B5EF4-FFF2-40B4-BE49-F238E27FC236}">
              <a16:creationId xmlns:a16="http://schemas.microsoft.com/office/drawing/2014/main" id="{692D3A2D-7476-47A2-BC39-A23BFBA427B4}"/>
            </a:ext>
          </a:extLst>
        </xdr:cNvPr>
        <xdr:cNvSpPr txBox="1"/>
      </xdr:nvSpPr>
      <xdr:spPr>
        <a:xfrm>
          <a:off x="6737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ABE00BD-4A66-4DC4-AA21-CD102410B1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77A35EC-714C-45E4-9FF0-B169B9A824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82E1D09-D904-456E-B8F3-B76D3881D5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23A21CE-C742-462B-B86B-959D9DBD66A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AE7BBBC-23FE-414E-83D4-C66EE04764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929FEE3-F405-465B-A029-78A321D9A8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E2C14DD-7724-4F66-8AE6-3D7C184665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42F657C-9F1C-412A-9F41-3CD6E4FC1E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4C92024-A487-4FBF-8A5F-1A84FFBC73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E63AFD3-202E-41B8-B2F4-4C6CE6E494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D5DF945-8502-410F-8A77-E8F8D42C60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B210EC4-0E6E-4787-AEBC-7ED5D6B76E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DADFAF8-E6A1-42FF-8DEF-000E5A5390E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CBAAE99-F1AA-4721-8FD3-308CA25796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7EDF878-722B-428A-A443-231AFE2072E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1E7D0A5-7623-47ED-B724-269C92BE582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2B9BA3E-0E3C-41B6-B4C7-263C902C801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20597DD-3E38-4769-984D-6AE58F671AB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89FBE74-6B69-49E6-9425-A06708C35C2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126ED87-2C32-489C-BC92-0599888F6E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2E5C1F4-1B86-48FA-B89B-0FD6509EA9B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6E1FAB3-BB2A-4641-BB91-95DBC582D7C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63FAE99-0105-4877-B9B7-1DB40CDEA1A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C066C97-981F-4D2B-A83F-97C903EB18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DB9FD1FD-BEC2-4953-B4CD-A4D3D25520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CD862C74-E4E0-47EE-A1DE-CE447077D239}"/>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5C970CEA-FCAC-4437-8462-189496DA4A5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6992243A-AEA1-4C6D-89F8-7BFAD8050E8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48038337-1FC7-4AB7-8A14-5062ABE91117}"/>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7849D12E-AE53-44FD-808B-2CA13C2FBF45}"/>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95ED510-7823-4046-9F85-28F8A4AAFC46}"/>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E1BECC1A-7672-45EC-94C0-725CB78F614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EE226F4-4E15-4657-BCCE-642D53436331}"/>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C6794CC0-DB95-40F4-9F5C-CFBF6BAC8373}"/>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639CA01C-A913-46AC-9A8D-7A94498A0A2F}"/>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B554AFB6-0131-4465-9E23-D7D189C7EB7A}"/>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8F73187-8B2B-4D74-A92E-006EB96BE2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F4B46C2-0FDE-4528-ABFD-A4E0C75DFF3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B6ED765-AF03-4AE8-9B29-A1ACA2BC90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5BB7175-B0FE-46EA-8C1A-7819233864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B4684A6-4FD3-4B3B-BB4D-7B2AEB6DF0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19413</xdr:rowOff>
    </xdr:from>
    <xdr:to>
      <xdr:col>24</xdr:col>
      <xdr:colOff>114300</xdr:colOff>
      <xdr:row>64</xdr:row>
      <xdr:rowOff>121013</xdr:rowOff>
    </xdr:to>
    <xdr:sp macro="" textlink="">
      <xdr:nvSpPr>
        <xdr:cNvPr id="190" name="楕円 189">
          <a:extLst>
            <a:ext uri="{FF2B5EF4-FFF2-40B4-BE49-F238E27FC236}">
              <a16:creationId xmlns:a16="http://schemas.microsoft.com/office/drawing/2014/main" id="{7A55694E-B5D7-4604-BA0F-F823572E328B}"/>
            </a:ext>
          </a:extLst>
        </xdr:cNvPr>
        <xdr:cNvSpPr/>
      </xdr:nvSpPr>
      <xdr:spPr>
        <a:xfrm>
          <a:off x="45847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105790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75B3142E-52E7-49A2-8609-8CB0579C6CDA}"/>
            </a:ext>
          </a:extLst>
        </xdr:cNvPr>
        <xdr:cNvSpPr txBox="1"/>
      </xdr:nvSpPr>
      <xdr:spPr>
        <a:xfrm>
          <a:off x="4673600" y="1090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154940</xdr:rowOff>
    </xdr:from>
    <xdr:to>
      <xdr:col>20</xdr:col>
      <xdr:colOff>38100</xdr:colOff>
      <xdr:row>64</xdr:row>
      <xdr:rowOff>85090</xdr:rowOff>
    </xdr:to>
    <xdr:sp macro="" textlink="">
      <xdr:nvSpPr>
        <xdr:cNvPr id="192" name="楕円 191">
          <a:extLst>
            <a:ext uri="{FF2B5EF4-FFF2-40B4-BE49-F238E27FC236}">
              <a16:creationId xmlns:a16="http://schemas.microsoft.com/office/drawing/2014/main" id="{225D67F7-0977-4276-9BBC-6CBB90B6ED65}"/>
            </a:ext>
          </a:extLst>
        </xdr:cNvPr>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70213</xdr:rowOff>
    </xdr:to>
    <xdr:cxnSp macro="">
      <xdr:nvCxnSpPr>
        <xdr:cNvPr id="193" name="直線コネクタ 192">
          <a:extLst>
            <a:ext uri="{FF2B5EF4-FFF2-40B4-BE49-F238E27FC236}">
              <a16:creationId xmlns:a16="http://schemas.microsoft.com/office/drawing/2014/main" id="{23ABD2AE-6D61-474D-8D3D-BFB93DE77A74}"/>
            </a:ext>
          </a:extLst>
        </xdr:cNvPr>
        <xdr:cNvCxnSpPr/>
      </xdr:nvCxnSpPr>
      <xdr:spPr>
        <a:xfrm>
          <a:off x="3797300" y="110070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94" name="楕円 193">
          <a:extLst>
            <a:ext uri="{FF2B5EF4-FFF2-40B4-BE49-F238E27FC236}">
              <a16:creationId xmlns:a16="http://schemas.microsoft.com/office/drawing/2014/main" id="{9B078BE2-375D-4974-9FA0-55E34C45AA4D}"/>
            </a:ext>
          </a:extLst>
        </xdr:cNvPr>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0</xdr:rowOff>
    </xdr:from>
    <xdr:to>
      <xdr:col>19</xdr:col>
      <xdr:colOff>177800</xdr:colOff>
      <xdr:row>64</xdr:row>
      <xdr:rowOff>34290</xdr:rowOff>
    </xdr:to>
    <xdr:cxnSp macro="">
      <xdr:nvCxnSpPr>
        <xdr:cNvPr id="195" name="直線コネクタ 194">
          <a:extLst>
            <a:ext uri="{FF2B5EF4-FFF2-40B4-BE49-F238E27FC236}">
              <a16:creationId xmlns:a16="http://schemas.microsoft.com/office/drawing/2014/main" id="{326CEF6E-C622-4D28-A17B-0EB1E15CACB1}"/>
            </a:ext>
          </a:extLst>
        </xdr:cNvPr>
        <xdr:cNvCxnSpPr/>
      </xdr:nvCxnSpPr>
      <xdr:spPr>
        <a:xfrm>
          <a:off x="2908300" y="10972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84727</xdr:rowOff>
    </xdr:from>
    <xdr:to>
      <xdr:col>10</xdr:col>
      <xdr:colOff>165100</xdr:colOff>
      <xdr:row>64</xdr:row>
      <xdr:rowOff>14877</xdr:rowOff>
    </xdr:to>
    <xdr:sp macro="" textlink="">
      <xdr:nvSpPr>
        <xdr:cNvPr id="196" name="楕円 195">
          <a:extLst>
            <a:ext uri="{FF2B5EF4-FFF2-40B4-BE49-F238E27FC236}">
              <a16:creationId xmlns:a16="http://schemas.microsoft.com/office/drawing/2014/main" id="{7FC5E15C-FE02-471C-B448-51ACEC87DD20}"/>
            </a:ext>
          </a:extLst>
        </xdr:cNvPr>
        <xdr:cNvSpPr/>
      </xdr:nvSpPr>
      <xdr:spPr>
        <a:xfrm>
          <a:off x="1968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135527</xdr:rowOff>
    </xdr:from>
    <xdr:to>
      <xdr:col>15</xdr:col>
      <xdr:colOff>50800</xdr:colOff>
      <xdr:row>64</xdr:row>
      <xdr:rowOff>0</xdr:rowOff>
    </xdr:to>
    <xdr:cxnSp macro="">
      <xdr:nvCxnSpPr>
        <xdr:cNvPr id="197" name="直線コネクタ 196">
          <a:extLst>
            <a:ext uri="{FF2B5EF4-FFF2-40B4-BE49-F238E27FC236}">
              <a16:creationId xmlns:a16="http://schemas.microsoft.com/office/drawing/2014/main" id="{07D5A358-6215-4025-B062-F36AC1878554}"/>
            </a:ext>
          </a:extLst>
        </xdr:cNvPr>
        <xdr:cNvCxnSpPr/>
      </xdr:nvCxnSpPr>
      <xdr:spPr>
        <a:xfrm>
          <a:off x="2019300" y="10936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48804</xdr:rowOff>
    </xdr:from>
    <xdr:to>
      <xdr:col>6</xdr:col>
      <xdr:colOff>38100</xdr:colOff>
      <xdr:row>63</xdr:row>
      <xdr:rowOff>150404</xdr:rowOff>
    </xdr:to>
    <xdr:sp macro="" textlink="">
      <xdr:nvSpPr>
        <xdr:cNvPr id="198" name="楕円 197">
          <a:extLst>
            <a:ext uri="{FF2B5EF4-FFF2-40B4-BE49-F238E27FC236}">
              <a16:creationId xmlns:a16="http://schemas.microsoft.com/office/drawing/2014/main" id="{D2AD40E1-61A1-4B12-8253-21240A519124}"/>
            </a:ext>
          </a:extLst>
        </xdr:cNvPr>
        <xdr:cNvSpPr/>
      </xdr:nvSpPr>
      <xdr:spPr>
        <a:xfrm>
          <a:off x="1079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99604</xdr:rowOff>
    </xdr:from>
    <xdr:to>
      <xdr:col>10</xdr:col>
      <xdr:colOff>114300</xdr:colOff>
      <xdr:row>63</xdr:row>
      <xdr:rowOff>135527</xdr:rowOff>
    </xdr:to>
    <xdr:cxnSp macro="">
      <xdr:nvCxnSpPr>
        <xdr:cNvPr id="199" name="直線コネクタ 198">
          <a:extLst>
            <a:ext uri="{FF2B5EF4-FFF2-40B4-BE49-F238E27FC236}">
              <a16:creationId xmlns:a16="http://schemas.microsoft.com/office/drawing/2014/main" id="{E85DA234-6AF8-4A1B-A769-3B6DA8BC97A9}"/>
            </a:ext>
          </a:extLst>
        </xdr:cNvPr>
        <xdr:cNvCxnSpPr/>
      </xdr:nvCxnSpPr>
      <xdr:spPr>
        <a:xfrm>
          <a:off x="1130300" y="10900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8BD22A94-2834-4E9C-8342-53F996F2C54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6D34EA7A-426E-4791-BA6B-C2918C99D81F}"/>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8E091968-4649-402C-8B01-678EFFBF594A}"/>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406C4476-25E4-4C60-9F5B-488650085463}"/>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76217</xdr:rowOff>
    </xdr:from>
    <xdr:ext cx="405111" cy="259045"/>
    <xdr:sp macro="" textlink="">
      <xdr:nvSpPr>
        <xdr:cNvPr id="204" name="n_1mainValue【体育館・プール】&#10;有形固定資産減価償却率">
          <a:extLst>
            <a:ext uri="{FF2B5EF4-FFF2-40B4-BE49-F238E27FC236}">
              <a16:creationId xmlns:a16="http://schemas.microsoft.com/office/drawing/2014/main" id="{9ED27DBA-DDC4-4F68-8FA3-5C03BB9DC796}"/>
            </a:ext>
          </a:extLst>
        </xdr:cNvPr>
        <xdr:cNvSpPr txBox="1"/>
      </xdr:nvSpPr>
      <xdr:spPr>
        <a:xfrm>
          <a:off x="35820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41927</xdr:rowOff>
    </xdr:from>
    <xdr:ext cx="405111" cy="259045"/>
    <xdr:sp macro="" textlink="">
      <xdr:nvSpPr>
        <xdr:cNvPr id="205" name="n_2mainValue【体育館・プール】&#10;有形固定資産減価償却率">
          <a:extLst>
            <a:ext uri="{FF2B5EF4-FFF2-40B4-BE49-F238E27FC236}">
              <a16:creationId xmlns:a16="http://schemas.microsoft.com/office/drawing/2014/main" id="{07EEE46C-E893-4FFB-A284-DC5C85E61FE0}"/>
            </a:ext>
          </a:extLst>
        </xdr:cNvPr>
        <xdr:cNvSpPr txBox="1"/>
      </xdr:nvSpPr>
      <xdr:spPr>
        <a:xfrm>
          <a:off x="2705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6004</xdr:rowOff>
    </xdr:from>
    <xdr:ext cx="405111" cy="259045"/>
    <xdr:sp macro="" textlink="">
      <xdr:nvSpPr>
        <xdr:cNvPr id="206" name="n_3mainValue【体育館・プール】&#10;有形固定資産減価償却率">
          <a:extLst>
            <a:ext uri="{FF2B5EF4-FFF2-40B4-BE49-F238E27FC236}">
              <a16:creationId xmlns:a16="http://schemas.microsoft.com/office/drawing/2014/main" id="{BB67D80D-2F76-43FD-AFC6-704F092A6D47}"/>
            </a:ext>
          </a:extLst>
        </xdr:cNvPr>
        <xdr:cNvSpPr txBox="1"/>
      </xdr:nvSpPr>
      <xdr:spPr>
        <a:xfrm>
          <a:off x="1816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141531</xdr:rowOff>
    </xdr:from>
    <xdr:ext cx="405111" cy="259045"/>
    <xdr:sp macro="" textlink="">
      <xdr:nvSpPr>
        <xdr:cNvPr id="207" name="n_4mainValue【体育館・プール】&#10;有形固定資産減価償却率">
          <a:extLst>
            <a:ext uri="{FF2B5EF4-FFF2-40B4-BE49-F238E27FC236}">
              <a16:creationId xmlns:a16="http://schemas.microsoft.com/office/drawing/2014/main" id="{05DFD7EC-5795-40F9-93EB-E14B57766F18}"/>
            </a:ext>
          </a:extLst>
        </xdr:cNvPr>
        <xdr:cNvSpPr txBox="1"/>
      </xdr:nvSpPr>
      <xdr:spPr>
        <a:xfrm>
          <a:off x="927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D8599CA-65B3-4103-983D-4565E7F990B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33196EA-0D62-4474-8CCA-293481E98D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2E134EE-446D-41FC-866B-73AADD7703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D8653D2-3265-4B61-97DA-6F0809AED8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1113C07-1E7E-4E62-BDFA-B1B81D6EF1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73A8EBB-96EF-4E4F-A891-DCB4C59828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57093EB-ABC9-43EB-8864-9AC0F0F053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3820F48-1ED2-4F8F-BEBA-1B8EDEA7D5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69D0003-856C-4BBE-A4EF-8E5D4F8B8B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4977329-2D61-4CBA-B91B-2DB6BAADA6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B407EBD-122D-4B80-9F4D-F8DE253499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7357E06-0678-4B2F-8774-186E72C35EA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C7E8793-2388-4F68-8244-105B705D8CC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14085B1-4523-47F5-8BFD-8878E4B319E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151ED7C-CB66-45D8-B81B-E910316EF10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898D31E-6B4D-4EE3-95BF-327D2ACAB47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D9373C7-D6E9-44D9-A968-0A5E1D54936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6299783-B966-4D86-80C8-8B9239890AB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477E969-4E68-4BD4-8C51-B652F7A95D9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5B7E1EB8-6DE6-4A8D-9FAA-A1E2D5B0786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F957FCA-C536-4822-A2FF-4113A7A473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F2B57C1-C9DC-4622-BB93-5E477770CB4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E6DBDD1-1D69-47C7-BAE2-233A86F2DC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41A9B116-7F3C-4982-B347-1F71B59B6D5A}"/>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65AEABF9-CF54-4FF1-80F4-625971B311A3}"/>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26DDC0A2-B4DE-46DF-8D6B-2FBBD1581A62}"/>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7F98FBDF-7AE4-443B-828E-2BF543785F4D}"/>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78B41E11-0328-492E-BC5F-660A24C0238D}"/>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80D86759-EE15-4341-93E3-BA6A536932C4}"/>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B81B1A62-E90C-4DDE-9FCD-F945BF77062B}"/>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1969F00B-7354-4904-8984-95B8DDA14BE5}"/>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A08536E9-CC75-4764-B46C-ADFACECF0E56}"/>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25A2B901-8221-448B-8CE1-AAF5913C7D9E}"/>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7B636D0A-7460-4AA3-80E5-305454F8EF7D}"/>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EFAAA28-C615-4E1C-B9BD-6B2875C604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85D2509-97C9-4CF6-B27E-46AB45F2ED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06C7A41-38D7-4DB7-860F-F23DC6348A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176E28E-3AE6-47B1-96BA-AB5DC65BED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FD9FD0F-2569-4AA4-80DE-0ED37ED9EB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122555</xdr:rowOff>
    </xdr:from>
    <xdr:to>
      <xdr:col>55</xdr:col>
      <xdr:colOff>50800</xdr:colOff>
      <xdr:row>64</xdr:row>
      <xdr:rowOff>52705</xdr:rowOff>
    </xdr:to>
    <xdr:sp macro="" textlink="">
      <xdr:nvSpPr>
        <xdr:cNvPr id="247" name="楕円 246">
          <a:extLst>
            <a:ext uri="{FF2B5EF4-FFF2-40B4-BE49-F238E27FC236}">
              <a16:creationId xmlns:a16="http://schemas.microsoft.com/office/drawing/2014/main" id="{6A4568F1-049A-400B-AB51-0BEC96FC63A9}"/>
            </a:ext>
          </a:extLst>
        </xdr:cNvPr>
        <xdr:cNvSpPr/>
      </xdr:nvSpPr>
      <xdr:spPr>
        <a:xfrm>
          <a:off x="104267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37482</xdr:rowOff>
    </xdr:from>
    <xdr:ext cx="469744" cy="259045"/>
    <xdr:sp macro="" textlink="">
      <xdr:nvSpPr>
        <xdr:cNvPr id="248" name="【体育館・プール】&#10;一人当たり面積該当値テキスト">
          <a:extLst>
            <a:ext uri="{FF2B5EF4-FFF2-40B4-BE49-F238E27FC236}">
              <a16:creationId xmlns:a16="http://schemas.microsoft.com/office/drawing/2014/main" id="{10FF45F1-3B87-4357-8E74-C0E716BEE33D}"/>
            </a:ext>
          </a:extLst>
        </xdr:cNvPr>
        <xdr:cNvSpPr txBox="1"/>
      </xdr:nvSpPr>
      <xdr:spPr>
        <a:xfrm>
          <a:off x="10515600" y="108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123698</xdr:rowOff>
    </xdr:from>
    <xdr:to>
      <xdr:col>50</xdr:col>
      <xdr:colOff>165100</xdr:colOff>
      <xdr:row>64</xdr:row>
      <xdr:rowOff>53848</xdr:rowOff>
    </xdr:to>
    <xdr:sp macro="" textlink="">
      <xdr:nvSpPr>
        <xdr:cNvPr id="249" name="楕円 248">
          <a:extLst>
            <a:ext uri="{FF2B5EF4-FFF2-40B4-BE49-F238E27FC236}">
              <a16:creationId xmlns:a16="http://schemas.microsoft.com/office/drawing/2014/main" id="{6D5A0ACC-1092-4BFF-BB98-E60217E27241}"/>
            </a:ext>
          </a:extLst>
        </xdr:cNvPr>
        <xdr:cNvSpPr/>
      </xdr:nvSpPr>
      <xdr:spPr>
        <a:xfrm>
          <a:off x="9588500" y="10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xdr:rowOff>
    </xdr:from>
    <xdr:to>
      <xdr:col>55</xdr:col>
      <xdr:colOff>0</xdr:colOff>
      <xdr:row>64</xdr:row>
      <xdr:rowOff>3048</xdr:rowOff>
    </xdr:to>
    <xdr:cxnSp macro="">
      <xdr:nvCxnSpPr>
        <xdr:cNvPr id="250" name="直線コネクタ 249">
          <a:extLst>
            <a:ext uri="{FF2B5EF4-FFF2-40B4-BE49-F238E27FC236}">
              <a16:creationId xmlns:a16="http://schemas.microsoft.com/office/drawing/2014/main" id="{73D1D872-E097-4DA2-B6A8-AA30052536F5}"/>
            </a:ext>
          </a:extLst>
        </xdr:cNvPr>
        <xdr:cNvCxnSpPr/>
      </xdr:nvCxnSpPr>
      <xdr:spPr>
        <a:xfrm flipV="1">
          <a:off x="9639300" y="109747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51" name="楕円 250">
          <a:extLst>
            <a:ext uri="{FF2B5EF4-FFF2-40B4-BE49-F238E27FC236}">
              <a16:creationId xmlns:a16="http://schemas.microsoft.com/office/drawing/2014/main" id="{72A8322B-972F-4E9B-844A-9385F9598827}"/>
            </a:ext>
          </a:extLst>
        </xdr:cNvPr>
        <xdr:cNvSpPr/>
      </xdr:nvSpPr>
      <xdr:spPr>
        <a:xfrm>
          <a:off x="869950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xdr:rowOff>
    </xdr:from>
    <xdr:to>
      <xdr:col>50</xdr:col>
      <xdr:colOff>114300</xdr:colOff>
      <xdr:row>64</xdr:row>
      <xdr:rowOff>4953</xdr:rowOff>
    </xdr:to>
    <xdr:cxnSp macro="">
      <xdr:nvCxnSpPr>
        <xdr:cNvPr id="252" name="直線コネクタ 251">
          <a:extLst>
            <a:ext uri="{FF2B5EF4-FFF2-40B4-BE49-F238E27FC236}">
              <a16:creationId xmlns:a16="http://schemas.microsoft.com/office/drawing/2014/main" id="{D5D21FA4-F9FA-4BD3-983B-CCFF90B40AA1}"/>
            </a:ext>
          </a:extLst>
        </xdr:cNvPr>
        <xdr:cNvCxnSpPr/>
      </xdr:nvCxnSpPr>
      <xdr:spPr>
        <a:xfrm flipV="1">
          <a:off x="8750300" y="109758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127508</xdr:rowOff>
    </xdr:from>
    <xdr:to>
      <xdr:col>41</xdr:col>
      <xdr:colOff>101600</xdr:colOff>
      <xdr:row>64</xdr:row>
      <xdr:rowOff>57658</xdr:rowOff>
    </xdr:to>
    <xdr:sp macro="" textlink="">
      <xdr:nvSpPr>
        <xdr:cNvPr id="253" name="楕円 252">
          <a:extLst>
            <a:ext uri="{FF2B5EF4-FFF2-40B4-BE49-F238E27FC236}">
              <a16:creationId xmlns:a16="http://schemas.microsoft.com/office/drawing/2014/main" id="{4BB3CA21-5FE8-411C-8170-051DEDA3A6B6}"/>
            </a:ext>
          </a:extLst>
        </xdr:cNvPr>
        <xdr:cNvSpPr/>
      </xdr:nvSpPr>
      <xdr:spPr>
        <a:xfrm>
          <a:off x="7810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4953</xdr:rowOff>
    </xdr:from>
    <xdr:to>
      <xdr:col>45</xdr:col>
      <xdr:colOff>177800</xdr:colOff>
      <xdr:row>64</xdr:row>
      <xdr:rowOff>6858</xdr:rowOff>
    </xdr:to>
    <xdr:cxnSp macro="">
      <xdr:nvCxnSpPr>
        <xdr:cNvPr id="254" name="直線コネクタ 253">
          <a:extLst>
            <a:ext uri="{FF2B5EF4-FFF2-40B4-BE49-F238E27FC236}">
              <a16:creationId xmlns:a16="http://schemas.microsoft.com/office/drawing/2014/main" id="{C4CC9C0E-78EF-4151-ABE8-3378CED63EF1}"/>
            </a:ext>
          </a:extLst>
        </xdr:cNvPr>
        <xdr:cNvCxnSpPr/>
      </xdr:nvCxnSpPr>
      <xdr:spPr>
        <a:xfrm flipV="1">
          <a:off x="7861300" y="109777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128270</xdr:rowOff>
    </xdr:from>
    <xdr:to>
      <xdr:col>36</xdr:col>
      <xdr:colOff>165100</xdr:colOff>
      <xdr:row>64</xdr:row>
      <xdr:rowOff>58420</xdr:rowOff>
    </xdr:to>
    <xdr:sp macro="" textlink="">
      <xdr:nvSpPr>
        <xdr:cNvPr id="255" name="楕円 254">
          <a:extLst>
            <a:ext uri="{FF2B5EF4-FFF2-40B4-BE49-F238E27FC236}">
              <a16:creationId xmlns:a16="http://schemas.microsoft.com/office/drawing/2014/main" id="{93EF33D8-4CCA-4433-BC98-35704CD6BE77}"/>
            </a:ext>
          </a:extLst>
        </xdr:cNvPr>
        <xdr:cNvSpPr/>
      </xdr:nvSpPr>
      <xdr:spPr>
        <a:xfrm>
          <a:off x="6921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6858</xdr:rowOff>
    </xdr:from>
    <xdr:to>
      <xdr:col>41</xdr:col>
      <xdr:colOff>50800</xdr:colOff>
      <xdr:row>64</xdr:row>
      <xdr:rowOff>7620</xdr:rowOff>
    </xdr:to>
    <xdr:cxnSp macro="">
      <xdr:nvCxnSpPr>
        <xdr:cNvPr id="256" name="直線コネクタ 255">
          <a:extLst>
            <a:ext uri="{FF2B5EF4-FFF2-40B4-BE49-F238E27FC236}">
              <a16:creationId xmlns:a16="http://schemas.microsoft.com/office/drawing/2014/main" id="{C316F9BC-9DB8-4CB7-9D51-1297D22A5884}"/>
            </a:ext>
          </a:extLst>
        </xdr:cNvPr>
        <xdr:cNvCxnSpPr/>
      </xdr:nvCxnSpPr>
      <xdr:spPr>
        <a:xfrm flipV="1">
          <a:off x="6972300" y="109796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90F4D81C-6A8E-4531-BDE7-8A98D934E26A}"/>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2CAABB55-2B16-4450-9FBE-A8A68058287D}"/>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4CB10537-41F5-41C7-9A23-5EB109747121}"/>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953721A8-E1B7-4007-A672-278BB7F4FA75}"/>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44975</xdr:rowOff>
    </xdr:from>
    <xdr:ext cx="469744" cy="259045"/>
    <xdr:sp macro="" textlink="">
      <xdr:nvSpPr>
        <xdr:cNvPr id="261" name="n_1mainValue【体育館・プール】&#10;一人当たり面積">
          <a:extLst>
            <a:ext uri="{FF2B5EF4-FFF2-40B4-BE49-F238E27FC236}">
              <a16:creationId xmlns:a16="http://schemas.microsoft.com/office/drawing/2014/main" id="{ECF4561B-AC18-47B7-879E-09C3FE0892DB}"/>
            </a:ext>
          </a:extLst>
        </xdr:cNvPr>
        <xdr:cNvSpPr txBox="1"/>
      </xdr:nvSpPr>
      <xdr:spPr>
        <a:xfrm>
          <a:off x="9391727"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46880</xdr:rowOff>
    </xdr:from>
    <xdr:ext cx="469744" cy="259045"/>
    <xdr:sp macro="" textlink="">
      <xdr:nvSpPr>
        <xdr:cNvPr id="262" name="n_2mainValue【体育館・プール】&#10;一人当たり面積">
          <a:extLst>
            <a:ext uri="{FF2B5EF4-FFF2-40B4-BE49-F238E27FC236}">
              <a16:creationId xmlns:a16="http://schemas.microsoft.com/office/drawing/2014/main" id="{BCFF3571-7952-41F9-8265-4C5D0987981E}"/>
            </a:ext>
          </a:extLst>
        </xdr:cNvPr>
        <xdr:cNvSpPr txBox="1"/>
      </xdr:nvSpPr>
      <xdr:spPr>
        <a:xfrm>
          <a:off x="85154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48785</xdr:rowOff>
    </xdr:from>
    <xdr:ext cx="469744" cy="259045"/>
    <xdr:sp macro="" textlink="">
      <xdr:nvSpPr>
        <xdr:cNvPr id="263" name="n_3mainValue【体育館・プール】&#10;一人当たり面積">
          <a:extLst>
            <a:ext uri="{FF2B5EF4-FFF2-40B4-BE49-F238E27FC236}">
              <a16:creationId xmlns:a16="http://schemas.microsoft.com/office/drawing/2014/main" id="{EF2548D8-A414-4B8A-8830-E580C84A9988}"/>
            </a:ext>
          </a:extLst>
        </xdr:cNvPr>
        <xdr:cNvSpPr txBox="1"/>
      </xdr:nvSpPr>
      <xdr:spPr>
        <a:xfrm>
          <a:off x="7626427" y="1102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49547</xdr:rowOff>
    </xdr:from>
    <xdr:ext cx="469744" cy="259045"/>
    <xdr:sp macro="" textlink="">
      <xdr:nvSpPr>
        <xdr:cNvPr id="264" name="n_4mainValue【体育館・プール】&#10;一人当たり面積">
          <a:extLst>
            <a:ext uri="{FF2B5EF4-FFF2-40B4-BE49-F238E27FC236}">
              <a16:creationId xmlns:a16="http://schemas.microsoft.com/office/drawing/2014/main" id="{FFF5164C-B2DC-41CC-832D-79BE93613823}"/>
            </a:ext>
          </a:extLst>
        </xdr:cNvPr>
        <xdr:cNvSpPr txBox="1"/>
      </xdr:nvSpPr>
      <xdr:spPr>
        <a:xfrm>
          <a:off x="6737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B72274D-84E0-4045-86FA-87BB6F1767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BB27767-82FF-44BA-BA78-4431AEDDC1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1DBAF9B-18D9-4AD6-93E4-41FDD1B91E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3F57E66-BADC-4EEE-B602-3E286AB3F2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EC7DCC2-8F76-4AA1-B292-A62C7F955B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80E9C9E-A22F-4B8B-A1CD-52C0398861B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62072F3-4F4F-4793-8DA9-E551682AEF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FC94204-690E-4CC0-A459-54872BC624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5A93A86-0041-401A-82F3-CB1F7212F3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1037012-3DAD-48A6-AFD2-BA4FF26E27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1ABFFD2-2CC7-4A2C-B9C7-C313C481422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C06F80F7-9026-4924-9A67-FE1C4F98939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9212177-7262-46DF-BF6A-20F4D5C1CE9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A6A0EF2A-C94F-4718-AF49-75B975DABFF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D336940F-9471-4321-A6F2-ED1C5A57111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3EB713D-7259-42A9-B19E-CD38EC1F0C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E2D8C1A0-5DB8-454E-BE1F-3BE32A8E6A2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E4A68A3-8D23-4278-B800-A34262E7F98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DA5472-CD4D-44CD-BFE3-E89D2C0E915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7FE9A6D5-8FDC-4675-8FAE-AB964D1FB81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E80AE86-DE86-406F-BD48-901030B7FE7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DC53EC49-8ADB-4BFE-BCC4-D58373661D5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249ADD7-8C6D-4030-90B4-66E254668DA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7236D21-A896-4F94-A776-9AF64A9EBA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BC29305-F645-4261-A076-875348F07B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9D8B5597-3226-421C-A614-6214E02E760E}"/>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33B283BE-3605-49DA-B5B7-48A393938A5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94266C6-033D-41B1-8D36-EC23FEAF422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83820BC1-79B9-4083-AC40-B4EEABD49C9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BE3A173-D367-477E-A973-199CA627C899}"/>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80FA73E1-17EA-42A2-94B9-A00D47414E3A}"/>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711A20FE-1190-47F7-8160-22472CCE08BD}"/>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62A83CC2-4FB7-4B0C-888A-4EC46E329687}"/>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99A67FE4-E495-470C-AB72-B2C90DDB0303}"/>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FCBDCAD-82D1-4B16-812E-4684C44E32C6}"/>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5C6051D5-1A32-4206-AFBA-7BFB2AA16786}"/>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5435C1C-69FA-4872-B029-54A84638BF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BDC873-8E11-49CE-87F2-0C55F5C468F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1108FA9-BF7F-4444-A98A-35A60AC7C9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CFEF5CE-EBCA-4037-BCEF-583517A298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5887E16-B84E-4790-8810-7EDCE92CDB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168548</xdr:rowOff>
    </xdr:from>
    <xdr:to>
      <xdr:col>24</xdr:col>
      <xdr:colOff>114300</xdr:colOff>
      <xdr:row>80</xdr:row>
      <xdr:rowOff>98698</xdr:rowOff>
    </xdr:to>
    <xdr:sp macro="" textlink="">
      <xdr:nvSpPr>
        <xdr:cNvPr id="306" name="楕円 305">
          <a:extLst>
            <a:ext uri="{FF2B5EF4-FFF2-40B4-BE49-F238E27FC236}">
              <a16:creationId xmlns:a16="http://schemas.microsoft.com/office/drawing/2014/main" id="{9821CC74-6365-40E6-8ED7-5AC0DF856C9A}"/>
            </a:ext>
          </a:extLst>
        </xdr:cNvPr>
        <xdr:cNvSpPr/>
      </xdr:nvSpPr>
      <xdr:spPr>
        <a:xfrm>
          <a:off x="4584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19975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C128234-509B-4339-A4CE-1B2A7095F8EF}"/>
            </a:ext>
          </a:extLst>
        </xdr:cNvPr>
        <xdr:cNvSpPr txBox="1"/>
      </xdr:nvSpPr>
      <xdr:spPr>
        <a:xfrm>
          <a:off x="46736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134257</xdr:rowOff>
    </xdr:from>
    <xdr:to>
      <xdr:col>20</xdr:col>
      <xdr:colOff>38100</xdr:colOff>
      <xdr:row>80</xdr:row>
      <xdr:rowOff>64407</xdr:rowOff>
    </xdr:to>
    <xdr:sp macro="" textlink="">
      <xdr:nvSpPr>
        <xdr:cNvPr id="308" name="楕円 307">
          <a:extLst>
            <a:ext uri="{FF2B5EF4-FFF2-40B4-BE49-F238E27FC236}">
              <a16:creationId xmlns:a16="http://schemas.microsoft.com/office/drawing/2014/main" id="{6591B039-ED71-4ADC-8583-83B3C29A8AD6}"/>
            </a:ext>
          </a:extLst>
        </xdr:cNvPr>
        <xdr:cNvSpPr/>
      </xdr:nvSpPr>
      <xdr:spPr>
        <a:xfrm>
          <a:off x="3746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xdr:rowOff>
    </xdr:from>
    <xdr:to>
      <xdr:col>24</xdr:col>
      <xdr:colOff>63500</xdr:colOff>
      <xdr:row>80</xdr:row>
      <xdr:rowOff>47898</xdr:rowOff>
    </xdr:to>
    <xdr:cxnSp macro="">
      <xdr:nvCxnSpPr>
        <xdr:cNvPr id="309" name="直線コネクタ 308">
          <a:extLst>
            <a:ext uri="{FF2B5EF4-FFF2-40B4-BE49-F238E27FC236}">
              <a16:creationId xmlns:a16="http://schemas.microsoft.com/office/drawing/2014/main" id="{B1736D35-A81F-4097-9BD6-CC2DA91162CE}"/>
            </a:ext>
          </a:extLst>
        </xdr:cNvPr>
        <xdr:cNvCxnSpPr/>
      </xdr:nvCxnSpPr>
      <xdr:spPr>
        <a:xfrm>
          <a:off x="3797300" y="137296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101600</xdr:rowOff>
    </xdr:from>
    <xdr:to>
      <xdr:col>15</xdr:col>
      <xdr:colOff>101600</xdr:colOff>
      <xdr:row>80</xdr:row>
      <xdr:rowOff>31750</xdr:rowOff>
    </xdr:to>
    <xdr:sp macro="" textlink="">
      <xdr:nvSpPr>
        <xdr:cNvPr id="310" name="楕円 309">
          <a:extLst>
            <a:ext uri="{FF2B5EF4-FFF2-40B4-BE49-F238E27FC236}">
              <a16:creationId xmlns:a16="http://schemas.microsoft.com/office/drawing/2014/main" id="{36D8280B-AE6B-47FD-BC81-4420F9706DBB}"/>
            </a:ext>
          </a:extLst>
        </xdr:cNvPr>
        <xdr:cNvSpPr/>
      </xdr:nvSpPr>
      <xdr:spPr>
        <a:xfrm>
          <a:off x="2857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80</xdr:row>
      <xdr:rowOff>13607</xdr:rowOff>
    </xdr:to>
    <xdr:cxnSp macro="">
      <xdr:nvCxnSpPr>
        <xdr:cNvPr id="311" name="直線コネクタ 310">
          <a:extLst>
            <a:ext uri="{FF2B5EF4-FFF2-40B4-BE49-F238E27FC236}">
              <a16:creationId xmlns:a16="http://schemas.microsoft.com/office/drawing/2014/main" id="{A6449AC9-4AEA-4E0E-8158-55F1DBDF7161}"/>
            </a:ext>
          </a:extLst>
        </xdr:cNvPr>
        <xdr:cNvCxnSpPr/>
      </xdr:nvCxnSpPr>
      <xdr:spPr>
        <a:xfrm>
          <a:off x="2908300" y="136969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70576</xdr:rowOff>
    </xdr:from>
    <xdr:to>
      <xdr:col>10</xdr:col>
      <xdr:colOff>165100</xdr:colOff>
      <xdr:row>80</xdr:row>
      <xdr:rowOff>726</xdr:rowOff>
    </xdr:to>
    <xdr:sp macro="" textlink="">
      <xdr:nvSpPr>
        <xdr:cNvPr id="312" name="楕円 311">
          <a:extLst>
            <a:ext uri="{FF2B5EF4-FFF2-40B4-BE49-F238E27FC236}">
              <a16:creationId xmlns:a16="http://schemas.microsoft.com/office/drawing/2014/main" id="{9BDADB65-5E53-4050-9F73-F60D5AD53F72}"/>
            </a:ext>
          </a:extLst>
        </xdr:cNvPr>
        <xdr:cNvSpPr/>
      </xdr:nvSpPr>
      <xdr:spPr>
        <a:xfrm>
          <a:off x="1968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121376</xdr:rowOff>
    </xdr:from>
    <xdr:to>
      <xdr:col>15</xdr:col>
      <xdr:colOff>50800</xdr:colOff>
      <xdr:row>79</xdr:row>
      <xdr:rowOff>152400</xdr:rowOff>
    </xdr:to>
    <xdr:cxnSp macro="">
      <xdr:nvCxnSpPr>
        <xdr:cNvPr id="313" name="直線コネクタ 312">
          <a:extLst>
            <a:ext uri="{FF2B5EF4-FFF2-40B4-BE49-F238E27FC236}">
              <a16:creationId xmlns:a16="http://schemas.microsoft.com/office/drawing/2014/main" id="{394B5148-075E-44BB-A163-D4D12309E7CC}"/>
            </a:ext>
          </a:extLst>
        </xdr:cNvPr>
        <xdr:cNvCxnSpPr/>
      </xdr:nvCxnSpPr>
      <xdr:spPr>
        <a:xfrm>
          <a:off x="2019300" y="136659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37919</xdr:rowOff>
    </xdr:from>
    <xdr:to>
      <xdr:col>6</xdr:col>
      <xdr:colOff>38100</xdr:colOff>
      <xdr:row>79</xdr:row>
      <xdr:rowOff>139519</xdr:rowOff>
    </xdr:to>
    <xdr:sp macro="" textlink="">
      <xdr:nvSpPr>
        <xdr:cNvPr id="314" name="楕円 313">
          <a:extLst>
            <a:ext uri="{FF2B5EF4-FFF2-40B4-BE49-F238E27FC236}">
              <a16:creationId xmlns:a16="http://schemas.microsoft.com/office/drawing/2014/main" id="{BC2DA12A-FE90-46F7-993D-5ADEDD689715}"/>
            </a:ext>
          </a:extLst>
        </xdr:cNvPr>
        <xdr:cNvSpPr/>
      </xdr:nvSpPr>
      <xdr:spPr>
        <a:xfrm>
          <a:off x="1079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88719</xdr:rowOff>
    </xdr:from>
    <xdr:to>
      <xdr:col>10</xdr:col>
      <xdr:colOff>114300</xdr:colOff>
      <xdr:row>79</xdr:row>
      <xdr:rowOff>121376</xdr:rowOff>
    </xdr:to>
    <xdr:cxnSp macro="">
      <xdr:nvCxnSpPr>
        <xdr:cNvPr id="315" name="直線コネクタ 314">
          <a:extLst>
            <a:ext uri="{FF2B5EF4-FFF2-40B4-BE49-F238E27FC236}">
              <a16:creationId xmlns:a16="http://schemas.microsoft.com/office/drawing/2014/main" id="{20D3F97E-8F7B-4B88-8F9F-228705C02F41}"/>
            </a:ext>
          </a:extLst>
        </xdr:cNvPr>
        <xdr:cNvCxnSpPr/>
      </xdr:nvCxnSpPr>
      <xdr:spPr>
        <a:xfrm>
          <a:off x="1130300" y="13633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5EB36174-049E-4105-AA20-16A96AB8F362}"/>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a:extLst>
            <a:ext uri="{FF2B5EF4-FFF2-40B4-BE49-F238E27FC236}">
              <a16:creationId xmlns:a16="http://schemas.microsoft.com/office/drawing/2014/main" id="{70BFB885-AF03-4F75-BFE3-0F52F990E431}"/>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a:extLst>
            <a:ext uri="{FF2B5EF4-FFF2-40B4-BE49-F238E27FC236}">
              <a16:creationId xmlns:a16="http://schemas.microsoft.com/office/drawing/2014/main" id="{7475A66E-C82B-473F-8E1F-9826AD4BAECE}"/>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a:extLst>
            <a:ext uri="{FF2B5EF4-FFF2-40B4-BE49-F238E27FC236}">
              <a16:creationId xmlns:a16="http://schemas.microsoft.com/office/drawing/2014/main" id="{16BD48FC-91AB-4EF0-AB64-9738E457B988}"/>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80934</xdr:rowOff>
    </xdr:from>
    <xdr:ext cx="405111" cy="259045"/>
    <xdr:sp macro="" textlink="">
      <xdr:nvSpPr>
        <xdr:cNvPr id="320" name="n_1mainValue【福祉施設】&#10;有形固定資産減価償却率">
          <a:extLst>
            <a:ext uri="{FF2B5EF4-FFF2-40B4-BE49-F238E27FC236}">
              <a16:creationId xmlns:a16="http://schemas.microsoft.com/office/drawing/2014/main" id="{5B6C3405-FD4A-49F4-95DC-22D4E991A1AD}"/>
            </a:ext>
          </a:extLst>
        </xdr:cNvPr>
        <xdr:cNvSpPr txBox="1"/>
      </xdr:nvSpPr>
      <xdr:spPr>
        <a:xfrm>
          <a:off x="35820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48277</xdr:rowOff>
    </xdr:from>
    <xdr:ext cx="405111" cy="259045"/>
    <xdr:sp macro="" textlink="">
      <xdr:nvSpPr>
        <xdr:cNvPr id="321" name="n_2mainValue【福祉施設】&#10;有形固定資産減価償却率">
          <a:extLst>
            <a:ext uri="{FF2B5EF4-FFF2-40B4-BE49-F238E27FC236}">
              <a16:creationId xmlns:a16="http://schemas.microsoft.com/office/drawing/2014/main" id="{CA20F6C2-E7EB-42BD-AC60-2BD5816AE0F9}"/>
            </a:ext>
          </a:extLst>
        </xdr:cNvPr>
        <xdr:cNvSpPr txBox="1"/>
      </xdr:nvSpPr>
      <xdr:spPr>
        <a:xfrm>
          <a:off x="2705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17253</xdr:rowOff>
    </xdr:from>
    <xdr:ext cx="405111" cy="259045"/>
    <xdr:sp macro="" textlink="">
      <xdr:nvSpPr>
        <xdr:cNvPr id="322" name="n_3mainValue【福祉施設】&#10;有形固定資産減価償却率">
          <a:extLst>
            <a:ext uri="{FF2B5EF4-FFF2-40B4-BE49-F238E27FC236}">
              <a16:creationId xmlns:a16="http://schemas.microsoft.com/office/drawing/2014/main" id="{00014C73-C239-410E-A0C5-270BF4F9748B}"/>
            </a:ext>
          </a:extLst>
        </xdr:cNvPr>
        <xdr:cNvSpPr txBox="1"/>
      </xdr:nvSpPr>
      <xdr:spPr>
        <a:xfrm>
          <a:off x="1816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156046</xdr:rowOff>
    </xdr:from>
    <xdr:ext cx="405111" cy="259045"/>
    <xdr:sp macro="" textlink="">
      <xdr:nvSpPr>
        <xdr:cNvPr id="323" name="n_4mainValue【福祉施設】&#10;有形固定資産減価償却率">
          <a:extLst>
            <a:ext uri="{FF2B5EF4-FFF2-40B4-BE49-F238E27FC236}">
              <a16:creationId xmlns:a16="http://schemas.microsoft.com/office/drawing/2014/main" id="{EC1B45FC-6A5B-4CF4-8B55-E02ECA6A3187}"/>
            </a:ext>
          </a:extLst>
        </xdr:cNvPr>
        <xdr:cNvSpPr txBox="1"/>
      </xdr:nvSpPr>
      <xdr:spPr>
        <a:xfrm>
          <a:off x="927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55BD81B-E5E6-4C59-9FA5-DE6298C7AA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90E0DDA-04A6-463C-9B58-CB01A7C79B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3819FB40-B6CE-4E4A-9E07-9FEEA222EE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1A14B5B-8B71-4DA4-AD3E-55D1A8C6D9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DF2974A-637C-4C95-85DD-99F4FE9C244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C730270-99DF-4337-9606-D6083CD6D9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D63B59F-FD2C-4D80-802A-CFA0F53103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BFF8FE3-0152-4C38-B8D3-E29BC20442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FB14CE4-E6F4-481D-9280-66D595BF453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DB03318-B46B-4CDD-A50C-709E5CEB4D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6DF9DD98-9DA8-4A87-B032-D02F7CA347B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07D8BA5-48EF-43EF-89AF-F55D227E0C2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49052556-67AD-4E23-A305-ACFA08E21EF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348DF148-07CC-4E6A-9FE2-FC53293F626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8EF97967-BA79-4DBC-93A4-2A26F08B55F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17A9B0D-AC01-4DC4-AF63-22BC180A0F5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5C26573C-B160-4A16-B07B-32922A1965A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3E44519-AA23-4C6A-9E6B-BBB3AB9DB8B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EF66C1E-ED8D-45AF-81A4-3125BFFD942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505237A8-9C40-4544-9D84-2E08F888E1C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B3078620-00EE-44D9-87F9-EBF73635997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12557A6B-7B68-4822-8D49-D704F747CF1E}"/>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D6AE279C-B119-4F20-837D-B02C02F8D0DB}"/>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1D152F5C-6927-4DF2-B26F-A3B25D8A48B8}"/>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C27E62A-AAA8-4F73-9CCC-92E9ED2856DF}"/>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3277EBAE-6A99-4F69-A166-F7FF532E41AB}"/>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B10AFA1E-018C-4989-AC96-1DCAE7DF3FA9}"/>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7608471F-8804-4610-8693-84A81A840B66}"/>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DEE5BFC4-1D49-43DC-9B26-487EC1884AFE}"/>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6096E80D-8D1E-463B-B2A9-DE5E01E79624}"/>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62100FD4-0AB1-4937-8141-386C39BC1471}"/>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255A0C58-7320-4B05-8FD7-183502BEDC21}"/>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98218E2-A58D-464C-AB3B-E91079394A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CB220DB-E111-4540-AB69-F9294DF600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9A72268-F1A0-4583-8A0A-9C7A2BC54C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1653E15-2D9B-4611-8D61-08E5F1EADD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157DD26-FA86-4BE2-992B-289CAC1028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61" name="楕円 360">
          <a:extLst>
            <a:ext uri="{FF2B5EF4-FFF2-40B4-BE49-F238E27FC236}">
              <a16:creationId xmlns:a16="http://schemas.microsoft.com/office/drawing/2014/main" id="{1BD29E4A-CF80-41CF-A9C3-D037FF52D667}"/>
            </a:ext>
          </a:extLst>
        </xdr:cNvPr>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131335</xdr:rowOff>
    </xdr:from>
    <xdr:ext cx="469744" cy="259045"/>
    <xdr:sp macro="" textlink="">
      <xdr:nvSpPr>
        <xdr:cNvPr id="362" name="【福祉施設】&#10;一人当たり面積該当値テキスト">
          <a:extLst>
            <a:ext uri="{FF2B5EF4-FFF2-40B4-BE49-F238E27FC236}">
              <a16:creationId xmlns:a16="http://schemas.microsoft.com/office/drawing/2014/main" id="{25D7032C-75E1-48C1-BDDB-520036381403}"/>
            </a:ext>
          </a:extLst>
        </xdr:cNvPr>
        <xdr:cNvSpPr txBox="1"/>
      </xdr:nvSpPr>
      <xdr:spPr>
        <a:xfrm>
          <a:off x="10515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363" name="楕円 362">
          <a:extLst>
            <a:ext uri="{FF2B5EF4-FFF2-40B4-BE49-F238E27FC236}">
              <a16:creationId xmlns:a16="http://schemas.microsoft.com/office/drawing/2014/main" id="{809313A0-50AE-46B4-9183-83BE4536ACE7}"/>
            </a:ext>
          </a:extLst>
        </xdr:cNvPr>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83</xdr:row>
      <xdr:rowOff>166115</xdr:rowOff>
    </xdr:to>
    <xdr:cxnSp macro="">
      <xdr:nvCxnSpPr>
        <xdr:cNvPr id="364" name="直線コネクタ 363">
          <a:extLst>
            <a:ext uri="{FF2B5EF4-FFF2-40B4-BE49-F238E27FC236}">
              <a16:creationId xmlns:a16="http://schemas.microsoft.com/office/drawing/2014/main" id="{BCE364F0-85D9-42D2-8967-3F9AC252C846}"/>
            </a:ext>
          </a:extLst>
        </xdr:cNvPr>
        <xdr:cNvCxnSpPr/>
      </xdr:nvCxnSpPr>
      <xdr:spPr>
        <a:xfrm flipV="1">
          <a:off x="9639300" y="143896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65" name="楕円 364">
          <a:extLst>
            <a:ext uri="{FF2B5EF4-FFF2-40B4-BE49-F238E27FC236}">
              <a16:creationId xmlns:a16="http://schemas.microsoft.com/office/drawing/2014/main" id="{9DED8F66-8A37-4436-A0BA-799C3077D68D}"/>
            </a:ext>
          </a:extLst>
        </xdr:cNvPr>
        <xdr:cNvSpPr/>
      </xdr:nvSpPr>
      <xdr:spPr>
        <a:xfrm>
          <a:off x="869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166115</xdr:rowOff>
    </xdr:from>
    <xdr:to>
      <xdr:col>50</xdr:col>
      <xdr:colOff>114300</xdr:colOff>
      <xdr:row>84</xdr:row>
      <xdr:rowOff>3811</xdr:rowOff>
    </xdr:to>
    <xdr:cxnSp macro="">
      <xdr:nvCxnSpPr>
        <xdr:cNvPr id="366" name="直線コネクタ 365">
          <a:extLst>
            <a:ext uri="{FF2B5EF4-FFF2-40B4-BE49-F238E27FC236}">
              <a16:creationId xmlns:a16="http://schemas.microsoft.com/office/drawing/2014/main" id="{EFAE87C3-A910-4FBE-8A74-0180ACC46CB3}"/>
            </a:ext>
          </a:extLst>
        </xdr:cNvPr>
        <xdr:cNvCxnSpPr/>
      </xdr:nvCxnSpPr>
      <xdr:spPr>
        <a:xfrm flipV="1">
          <a:off x="8750300" y="1439646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67" name="楕円 366">
          <a:extLst>
            <a:ext uri="{FF2B5EF4-FFF2-40B4-BE49-F238E27FC236}">
              <a16:creationId xmlns:a16="http://schemas.microsoft.com/office/drawing/2014/main" id="{5081B8ED-48F9-49BD-9DBF-0337EFC56E59}"/>
            </a:ext>
          </a:extLst>
        </xdr:cNvPr>
        <xdr:cNvSpPr/>
      </xdr:nvSpPr>
      <xdr:spPr>
        <a:xfrm>
          <a:off x="781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15239</xdr:rowOff>
    </xdr:to>
    <xdr:cxnSp macro="">
      <xdr:nvCxnSpPr>
        <xdr:cNvPr id="368" name="直線コネクタ 367">
          <a:extLst>
            <a:ext uri="{FF2B5EF4-FFF2-40B4-BE49-F238E27FC236}">
              <a16:creationId xmlns:a16="http://schemas.microsoft.com/office/drawing/2014/main" id="{0FE90C87-1EBE-49E4-8511-D1660A074D95}"/>
            </a:ext>
          </a:extLst>
        </xdr:cNvPr>
        <xdr:cNvCxnSpPr/>
      </xdr:nvCxnSpPr>
      <xdr:spPr>
        <a:xfrm flipV="1">
          <a:off x="7861300" y="14405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140463</xdr:rowOff>
    </xdr:from>
    <xdr:to>
      <xdr:col>36</xdr:col>
      <xdr:colOff>165100</xdr:colOff>
      <xdr:row>84</xdr:row>
      <xdr:rowOff>70613</xdr:rowOff>
    </xdr:to>
    <xdr:sp macro="" textlink="">
      <xdr:nvSpPr>
        <xdr:cNvPr id="369" name="楕円 368">
          <a:extLst>
            <a:ext uri="{FF2B5EF4-FFF2-40B4-BE49-F238E27FC236}">
              <a16:creationId xmlns:a16="http://schemas.microsoft.com/office/drawing/2014/main" id="{3901952F-1D48-4F5E-92B0-39D18F243A44}"/>
            </a:ext>
          </a:extLst>
        </xdr:cNvPr>
        <xdr:cNvSpPr/>
      </xdr:nvSpPr>
      <xdr:spPr>
        <a:xfrm>
          <a:off x="6921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19813</xdr:rowOff>
    </xdr:to>
    <xdr:cxnSp macro="">
      <xdr:nvCxnSpPr>
        <xdr:cNvPr id="370" name="直線コネクタ 369">
          <a:extLst>
            <a:ext uri="{FF2B5EF4-FFF2-40B4-BE49-F238E27FC236}">
              <a16:creationId xmlns:a16="http://schemas.microsoft.com/office/drawing/2014/main" id="{C235A701-D6AB-4791-BFFE-796A099786E9}"/>
            </a:ext>
          </a:extLst>
        </xdr:cNvPr>
        <xdr:cNvCxnSpPr/>
      </xdr:nvCxnSpPr>
      <xdr:spPr>
        <a:xfrm flipV="1">
          <a:off x="6972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B165ED66-754D-4902-99F1-2732A039005E}"/>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67315D46-CD7E-4B69-99BB-A806183169E5}"/>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AF3731EC-48CF-406A-AF8C-165FA15F2927}"/>
            </a:ext>
          </a:extLst>
        </xdr:cNvPr>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C8666268-8C21-48AB-B582-92F414019B18}"/>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61992</xdr:rowOff>
    </xdr:from>
    <xdr:ext cx="469744" cy="259045"/>
    <xdr:sp macro="" textlink="">
      <xdr:nvSpPr>
        <xdr:cNvPr id="375" name="n_1mainValue【福祉施設】&#10;一人当たり面積">
          <a:extLst>
            <a:ext uri="{FF2B5EF4-FFF2-40B4-BE49-F238E27FC236}">
              <a16:creationId xmlns:a16="http://schemas.microsoft.com/office/drawing/2014/main" id="{6B9867A2-5F2B-4667-8F70-5CA48B5DE150}"/>
            </a:ext>
          </a:extLst>
        </xdr:cNvPr>
        <xdr:cNvSpPr txBox="1"/>
      </xdr:nvSpPr>
      <xdr:spPr>
        <a:xfrm>
          <a:off x="93917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76" name="n_2mainValue【福祉施設】&#10;一人当たり面積">
          <a:extLst>
            <a:ext uri="{FF2B5EF4-FFF2-40B4-BE49-F238E27FC236}">
              <a16:creationId xmlns:a16="http://schemas.microsoft.com/office/drawing/2014/main" id="{8F194F9F-AF57-4868-AADC-32B5687BD90D}"/>
            </a:ext>
          </a:extLst>
        </xdr:cNvPr>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7" name="n_3mainValue【福祉施設】&#10;一人当たり面積">
          <a:extLst>
            <a:ext uri="{FF2B5EF4-FFF2-40B4-BE49-F238E27FC236}">
              <a16:creationId xmlns:a16="http://schemas.microsoft.com/office/drawing/2014/main" id="{E2B0BFAE-1C84-4971-AE61-B4F92FB9D433}"/>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87140</xdr:rowOff>
    </xdr:from>
    <xdr:ext cx="469744" cy="259045"/>
    <xdr:sp macro="" textlink="">
      <xdr:nvSpPr>
        <xdr:cNvPr id="378" name="n_4mainValue【福祉施設】&#10;一人当たり面積">
          <a:extLst>
            <a:ext uri="{FF2B5EF4-FFF2-40B4-BE49-F238E27FC236}">
              <a16:creationId xmlns:a16="http://schemas.microsoft.com/office/drawing/2014/main" id="{F1959168-522E-45DB-B8E8-B935450A59EC}"/>
            </a:ext>
          </a:extLst>
        </xdr:cNvPr>
        <xdr:cNvSpPr txBox="1"/>
      </xdr:nvSpPr>
      <xdr:spPr>
        <a:xfrm>
          <a:off x="6737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3719831-B1A5-4A2B-B46A-6D6642B2719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352B9E9-2D06-4507-8D46-C1762D6954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63C4FE0-8A49-43EA-BBEE-4C445CCAEA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B79A20B-02EB-4583-AA94-118A48EFD4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F841D60-BDC3-41FF-B7AA-37FFA78F0F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850C9E0-0866-4F2B-B311-5FCCA84284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6C7D265-AEBD-4666-B6D8-92AFBEE571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871D884-5E62-4BD6-92CB-48C01B68B7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BA130748-912F-4CBF-9206-D71B9AE912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324AE5BF-8B2D-430A-8651-72FAF439096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D0424E3-9152-4CB8-8950-E4F4672C140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573EFAED-0BD7-4E03-8A08-51636268843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E8A6775-5903-4D53-B67C-7986AE8DC21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A046E0A8-E23C-4805-B750-3ACEA4920FA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7138202-43D0-4B1D-8365-F8E5849120F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6A6CEFDE-24E2-40C9-B099-676604C20F8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30E02B69-1FF5-4288-8E25-81027FB9580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C11AB70-C8B6-48CC-A8F5-1EC41673631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6130D593-96C4-4421-AECD-A5357B7F726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94FC13F-D964-49BC-9E39-52970CE9B64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600B164-9B50-4A27-95DE-4C37C398F34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083A7CD-DBD6-492B-B412-9EDC895E2AC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DE0CC739-ED14-480B-925A-3C6BFA56C5C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A65276F-FEF0-4F47-91E0-0FA1E53CA05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7030D8A8-7290-4452-B3CA-17575149E88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FCFD7350-4639-4A90-B7DA-55CEA81C821C}"/>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3D3DF712-5F6D-43E7-8697-CB05CC3B167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35BA68DC-9016-4AB6-8E07-3B645AE23C1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7A64EA37-52DC-4A7B-9BB4-9AB33B145E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F0AFD333-3FF5-4477-A910-342887A0402A}"/>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0FB80B2-6CB7-4E19-B388-D67EC3E0BBCA}"/>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85290CB0-BDE9-42A7-BAE2-FCA058C7680F}"/>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F2DDF46F-B7BB-479F-822F-0752C762C02A}"/>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4EAD4606-D370-4380-B62C-56AB2BBE71B6}"/>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6E2AAD64-A31A-4F46-8AEF-1B798D7E2E9A}"/>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85128368-A42D-42D7-89C7-83BF792FD7DE}"/>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2C668D0-25A8-4E55-A216-5BFF8349CD3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C0F60F3-210A-46AE-AD9A-8CAB96DE28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E069FC8-753F-47AC-B5B5-077BFB3A398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C7B77E0-2527-4D97-9DBD-CAB1868B961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524ACE6-EAB6-487E-B45D-92A039FAB4C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170724</xdr:rowOff>
    </xdr:from>
    <xdr:to>
      <xdr:col>24</xdr:col>
      <xdr:colOff>114300</xdr:colOff>
      <xdr:row>105</xdr:row>
      <xdr:rowOff>100874</xdr:rowOff>
    </xdr:to>
    <xdr:sp macro="" textlink="">
      <xdr:nvSpPr>
        <xdr:cNvPr id="420" name="楕円 419">
          <a:extLst>
            <a:ext uri="{FF2B5EF4-FFF2-40B4-BE49-F238E27FC236}">
              <a16:creationId xmlns:a16="http://schemas.microsoft.com/office/drawing/2014/main" id="{6C1BB229-1A90-4466-8E20-C9C07DB9E751}"/>
            </a:ext>
          </a:extLst>
        </xdr:cNvPr>
        <xdr:cNvSpPr/>
      </xdr:nvSpPr>
      <xdr:spPr>
        <a:xfrm>
          <a:off x="4584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149151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FDA1D32-54D6-4FDF-84E1-187192B6993C}"/>
            </a:ext>
          </a:extLst>
        </xdr:cNvPr>
        <xdr:cNvSpPr txBox="1"/>
      </xdr:nvSpPr>
      <xdr:spPr>
        <a:xfrm>
          <a:off x="4673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136434</xdr:rowOff>
    </xdr:from>
    <xdr:to>
      <xdr:col>20</xdr:col>
      <xdr:colOff>38100</xdr:colOff>
      <xdr:row>105</xdr:row>
      <xdr:rowOff>66584</xdr:rowOff>
    </xdr:to>
    <xdr:sp macro="" textlink="">
      <xdr:nvSpPr>
        <xdr:cNvPr id="422" name="楕円 421">
          <a:extLst>
            <a:ext uri="{FF2B5EF4-FFF2-40B4-BE49-F238E27FC236}">
              <a16:creationId xmlns:a16="http://schemas.microsoft.com/office/drawing/2014/main" id="{0904F717-89C7-41D4-B61E-F9503E152F8B}"/>
            </a:ext>
          </a:extLst>
        </xdr:cNvPr>
        <xdr:cNvSpPr/>
      </xdr:nvSpPr>
      <xdr:spPr>
        <a:xfrm>
          <a:off x="3746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15784</xdr:rowOff>
    </xdr:from>
    <xdr:to>
      <xdr:col>24</xdr:col>
      <xdr:colOff>63500</xdr:colOff>
      <xdr:row>105</xdr:row>
      <xdr:rowOff>50074</xdr:rowOff>
    </xdr:to>
    <xdr:cxnSp macro="">
      <xdr:nvCxnSpPr>
        <xdr:cNvPr id="423" name="直線コネクタ 422">
          <a:extLst>
            <a:ext uri="{FF2B5EF4-FFF2-40B4-BE49-F238E27FC236}">
              <a16:creationId xmlns:a16="http://schemas.microsoft.com/office/drawing/2014/main" id="{A69B080D-2FB3-4DED-9A34-391C927A83B1}"/>
            </a:ext>
          </a:extLst>
        </xdr:cNvPr>
        <xdr:cNvCxnSpPr/>
      </xdr:nvCxnSpPr>
      <xdr:spPr>
        <a:xfrm>
          <a:off x="3797300" y="180180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24" name="楕円 423">
          <a:extLst>
            <a:ext uri="{FF2B5EF4-FFF2-40B4-BE49-F238E27FC236}">
              <a16:creationId xmlns:a16="http://schemas.microsoft.com/office/drawing/2014/main" id="{624A183C-9ED1-4A17-9BB0-A8A38B180C22}"/>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15784</xdr:rowOff>
    </xdr:to>
    <xdr:cxnSp macro="">
      <xdr:nvCxnSpPr>
        <xdr:cNvPr id="425" name="直線コネクタ 424">
          <a:extLst>
            <a:ext uri="{FF2B5EF4-FFF2-40B4-BE49-F238E27FC236}">
              <a16:creationId xmlns:a16="http://schemas.microsoft.com/office/drawing/2014/main" id="{CC6AEE85-57AB-4C15-97A7-105A5BCD0D0A}"/>
            </a:ext>
          </a:extLst>
        </xdr:cNvPr>
        <xdr:cNvCxnSpPr/>
      </xdr:nvCxnSpPr>
      <xdr:spPr>
        <a:xfrm>
          <a:off x="2908300" y="179870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26" name="楕円 425">
          <a:extLst>
            <a:ext uri="{FF2B5EF4-FFF2-40B4-BE49-F238E27FC236}">
              <a16:creationId xmlns:a16="http://schemas.microsoft.com/office/drawing/2014/main" id="{B29F037A-3A19-49E2-9837-F3CF9288B2E7}"/>
            </a:ext>
          </a:extLst>
        </xdr:cNvPr>
        <xdr:cNvSpPr/>
      </xdr:nvSpPr>
      <xdr:spPr>
        <a:xfrm>
          <a:off x="1968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123552</xdr:rowOff>
    </xdr:from>
    <xdr:to>
      <xdr:col>15</xdr:col>
      <xdr:colOff>50800</xdr:colOff>
      <xdr:row>104</xdr:row>
      <xdr:rowOff>156211</xdr:rowOff>
    </xdr:to>
    <xdr:cxnSp macro="">
      <xdr:nvCxnSpPr>
        <xdr:cNvPr id="427" name="直線コネクタ 426">
          <a:extLst>
            <a:ext uri="{FF2B5EF4-FFF2-40B4-BE49-F238E27FC236}">
              <a16:creationId xmlns:a16="http://schemas.microsoft.com/office/drawing/2014/main" id="{713F1CEE-146D-435C-AA46-F9EEB3A7202C}"/>
            </a:ext>
          </a:extLst>
        </xdr:cNvPr>
        <xdr:cNvCxnSpPr/>
      </xdr:nvCxnSpPr>
      <xdr:spPr>
        <a:xfrm>
          <a:off x="2019300" y="179543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28" name="楕円 427">
          <a:extLst>
            <a:ext uri="{FF2B5EF4-FFF2-40B4-BE49-F238E27FC236}">
              <a16:creationId xmlns:a16="http://schemas.microsoft.com/office/drawing/2014/main" id="{39A0173C-D6F1-452A-A2F7-59F364B9BAE5}"/>
            </a:ext>
          </a:extLst>
        </xdr:cNvPr>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123552</xdr:rowOff>
    </xdr:to>
    <xdr:cxnSp macro="">
      <xdr:nvCxnSpPr>
        <xdr:cNvPr id="429" name="直線コネクタ 428">
          <a:extLst>
            <a:ext uri="{FF2B5EF4-FFF2-40B4-BE49-F238E27FC236}">
              <a16:creationId xmlns:a16="http://schemas.microsoft.com/office/drawing/2014/main" id="{9899BF20-488B-47B1-AE35-59EFF2EBC92E}"/>
            </a:ext>
          </a:extLst>
        </xdr:cNvPr>
        <xdr:cNvCxnSpPr/>
      </xdr:nvCxnSpPr>
      <xdr:spPr>
        <a:xfrm>
          <a:off x="1130300" y="179200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882A1328-3BB2-4C59-AB6F-518BEF628AF6}"/>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C6AE7305-AA2B-427E-AA1E-917FCA214553}"/>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33358499-44A1-42BF-BFC6-352E53D0963A}"/>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0C76FA8D-9D06-48DE-BEE4-B44B6F48CF49}"/>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57711</xdr:rowOff>
    </xdr:from>
    <xdr:ext cx="405111" cy="259045"/>
    <xdr:sp macro="" textlink="">
      <xdr:nvSpPr>
        <xdr:cNvPr id="434" name="n_1mainValue【市民会館】&#10;有形固定資産減価償却率">
          <a:extLst>
            <a:ext uri="{FF2B5EF4-FFF2-40B4-BE49-F238E27FC236}">
              <a16:creationId xmlns:a16="http://schemas.microsoft.com/office/drawing/2014/main" id="{FA6E15CA-7378-4F14-8E7E-C86ED443025D}"/>
            </a:ext>
          </a:extLst>
        </xdr:cNvPr>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26688</xdr:rowOff>
    </xdr:from>
    <xdr:ext cx="405111" cy="259045"/>
    <xdr:sp macro="" textlink="">
      <xdr:nvSpPr>
        <xdr:cNvPr id="435" name="n_2mainValue【市民会館】&#10;有形固定資産減価償却率">
          <a:extLst>
            <a:ext uri="{FF2B5EF4-FFF2-40B4-BE49-F238E27FC236}">
              <a16:creationId xmlns:a16="http://schemas.microsoft.com/office/drawing/2014/main" id="{B809B3D5-96EE-44D3-8F7E-3773958FEE20}"/>
            </a:ext>
          </a:extLst>
        </xdr:cNvPr>
        <xdr:cNvSpPr txBox="1"/>
      </xdr:nvSpPr>
      <xdr:spPr>
        <a:xfrm>
          <a:off x="2705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36" name="n_3mainValue【市民会館】&#10;有形固定資産減価償却率">
          <a:extLst>
            <a:ext uri="{FF2B5EF4-FFF2-40B4-BE49-F238E27FC236}">
              <a16:creationId xmlns:a16="http://schemas.microsoft.com/office/drawing/2014/main" id="{44906BB8-206F-4417-ABA2-EBAF967528FE}"/>
            </a:ext>
          </a:extLst>
        </xdr:cNvPr>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37" name="n_4mainValue【市民会館】&#10;有形固定資産減価償却率">
          <a:extLst>
            <a:ext uri="{FF2B5EF4-FFF2-40B4-BE49-F238E27FC236}">
              <a16:creationId xmlns:a16="http://schemas.microsoft.com/office/drawing/2014/main" id="{299FCFEA-7711-41ED-9A7E-0EA60435C7FB}"/>
            </a:ext>
          </a:extLst>
        </xdr:cNvPr>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0BE8459-D510-4A48-896B-1D80110039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F8640B3-D4F3-4163-97D8-EBD2B968EA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C5E332DC-5833-4E80-A95F-A6194496B1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3F77D5C2-ED9E-4139-B8C5-8F1BFAE3F0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47F76E8F-2125-4D47-91C6-AF77F5F99F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E18DE01C-09C0-4C13-B8A3-3BDC29ABC0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BF6B0147-17C4-46E8-B4F2-797AE3A718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1075600-64F7-4C88-8035-400EA47A967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3942E3E-EDD8-4DF7-9217-5D0799B536B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5D51760-85C0-428C-A016-2D0F0A96328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D5C0575A-F1E1-45E0-BBEA-54F95DB84B8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B60965F-0BAE-4FF5-9986-26F76401821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F83518E1-1025-4024-BEAB-C748C6B7508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FE9D5B30-F4CE-45CE-87BA-1C2AD828D8A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CDBAC000-3424-4362-896B-1FBAF022314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1CCA1818-134A-4282-827E-24D4799A61D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202AB74F-49A8-491B-A99B-532E4E09828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6D52392F-5C69-4258-8680-AF7322D725A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7373328E-32A3-4C77-B6F6-EA9C9D15084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ACFFB7A7-1441-4327-978D-1C0311FF578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9443750D-A879-4EAF-A538-42B987AE558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FC60080-C0EB-4CE7-B819-6F3EB307429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C990C756-AD05-4B93-AFA9-0A42C5CA6B6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E91F8267-CA0A-4C72-9000-327653204F9B}"/>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EDB3D42F-2A40-4554-883F-7162440C4788}"/>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50F3D93E-1F79-4C00-860B-E5253D7C93EE}"/>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61772E3F-1932-45BE-9EDD-C605A5A2D0EC}"/>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5937FC54-0D82-43B7-AFA3-FD40B4A91069}"/>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2A5071A1-3F32-4ABE-B1E3-631A155E4F8D}"/>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839EE05E-CEC0-4E27-B0F2-A750233210FD}"/>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DB7CC731-E662-4399-B58D-0D38E1B9EAF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8ECABC60-591F-470C-9525-A27DFE4BAF58}"/>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502F95F9-A784-4FD7-A9F1-80B8259A4D73}"/>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692CDF05-5434-43AA-9DDA-2EF642046B9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6A23706-80B6-4858-BB8C-411C800E403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641617A-F359-48C7-AC57-278AA260EF8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CDFEF3-6714-405F-B2E7-05A529F4B6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CFDA2F0-3ABC-4775-915D-2FCE0185DC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273957E-9AAB-450C-927E-B7F650D277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77" name="楕円 476">
          <a:extLst>
            <a:ext uri="{FF2B5EF4-FFF2-40B4-BE49-F238E27FC236}">
              <a16:creationId xmlns:a16="http://schemas.microsoft.com/office/drawing/2014/main" id="{3F499DA4-CE10-47C5-9883-0730D4AA47ED}"/>
            </a:ext>
          </a:extLst>
        </xdr:cNvPr>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21607</xdr:rowOff>
    </xdr:from>
    <xdr:ext cx="469744" cy="259045"/>
    <xdr:sp macro="" textlink="">
      <xdr:nvSpPr>
        <xdr:cNvPr id="478" name="【市民会館】&#10;一人当たり面積該当値テキスト">
          <a:extLst>
            <a:ext uri="{FF2B5EF4-FFF2-40B4-BE49-F238E27FC236}">
              <a16:creationId xmlns:a16="http://schemas.microsoft.com/office/drawing/2014/main" id="{BA1BCF92-1E8A-401D-8198-E3423F3DA884}"/>
            </a:ext>
          </a:extLst>
        </xdr:cNvPr>
        <xdr:cNvSpPr txBox="1"/>
      </xdr:nvSpPr>
      <xdr:spPr>
        <a:xfrm>
          <a:off x="10515600"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xdr:rowOff>
    </xdr:from>
    <xdr:to>
      <xdr:col>50</xdr:col>
      <xdr:colOff>165100</xdr:colOff>
      <xdr:row>106</xdr:row>
      <xdr:rowOff>109855</xdr:rowOff>
    </xdr:to>
    <xdr:sp macro="" textlink="">
      <xdr:nvSpPr>
        <xdr:cNvPr id="479" name="楕円 478">
          <a:extLst>
            <a:ext uri="{FF2B5EF4-FFF2-40B4-BE49-F238E27FC236}">
              <a16:creationId xmlns:a16="http://schemas.microsoft.com/office/drawing/2014/main" id="{6C21D625-A277-45A4-8020-B092B6503556}"/>
            </a:ext>
          </a:extLst>
        </xdr:cNvPr>
        <xdr:cNvSpPr/>
      </xdr:nvSpPr>
      <xdr:spPr>
        <a:xfrm>
          <a:off x="9588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59055</xdr:rowOff>
    </xdr:to>
    <xdr:cxnSp macro="">
      <xdr:nvCxnSpPr>
        <xdr:cNvPr id="480" name="直線コネクタ 479">
          <a:extLst>
            <a:ext uri="{FF2B5EF4-FFF2-40B4-BE49-F238E27FC236}">
              <a16:creationId xmlns:a16="http://schemas.microsoft.com/office/drawing/2014/main" id="{8A50C492-9391-49FC-8D7E-D8C17A26941F}"/>
            </a:ext>
          </a:extLst>
        </xdr:cNvPr>
        <xdr:cNvCxnSpPr/>
      </xdr:nvCxnSpPr>
      <xdr:spPr>
        <a:xfrm flipV="1">
          <a:off x="9639300" y="182232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19686</xdr:rowOff>
    </xdr:from>
    <xdr:to>
      <xdr:col>46</xdr:col>
      <xdr:colOff>38100</xdr:colOff>
      <xdr:row>106</xdr:row>
      <xdr:rowOff>121286</xdr:rowOff>
    </xdr:to>
    <xdr:sp macro="" textlink="">
      <xdr:nvSpPr>
        <xdr:cNvPr id="481" name="楕円 480">
          <a:extLst>
            <a:ext uri="{FF2B5EF4-FFF2-40B4-BE49-F238E27FC236}">
              <a16:creationId xmlns:a16="http://schemas.microsoft.com/office/drawing/2014/main" id="{2342A1E8-EF15-4BB2-AC1E-E67EDCF14058}"/>
            </a:ext>
          </a:extLst>
        </xdr:cNvPr>
        <xdr:cNvSpPr/>
      </xdr:nvSpPr>
      <xdr:spPr>
        <a:xfrm>
          <a:off x="8699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59055</xdr:rowOff>
    </xdr:from>
    <xdr:to>
      <xdr:col>50</xdr:col>
      <xdr:colOff>114300</xdr:colOff>
      <xdr:row>106</xdr:row>
      <xdr:rowOff>70486</xdr:rowOff>
    </xdr:to>
    <xdr:cxnSp macro="">
      <xdr:nvCxnSpPr>
        <xdr:cNvPr id="482" name="直線コネクタ 481">
          <a:extLst>
            <a:ext uri="{FF2B5EF4-FFF2-40B4-BE49-F238E27FC236}">
              <a16:creationId xmlns:a16="http://schemas.microsoft.com/office/drawing/2014/main" id="{AF8805C7-9376-49BC-9AC9-5FBBEA1267AD}"/>
            </a:ext>
          </a:extLst>
        </xdr:cNvPr>
        <xdr:cNvCxnSpPr/>
      </xdr:nvCxnSpPr>
      <xdr:spPr>
        <a:xfrm flipV="1">
          <a:off x="8750300" y="182327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29211</xdr:rowOff>
    </xdr:from>
    <xdr:to>
      <xdr:col>41</xdr:col>
      <xdr:colOff>101600</xdr:colOff>
      <xdr:row>106</xdr:row>
      <xdr:rowOff>130811</xdr:rowOff>
    </xdr:to>
    <xdr:sp macro="" textlink="">
      <xdr:nvSpPr>
        <xdr:cNvPr id="483" name="楕円 482">
          <a:extLst>
            <a:ext uri="{FF2B5EF4-FFF2-40B4-BE49-F238E27FC236}">
              <a16:creationId xmlns:a16="http://schemas.microsoft.com/office/drawing/2014/main" id="{4F166A44-6742-4041-8E68-8FF53AD54889}"/>
            </a:ext>
          </a:extLst>
        </xdr:cNvPr>
        <xdr:cNvSpPr/>
      </xdr:nvSpPr>
      <xdr:spPr>
        <a:xfrm>
          <a:off x="781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70486</xdr:rowOff>
    </xdr:from>
    <xdr:to>
      <xdr:col>45</xdr:col>
      <xdr:colOff>177800</xdr:colOff>
      <xdr:row>106</xdr:row>
      <xdr:rowOff>80011</xdr:rowOff>
    </xdr:to>
    <xdr:cxnSp macro="">
      <xdr:nvCxnSpPr>
        <xdr:cNvPr id="484" name="直線コネクタ 483">
          <a:extLst>
            <a:ext uri="{FF2B5EF4-FFF2-40B4-BE49-F238E27FC236}">
              <a16:creationId xmlns:a16="http://schemas.microsoft.com/office/drawing/2014/main" id="{FBDEABDA-458D-460D-9700-E2DB3E05496D}"/>
            </a:ext>
          </a:extLst>
        </xdr:cNvPr>
        <xdr:cNvCxnSpPr/>
      </xdr:nvCxnSpPr>
      <xdr:spPr>
        <a:xfrm flipV="1">
          <a:off x="7861300" y="182441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34925</xdr:rowOff>
    </xdr:from>
    <xdr:to>
      <xdr:col>36</xdr:col>
      <xdr:colOff>165100</xdr:colOff>
      <xdr:row>106</xdr:row>
      <xdr:rowOff>136525</xdr:rowOff>
    </xdr:to>
    <xdr:sp macro="" textlink="">
      <xdr:nvSpPr>
        <xdr:cNvPr id="485" name="楕円 484">
          <a:extLst>
            <a:ext uri="{FF2B5EF4-FFF2-40B4-BE49-F238E27FC236}">
              <a16:creationId xmlns:a16="http://schemas.microsoft.com/office/drawing/2014/main" id="{7159D636-6D7B-41FF-A992-703FDF6616BE}"/>
            </a:ext>
          </a:extLst>
        </xdr:cNvPr>
        <xdr:cNvSpPr/>
      </xdr:nvSpPr>
      <xdr:spPr>
        <a:xfrm>
          <a:off x="6921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80011</xdr:rowOff>
    </xdr:from>
    <xdr:to>
      <xdr:col>41</xdr:col>
      <xdr:colOff>50800</xdr:colOff>
      <xdr:row>106</xdr:row>
      <xdr:rowOff>85725</xdr:rowOff>
    </xdr:to>
    <xdr:cxnSp macro="">
      <xdr:nvCxnSpPr>
        <xdr:cNvPr id="486" name="直線コネクタ 485">
          <a:extLst>
            <a:ext uri="{FF2B5EF4-FFF2-40B4-BE49-F238E27FC236}">
              <a16:creationId xmlns:a16="http://schemas.microsoft.com/office/drawing/2014/main" id="{365E4981-9A17-435C-87EB-84DA42A14E79}"/>
            </a:ext>
          </a:extLst>
        </xdr:cNvPr>
        <xdr:cNvCxnSpPr/>
      </xdr:nvCxnSpPr>
      <xdr:spPr>
        <a:xfrm flipV="1">
          <a:off x="6972300" y="182537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D306DF59-C6AA-4B41-B315-4D851D983412}"/>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C865FA2A-D2A6-4418-8694-BC020CC3E269}"/>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0A777702-505D-4C1B-9484-507EC873334F}"/>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9675A3A6-C5DF-4BE8-A100-327783F76D97}"/>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126382</xdr:rowOff>
    </xdr:from>
    <xdr:ext cx="469744" cy="259045"/>
    <xdr:sp macro="" textlink="">
      <xdr:nvSpPr>
        <xdr:cNvPr id="491" name="n_1mainValue【市民会館】&#10;一人当たり面積">
          <a:extLst>
            <a:ext uri="{FF2B5EF4-FFF2-40B4-BE49-F238E27FC236}">
              <a16:creationId xmlns:a16="http://schemas.microsoft.com/office/drawing/2014/main" id="{16819013-5715-45BC-AE6E-F92C84E010B9}"/>
            </a:ext>
          </a:extLst>
        </xdr:cNvPr>
        <xdr:cNvSpPr txBox="1"/>
      </xdr:nvSpPr>
      <xdr:spPr>
        <a:xfrm>
          <a:off x="93917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137813</xdr:rowOff>
    </xdr:from>
    <xdr:ext cx="469744" cy="259045"/>
    <xdr:sp macro="" textlink="">
      <xdr:nvSpPr>
        <xdr:cNvPr id="492" name="n_2mainValue【市民会館】&#10;一人当たり面積">
          <a:extLst>
            <a:ext uri="{FF2B5EF4-FFF2-40B4-BE49-F238E27FC236}">
              <a16:creationId xmlns:a16="http://schemas.microsoft.com/office/drawing/2014/main" id="{D464FC1D-F421-4E08-9EA6-2370B212DBBF}"/>
            </a:ext>
          </a:extLst>
        </xdr:cNvPr>
        <xdr:cNvSpPr txBox="1"/>
      </xdr:nvSpPr>
      <xdr:spPr>
        <a:xfrm>
          <a:off x="85154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147338</xdr:rowOff>
    </xdr:from>
    <xdr:ext cx="469744" cy="259045"/>
    <xdr:sp macro="" textlink="">
      <xdr:nvSpPr>
        <xdr:cNvPr id="493" name="n_3mainValue【市民会館】&#10;一人当たり面積">
          <a:extLst>
            <a:ext uri="{FF2B5EF4-FFF2-40B4-BE49-F238E27FC236}">
              <a16:creationId xmlns:a16="http://schemas.microsoft.com/office/drawing/2014/main" id="{D16CD7D6-6DA7-49F9-873C-FDDD2CF4930B}"/>
            </a:ext>
          </a:extLst>
        </xdr:cNvPr>
        <xdr:cNvSpPr txBox="1"/>
      </xdr:nvSpPr>
      <xdr:spPr>
        <a:xfrm>
          <a:off x="76264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153052</xdr:rowOff>
    </xdr:from>
    <xdr:ext cx="469744" cy="259045"/>
    <xdr:sp macro="" textlink="">
      <xdr:nvSpPr>
        <xdr:cNvPr id="494" name="n_4mainValue【市民会館】&#10;一人当たり面積">
          <a:extLst>
            <a:ext uri="{FF2B5EF4-FFF2-40B4-BE49-F238E27FC236}">
              <a16:creationId xmlns:a16="http://schemas.microsoft.com/office/drawing/2014/main" id="{79C5F186-3389-4562-B438-B8C68CC877B9}"/>
            </a:ext>
          </a:extLst>
        </xdr:cNvPr>
        <xdr:cNvSpPr txBox="1"/>
      </xdr:nvSpPr>
      <xdr:spPr>
        <a:xfrm>
          <a:off x="67374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CA2152CD-63A6-47D9-81EE-D45585EA5D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2E6EFFAC-609F-481C-A022-798A78CF97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454580DA-990D-40F8-BD85-BFD1E29DD7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34D3B065-B262-4337-BD4A-151C6EE6D7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EBC9598-66CD-432B-9BA9-2A449831E4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57A2E8A-2F01-47D6-97C1-9ECD9CACBE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EE3631-32EB-4E1E-92DC-D54384ED39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A59BCB1-C6A2-4E41-988A-BC318828C7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F30CD0BD-1CEB-478E-9EE2-4305B0DAA7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B3CE529-0B4C-4AC0-84E0-0764A06F6A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E30BDF5E-5598-4518-8060-CEA4FDDD7F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1BAF376D-B234-41A7-A5DA-95C2B4B9E59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B15B77C-85D9-49BA-8577-CA8F67F485B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C043AB4-AE87-47CB-9B0F-E01A7BF8E97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9749DA96-3A7A-4CA2-B2F0-BEFE077F86C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EEF35849-494C-4331-BE5F-1981A909D23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85FB8D55-9205-4F83-A17C-4CFFBE2EDF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E88B1707-8557-4D7A-B10E-292B40C197A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F761F8AF-10ED-4BB5-B2D0-E8FE432F3A5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72DE278D-58A1-493F-BDF9-FDC6B7C72B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D69B9B82-AA36-4626-86A5-8A8FCEC3FB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A5B51FC4-808C-4A1E-B420-10E306506BC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BFC5257D-4B6F-4039-8B41-48139479C8E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93376603-61EF-4C2A-A621-D36C72AE14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F1C72E98-341C-4A26-A12E-3CDB696772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B2B1D4F6-E099-40F9-A412-C5A95E33B8D1}"/>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DE4C1490-0AB0-472E-90E1-96B92F14F2A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BEF93BBD-58AD-43E2-9E3B-7690937C269A}"/>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EADEC905-0C55-4105-816D-7DDA3187FF0E}"/>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84CEB462-639D-46DE-9A86-A540AC923623}"/>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BB19EF96-54B6-49CC-8FAD-F2A4142201E5}"/>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AE478A14-9C02-460E-AB25-6DF664CF69B1}"/>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8436ED31-58F0-45B0-A76E-1D47D9E87E6D}"/>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A5FA2025-7AFA-46C7-88DE-042D4D6AAB4E}"/>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DAC6B085-C270-4B73-8190-58F8DEE2D882}"/>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8647DB3F-4E5A-4746-9214-A9C480CD0851}"/>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FB138DB-1C61-44CE-A62D-F483AA7AF5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7544D72-F1A4-4CAF-A734-3901F0294D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0451776-D350-4B71-B816-6DA2D29AFC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0644C49-2F8C-4964-B280-E5DFAA06D94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E454B1-9AB9-4634-A3B5-16AED62A05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536" name="楕円 535">
          <a:extLst>
            <a:ext uri="{FF2B5EF4-FFF2-40B4-BE49-F238E27FC236}">
              <a16:creationId xmlns:a16="http://schemas.microsoft.com/office/drawing/2014/main" id="{138BC8A8-1C30-44BA-848C-4E3276E06EFC}"/>
            </a:ext>
          </a:extLst>
        </xdr:cNvPr>
        <xdr:cNvSpPr/>
      </xdr:nvSpPr>
      <xdr:spPr>
        <a:xfrm>
          <a:off x="16268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125021</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1A016E84-03B2-4F6B-9867-98EB754F4166}"/>
            </a:ext>
          </a:extLst>
        </xdr:cNvPr>
        <xdr:cNvSpPr txBox="1"/>
      </xdr:nvSpPr>
      <xdr:spPr>
        <a:xfrm>
          <a:off x="16357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53158</xdr:rowOff>
    </xdr:from>
    <xdr:to>
      <xdr:col>81</xdr:col>
      <xdr:colOff>101600</xdr:colOff>
      <xdr:row>37</xdr:row>
      <xdr:rowOff>154758</xdr:rowOff>
    </xdr:to>
    <xdr:sp macro="" textlink="">
      <xdr:nvSpPr>
        <xdr:cNvPr id="538" name="楕円 537">
          <a:extLst>
            <a:ext uri="{FF2B5EF4-FFF2-40B4-BE49-F238E27FC236}">
              <a16:creationId xmlns:a16="http://schemas.microsoft.com/office/drawing/2014/main" id="{7DC0180B-99B7-4D6D-B3CF-BAAEE927B479}"/>
            </a:ext>
          </a:extLst>
        </xdr:cNvPr>
        <xdr:cNvSpPr/>
      </xdr:nvSpPr>
      <xdr:spPr>
        <a:xfrm>
          <a:off x="15430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103958</xdr:rowOff>
    </xdr:from>
    <xdr:to>
      <xdr:col>85</xdr:col>
      <xdr:colOff>127000</xdr:colOff>
      <xdr:row>37</xdr:row>
      <xdr:rowOff>152944</xdr:rowOff>
    </xdr:to>
    <xdr:cxnSp macro="">
      <xdr:nvCxnSpPr>
        <xdr:cNvPr id="539" name="直線コネクタ 538">
          <a:extLst>
            <a:ext uri="{FF2B5EF4-FFF2-40B4-BE49-F238E27FC236}">
              <a16:creationId xmlns:a16="http://schemas.microsoft.com/office/drawing/2014/main" id="{D695872C-836D-45B6-B16C-0E909518B00B}"/>
            </a:ext>
          </a:extLst>
        </xdr:cNvPr>
        <xdr:cNvCxnSpPr/>
      </xdr:nvCxnSpPr>
      <xdr:spPr>
        <a:xfrm>
          <a:off x="15481300" y="644760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7439</xdr:rowOff>
    </xdr:from>
    <xdr:to>
      <xdr:col>76</xdr:col>
      <xdr:colOff>165100</xdr:colOff>
      <xdr:row>37</xdr:row>
      <xdr:rowOff>109039</xdr:rowOff>
    </xdr:to>
    <xdr:sp macro="" textlink="">
      <xdr:nvSpPr>
        <xdr:cNvPr id="540" name="楕円 539">
          <a:extLst>
            <a:ext uri="{FF2B5EF4-FFF2-40B4-BE49-F238E27FC236}">
              <a16:creationId xmlns:a16="http://schemas.microsoft.com/office/drawing/2014/main" id="{6655A30B-F5A3-4DC1-8063-AF1811CD5042}"/>
            </a:ext>
          </a:extLst>
        </xdr:cNvPr>
        <xdr:cNvSpPr/>
      </xdr:nvSpPr>
      <xdr:spPr>
        <a:xfrm>
          <a:off x="14541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103958</xdr:rowOff>
    </xdr:to>
    <xdr:cxnSp macro="">
      <xdr:nvCxnSpPr>
        <xdr:cNvPr id="541" name="直線コネクタ 540">
          <a:extLst>
            <a:ext uri="{FF2B5EF4-FFF2-40B4-BE49-F238E27FC236}">
              <a16:creationId xmlns:a16="http://schemas.microsoft.com/office/drawing/2014/main" id="{CD58AB15-02F8-4F75-A0AF-8CBF059C26CF}"/>
            </a:ext>
          </a:extLst>
        </xdr:cNvPr>
        <xdr:cNvCxnSpPr/>
      </xdr:nvCxnSpPr>
      <xdr:spPr>
        <a:xfrm>
          <a:off x="14592300" y="64018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17236</xdr:rowOff>
    </xdr:from>
    <xdr:to>
      <xdr:col>72</xdr:col>
      <xdr:colOff>38100</xdr:colOff>
      <xdr:row>37</xdr:row>
      <xdr:rowOff>118836</xdr:rowOff>
    </xdr:to>
    <xdr:sp macro="" textlink="">
      <xdr:nvSpPr>
        <xdr:cNvPr id="542" name="楕円 541">
          <a:extLst>
            <a:ext uri="{FF2B5EF4-FFF2-40B4-BE49-F238E27FC236}">
              <a16:creationId xmlns:a16="http://schemas.microsoft.com/office/drawing/2014/main" id="{2D74B93F-6493-4E6F-8018-7F51D18FCF41}"/>
            </a:ext>
          </a:extLst>
        </xdr:cNvPr>
        <xdr:cNvSpPr/>
      </xdr:nvSpPr>
      <xdr:spPr>
        <a:xfrm>
          <a:off x="13652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58239</xdr:rowOff>
    </xdr:from>
    <xdr:to>
      <xdr:col>76</xdr:col>
      <xdr:colOff>114300</xdr:colOff>
      <xdr:row>37</xdr:row>
      <xdr:rowOff>68036</xdr:rowOff>
    </xdr:to>
    <xdr:cxnSp macro="">
      <xdr:nvCxnSpPr>
        <xdr:cNvPr id="543" name="直線コネクタ 542">
          <a:extLst>
            <a:ext uri="{FF2B5EF4-FFF2-40B4-BE49-F238E27FC236}">
              <a16:creationId xmlns:a16="http://schemas.microsoft.com/office/drawing/2014/main" id="{AD0BB0EA-CEC5-4F7D-80EC-9A304A5FF793}"/>
            </a:ext>
          </a:extLst>
        </xdr:cNvPr>
        <xdr:cNvCxnSpPr/>
      </xdr:nvCxnSpPr>
      <xdr:spPr>
        <a:xfrm flipV="1">
          <a:off x="13703300" y="640188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31931</xdr:rowOff>
    </xdr:from>
    <xdr:to>
      <xdr:col>67</xdr:col>
      <xdr:colOff>101600</xdr:colOff>
      <xdr:row>37</xdr:row>
      <xdr:rowOff>133531</xdr:rowOff>
    </xdr:to>
    <xdr:sp macro="" textlink="">
      <xdr:nvSpPr>
        <xdr:cNvPr id="544" name="楕円 543">
          <a:extLst>
            <a:ext uri="{FF2B5EF4-FFF2-40B4-BE49-F238E27FC236}">
              <a16:creationId xmlns:a16="http://schemas.microsoft.com/office/drawing/2014/main" id="{29317E7E-6BC0-48D2-BC10-0C8322731801}"/>
            </a:ext>
          </a:extLst>
        </xdr:cNvPr>
        <xdr:cNvSpPr/>
      </xdr:nvSpPr>
      <xdr:spPr>
        <a:xfrm>
          <a:off x="12763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68036</xdr:rowOff>
    </xdr:from>
    <xdr:to>
      <xdr:col>71</xdr:col>
      <xdr:colOff>177800</xdr:colOff>
      <xdr:row>37</xdr:row>
      <xdr:rowOff>82731</xdr:rowOff>
    </xdr:to>
    <xdr:cxnSp macro="">
      <xdr:nvCxnSpPr>
        <xdr:cNvPr id="545" name="直線コネクタ 544">
          <a:extLst>
            <a:ext uri="{FF2B5EF4-FFF2-40B4-BE49-F238E27FC236}">
              <a16:creationId xmlns:a16="http://schemas.microsoft.com/office/drawing/2014/main" id="{3C18042B-92DA-4057-8E96-1EB7F03D5828}"/>
            </a:ext>
          </a:extLst>
        </xdr:cNvPr>
        <xdr:cNvCxnSpPr/>
      </xdr:nvCxnSpPr>
      <xdr:spPr>
        <a:xfrm flipV="1">
          <a:off x="12814300" y="64116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4175E6F6-86B4-4DCA-BB5E-BC8B6517E6C0}"/>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6385F265-DFA0-4EFE-A374-E95ECE5C6F37}"/>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E3636226-A5C1-4FC6-989D-BA5A62228B66}"/>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4B5B3622-202E-48E3-B967-C319DB2E1F96}"/>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171285</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2D61CBFA-70DF-4B01-9CF2-401B46E92C05}"/>
            </a:ext>
          </a:extLst>
        </xdr:cNvPr>
        <xdr:cNvSpPr txBox="1"/>
      </xdr:nvSpPr>
      <xdr:spPr>
        <a:xfrm>
          <a:off x="15266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5DAEE9C4-1399-46A4-8A9B-D96ADECF5F1D}"/>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135363</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A41C71D7-6180-44B8-A2DD-394C8B330397}"/>
            </a:ext>
          </a:extLst>
        </xdr:cNvPr>
        <xdr:cNvSpPr txBox="1"/>
      </xdr:nvSpPr>
      <xdr:spPr>
        <a:xfrm>
          <a:off x="13500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124658</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A121B23D-3EC0-4147-B661-63203AD80156}"/>
            </a:ext>
          </a:extLst>
        </xdr:cNvPr>
        <xdr:cNvSpPr txBox="1"/>
      </xdr:nvSpPr>
      <xdr:spPr>
        <a:xfrm>
          <a:off x="12611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16367E41-D87F-49A2-98A6-E9F31ABF9A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2912A2FF-E1CB-41CC-B3D1-1BBCC06B854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8DA561BC-DAD8-4468-9986-143D4C0C88E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2B63B95D-E59B-4AE2-8015-C160A6969A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3B798A4D-E562-4691-9BA2-3C3604A3A9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F549BB3D-8E34-4236-A3F9-FF25F9FD3A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405D187-C7AA-473B-A1B7-8D7728BAC0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B2A4C8D6-694E-4BE1-A0C4-3413CCAFEA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B05B5868-9D62-436F-A3AB-92DBF20561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5680BEB3-DC33-4628-BEC8-0579D1693B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157285EE-E3E7-4AC2-B8C6-82A78F606E0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3D6B558C-5510-45D4-9F1B-F535E3168D6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8E762A67-364A-46A6-A08D-73327991ECB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45EC66BE-5786-48BE-B1D2-F563B4F8606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B876CD4A-2D66-4D15-B173-B6A85F4C9F3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4AF44FBC-D314-4B6B-931E-DFD4C9CB2F2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7D9BEB7B-D5E4-4B0C-9D5B-AE537BE16D8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675DD830-67FE-4871-86FE-4300305EFF0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3A74F8A4-44F8-479A-92B8-981E6FAC0B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D0CE5EC1-5183-4C74-9614-B432845D82F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86928E5C-3F46-448D-B4F5-BC2F08CEE2F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487358E2-FD97-4C93-A445-024E9481A881}"/>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9E663F43-B9D4-4CC6-9669-3027183FEB68}"/>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1F6BA0D6-9A3C-4F3B-9232-EC754FA90E15}"/>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49206E4C-5D2E-4CDC-893F-169BCC62EAD7}"/>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E54893D7-2843-4878-83AD-83B02CEEF0D9}"/>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AC7125D5-49A6-4D81-8295-483E1A194592}"/>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989B9626-347C-4580-BD3A-641FBC147128}"/>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03BD31EB-71EF-46B3-AE6D-4D3F2AC01B5C}"/>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D5F27F36-219D-46E7-9793-CE4D6823CD47}"/>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2CAAF0DC-2902-4D9F-A188-293490CF8B36}"/>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25A6200E-19A5-4064-99DD-A3F6B7CEB544}"/>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1487F26-F77D-471F-98E9-CE4A71BDED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9BC7FF3-EE23-430A-BDC8-1A7A14270D2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C4318B1-7E0E-4FD3-A3F8-ACE40ABDF4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DCCB496-4B49-4CBD-99F0-6A05E7805F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1104D2A-9AEC-4EF9-9C5E-3A00F0EFD20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138433</xdr:rowOff>
    </xdr:from>
    <xdr:to>
      <xdr:col>116</xdr:col>
      <xdr:colOff>114300</xdr:colOff>
      <xdr:row>37</xdr:row>
      <xdr:rowOff>68583</xdr:rowOff>
    </xdr:to>
    <xdr:sp macro="" textlink="">
      <xdr:nvSpPr>
        <xdr:cNvPr id="591" name="楕円 590">
          <a:extLst>
            <a:ext uri="{FF2B5EF4-FFF2-40B4-BE49-F238E27FC236}">
              <a16:creationId xmlns:a16="http://schemas.microsoft.com/office/drawing/2014/main" id="{91433530-25E8-40BE-A8CC-C1D83670D1C9}"/>
            </a:ext>
          </a:extLst>
        </xdr:cNvPr>
        <xdr:cNvSpPr/>
      </xdr:nvSpPr>
      <xdr:spPr>
        <a:xfrm>
          <a:off x="22110700" y="63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161310</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9FC11D42-6645-4789-8363-FC1FDD624BEF}"/>
            </a:ext>
          </a:extLst>
        </xdr:cNvPr>
        <xdr:cNvSpPr txBox="1"/>
      </xdr:nvSpPr>
      <xdr:spPr>
        <a:xfrm>
          <a:off x="22199600" y="61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153265</xdr:rowOff>
    </xdr:from>
    <xdr:to>
      <xdr:col>112</xdr:col>
      <xdr:colOff>38100</xdr:colOff>
      <xdr:row>37</xdr:row>
      <xdr:rowOff>83415</xdr:rowOff>
    </xdr:to>
    <xdr:sp macro="" textlink="">
      <xdr:nvSpPr>
        <xdr:cNvPr id="593" name="楕円 592">
          <a:extLst>
            <a:ext uri="{FF2B5EF4-FFF2-40B4-BE49-F238E27FC236}">
              <a16:creationId xmlns:a16="http://schemas.microsoft.com/office/drawing/2014/main" id="{37A45B3F-AD72-4006-A358-C3993C515282}"/>
            </a:ext>
          </a:extLst>
        </xdr:cNvPr>
        <xdr:cNvSpPr/>
      </xdr:nvSpPr>
      <xdr:spPr>
        <a:xfrm>
          <a:off x="21272500" y="63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17783</xdr:rowOff>
    </xdr:from>
    <xdr:to>
      <xdr:col>116</xdr:col>
      <xdr:colOff>63500</xdr:colOff>
      <xdr:row>37</xdr:row>
      <xdr:rowOff>32615</xdr:rowOff>
    </xdr:to>
    <xdr:cxnSp macro="">
      <xdr:nvCxnSpPr>
        <xdr:cNvPr id="594" name="直線コネクタ 593">
          <a:extLst>
            <a:ext uri="{FF2B5EF4-FFF2-40B4-BE49-F238E27FC236}">
              <a16:creationId xmlns:a16="http://schemas.microsoft.com/office/drawing/2014/main" id="{F479A3FB-796E-48D7-A951-26332889F521}"/>
            </a:ext>
          </a:extLst>
        </xdr:cNvPr>
        <xdr:cNvCxnSpPr/>
      </xdr:nvCxnSpPr>
      <xdr:spPr>
        <a:xfrm flipV="1">
          <a:off x="21323300" y="6361433"/>
          <a:ext cx="8382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6677</xdr:rowOff>
    </xdr:from>
    <xdr:to>
      <xdr:col>107</xdr:col>
      <xdr:colOff>101600</xdr:colOff>
      <xdr:row>37</xdr:row>
      <xdr:rowOff>108277</xdr:rowOff>
    </xdr:to>
    <xdr:sp macro="" textlink="">
      <xdr:nvSpPr>
        <xdr:cNvPr id="595" name="楕円 594">
          <a:extLst>
            <a:ext uri="{FF2B5EF4-FFF2-40B4-BE49-F238E27FC236}">
              <a16:creationId xmlns:a16="http://schemas.microsoft.com/office/drawing/2014/main" id="{09911D41-8A5E-4DC2-A4BF-8F2C32227EFC}"/>
            </a:ext>
          </a:extLst>
        </xdr:cNvPr>
        <xdr:cNvSpPr/>
      </xdr:nvSpPr>
      <xdr:spPr>
        <a:xfrm>
          <a:off x="20383500" y="635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32615</xdr:rowOff>
    </xdr:from>
    <xdr:to>
      <xdr:col>111</xdr:col>
      <xdr:colOff>177800</xdr:colOff>
      <xdr:row>37</xdr:row>
      <xdr:rowOff>57477</xdr:rowOff>
    </xdr:to>
    <xdr:cxnSp macro="">
      <xdr:nvCxnSpPr>
        <xdr:cNvPr id="596" name="直線コネクタ 595">
          <a:extLst>
            <a:ext uri="{FF2B5EF4-FFF2-40B4-BE49-F238E27FC236}">
              <a16:creationId xmlns:a16="http://schemas.microsoft.com/office/drawing/2014/main" id="{04EAF29A-95EC-476F-BCAA-D9FB81189ACF}"/>
            </a:ext>
          </a:extLst>
        </xdr:cNvPr>
        <xdr:cNvCxnSpPr/>
      </xdr:nvCxnSpPr>
      <xdr:spPr>
        <a:xfrm flipV="1">
          <a:off x="20434300" y="6376265"/>
          <a:ext cx="889000" cy="2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74238</xdr:rowOff>
    </xdr:from>
    <xdr:to>
      <xdr:col>102</xdr:col>
      <xdr:colOff>165100</xdr:colOff>
      <xdr:row>38</xdr:row>
      <xdr:rowOff>4388</xdr:rowOff>
    </xdr:to>
    <xdr:sp macro="" textlink="">
      <xdr:nvSpPr>
        <xdr:cNvPr id="597" name="楕円 596">
          <a:extLst>
            <a:ext uri="{FF2B5EF4-FFF2-40B4-BE49-F238E27FC236}">
              <a16:creationId xmlns:a16="http://schemas.microsoft.com/office/drawing/2014/main" id="{3E607982-BC67-4914-A150-5C78EAA3456C}"/>
            </a:ext>
          </a:extLst>
        </xdr:cNvPr>
        <xdr:cNvSpPr/>
      </xdr:nvSpPr>
      <xdr:spPr>
        <a:xfrm>
          <a:off x="19494500" y="64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57477</xdr:rowOff>
    </xdr:from>
    <xdr:to>
      <xdr:col>107</xdr:col>
      <xdr:colOff>50800</xdr:colOff>
      <xdr:row>37</xdr:row>
      <xdr:rowOff>125038</xdr:rowOff>
    </xdr:to>
    <xdr:cxnSp macro="">
      <xdr:nvCxnSpPr>
        <xdr:cNvPr id="598" name="直線コネクタ 597">
          <a:extLst>
            <a:ext uri="{FF2B5EF4-FFF2-40B4-BE49-F238E27FC236}">
              <a16:creationId xmlns:a16="http://schemas.microsoft.com/office/drawing/2014/main" id="{D1F5D077-CAAA-4D2A-8891-E6A402A7A900}"/>
            </a:ext>
          </a:extLst>
        </xdr:cNvPr>
        <xdr:cNvCxnSpPr/>
      </xdr:nvCxnSpPr>
      <xdr:spPr>
        <a:xfrm flipV="1">
          <a:off x="19545300" y="6401127"/>
          <a:ext cx="889000" cy="6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132810</xdr:rowOff>
    </xdr:from>
    <xdr:to>
      <xdr:col>98</xdr:col>
      <xdr:colOff>38100</xdr:colOff>
      <xdr:row>38</xdr:row>
      <xdr:rowOff>62960</xdr:rowOff>
    </xdr:to>
    <xdr:sp macro="" textlink="">
      <xdr:nvSpPr>
        <xdr:cNvPr id="599" name="楕円 598">
          <a:extLst>
            <a:ext uri="{FF2B5EF4-FFF2-40B4-BE49-F238E27FC236}">
              <a16:creationId xmlns:a16="http://schemas.microsoft.com/office/drawing/2014/main" id="{CEA99579-B142-468B-AF57-970DD57DF673}"/>
            </a:ext>
          </a:extLst>
        </xdr:cNvPr>
        <xdr:cNvSpPr/>
      </xdr:nvSpPr>
      <xdr:spPr>
        <a:xfrm>
          <a:off x="18605500" y="6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125038</xdr:rowOff>
    </xdr:from>
    <xdr:to>
      <xdr:col>102</xdr:col>
      <xdr:colOff>114300</xdr:colOff>
      <xdr:row>38</xdr:row>
      <xdr:rowOff>12160</xdr:rowOff>
    </xdr:to>
    <xdr:cxnSp macro="">
      <xdr:nvCxnSpPr>
        <xdr:cNvPr id="600" name="直線コネクタ 599">
          <a:extLst>
            <a:ext uri="{FF2B5EF4-FFF2-40B4-BE49-F238E27FC236}">
              <a16:creationId xmlns:a16="http://schemas.microsoft.com/office/drawing/2014/main" id="{06E58BF9-5459-4783-B908-CC17684D86AB}"/>
            </a:ext>
          </a:extLst>
        </xdr:cNvPr>
        <xdr:cNvCxnSpPr/>
      </xdr:nvCxnSpPr>
      <xdr:spPr>
        <a:xfrm flipV="1">
          <a:off x="18656300" y="6468688"/>
          <a:ext cx="889000" cy="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922B6CD4-BAD0-45C2-B752-E084F95B01BC}"/>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144A319C-095E-4F0D-AB1F-192A63EEB2D6}"/>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34C7DEDB-9848-476D-86D7-D526C2EE3E26}"/>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40197D54-9541-4306-B163-F99BAD2AE463}"/>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99942</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C06DF773-B99A-43AE-9BCD-3B1C648940BC}"/>
            </a:ext>
          </a:extLst>
        </xdr:cNvPr>
        <xdr:cNvSpPr txBox="1"/>
      </xdr:nvSpPr>
      <xdr:spPr>
        <a:xfrm>
          <a:off x="21011095" y="61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124804</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4DF79B19-0436-46ED-9A9F-B62E84C8917B}"/>
            </a:ext>
          </a:extLst>
        </xdr:cNvPr>
        <xdr:cNvSpPr txBox="1"/>
      </xdr:nvSpPr>
      <xdr:spPr>
        <a:xfrm>
          <a:off x="20134795" y="612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20915</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9C68C9A7-DB84-4E41-8EC3-41B19A83F747}"/>
            </a:ext>
          </a:extLst>
        </xdr:cNvPr>
        <xdr:cNvSpPr txBox="1"/>
      </xdr:nvSpPr>
      <xdr:spPr>
        <a:xfrm>
          <a:off x="19245795" y="619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54087</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E1FE6D97-69A2-4B33-A520-07F19700E3CD}"/>
            </a:ext>
          </a:extLst>
        </xdr:cNvPr>
        <xdr:cNvSpPr txBox="1"/>
      </xdr:nvSpPr>
      <xdr:spPr>
        <a:xfrm>
          <a:off x="18356795" y="656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D855C6B0-3C01-4297-B673-1B96CF7794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3F4DE278-99E2-465E-963E-06BF9DFC33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D0B9DEDC-EBBC-499B-975B-A1741376D4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8BBDD9E7-AA9E-439B-8DA5-1F153F61FB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9779C2BF-4E00-4D85-9217-210A27704E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65F85776-06EC-4442-93C1-E76B9E4E71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E220FE5E-3B1F-4C11-B51E-110A089F24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797ADE10-9BB0-42B7-A167-F67128A00E2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651377E8-C129-4EB9-9AA3-0AA045D366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45A0D07B-25E7-42C4-A996-677CFD3597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71850CD1-6640-4DE3-AC87-5814ABCACBA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DB233A7F-BDCB-45B6-970A-13330C1693B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4CF01941-1396-49D5-8C73-36A33C1B1F9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2E02B35F-0964-4B00-8CF6-2F96B88E32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8E8DDEE5-38FF-4BF1-9A8B-31A4B324A2C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0CB1CD42-85EA-482B-AB1B-ADB19A092DA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C971B688-324D-436B-A687-71EE50812D8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D7ECBFAE-D195-45B2-B8A0-3BA98E65699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E804C297-E18D-4443-88D0-CD36AB19AC0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66F8E52B-8BB0-4FD4-A80C-72DCC1DBF91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ECD94B86-AC97-4040-B73F-B0294C4DB32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E82543CE-B65E-44F2-B50D-18294350EA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95BD9424-B2FE-466A-A289-AF8C4BB5898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38117A50-D307-47F3-B10F-A416028FFB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F18718F3-40F6-4458-80E3-405F88C25B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67D99EE8-9FB6-422C-BAB3-2CA3577D63F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D8AED4D0-E6B8-4F9A-8EA0-DC5A202ED7F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A1A45AAF-E09E-4895-851D-FB2F8A1BFD5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E5E300A-5B01-4FDC-A5B9-A932247323E9}"/>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F2A4EE21-03A1-411F-A048-A77FFBB793DB}"/>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D45AD7DD-10EB-48E0-9330-CFE2150590FC}"/>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3D0E9A01-5321-4234-A365-0ABA8A7986F3}"/>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8712A3D7-363F-4DAF-B1CB-8DB495E0FE2C}"/>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C04F9726-0274-478E-A330-08840644B089}"/>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03791558-3492-4ADF-BD45-9138593B4D5A}"/>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A6A9B12D-B156-4AE4-9862-C227CC75D51A}"/>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F983FBB-B3A8-4EDA-ABEC-EF428DFDED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0F89AC5-2EDC-4C44-953B-E00B317B6A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5F1FA37-040D-4B3E-A0AF-90B4F7BB45E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9671D78-2ABD-4F38-9ECE-57AD8730E41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4DF36A3-9F79-484C-90C6-95419F3DE7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xdr:rowOff>
    </xdr:from>
    <xdr:to>
      <xdr:col>85</xdr:col>
      <xdr:colOff>177800</xdr:colOff>
      <xdr:row>63</xdr:row>
      <xdr:rowOff>117747</xdr:rowOff>
    </xdr:to>
    <xdr:sp macro="" textlink="">
      <xdr:nvSpPr>
        <xdr:cNvPr id="650" name="楕円 649">
          <a:extLst>
            <a:ext uri="{FF2B5EF4-FFF2-40B4-BE49-F238E27FC236}">
              <a16:creationId xmlns:a16="http://schemas.microsoft.com/office/drawing/2014/main" id="{3E454A42-54C5-4690-98DE-53776C95B9F3}"/>
            </a:ext>
          </a:extLst>
        </xdr:cNvPr>
        <xdr:cNvSpPr/>
      </xdr:nvSpPr>
      <xdr:spPr>
        <a:xfrm>
          <a:off x="16268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166024</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E0FEB17A-7423-44E3-A731-D1D168B8544C}"/>
            </a:ext>
          </a:extLst>
        </xdr:cNvPr>
        <xdr:cNvSpPr txBox="1"/>
      </xdr:nvSpPr>
      <xdr:spPr>
        <a:xfrm>
          <a:off x="16357600"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652" name="楕円 651">
          <a:extLst>
            <a:ext uri="{FF2B5EF4-FFF2-40B4-BE49-F238E27FC236}">
              <a16:creationId xmlns:a16="http://schemas.microsoft.com/office/drawing/2014/main" id="{C4A12DDE-49C0-478B-8E90-0FC830995AB3}"/>
            </a:ext>
          </a:extLst>
        </xdr:cNvPr>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34290</xdr:rowOff>
    </xdr:from>
    <xdr:to>
      <xdr:col>85</xdr:col>
      <xdr:colOff>127000</xdr:colOff>
      <xdr:row>63</xdr:row>
      <xdr:rowOff>66947</xdr:rowOff>
    </xdr:to>
    <xdr:cxnSp macro="">
      <xdr:nvCxnSpPr>
        <xdr:cNvPr id="653" name="直線コネクタ 652">
          <a:extLst>
            <a:ext uri="{FF2B5EF4-FFF2-40B4-BE49-F238E27FC236}">
              <a16:creationId xmlns:a16="http://schemas.microsoft.com/office/drawing/2014/main" id="{FA48003E-49A6-4691-8CC7-35B39AE3F222}"/>
            </a:ext>
          </a:extLst>
        </xdr:cNvPr>
        <xdr:cNvCxnSpPr/>
      </xdr:nvCxnSpPr>
      <xdr:spPr>
        <a:xfrm>
          <a:off x="15481300" y="108356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654" name="楕円 653">
          <a:extLst>
            <a:ext uri="{FF2B5EF4-FFF2-40B4-BE49-F238E27FC236}">
              <a16:creationId xmlns:a16="http://schemas.microsoft.com/office/drawing/2014/main" id="{ED01B419-4B97-41DC-913D-3909C97FF48F}"/>
            </a:ext>
          </a:extLst>
        </xdr:cNvPr>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1633</xdr:rowOff>
    </xdr:from>
    <xdr:to>
      <xdr:col>81</xdr:col>
      <xdr:colOff>50800</xdr:colOff>
      <xdr:row>63</xdr:row>
      <xdr:rowOff>34290</xdr:rowOff>
    </xdr:to>
    <xdr:cxnSp macro="">
      <xdr:nvCxnSpPr>
        <xdr:cNvPr id="655" name="直線コネクタ 654">
          <a:extLst>
            <a:ext uri="{FF2B5EF4-FFF2-40B4-BE49-F238E27FC236}">
              <a16:creationId xmlns:a16="http://schemas.microsoft.com/office/drawing/2014/main" id="{E96F6895-2840-43AC-AEB4-399ED733DC92}"/>
            </a:ext>
          </a:extLst>
        </xdr:cNvPr>
        <xdr:cNvCxnSpPr/>
      </xdr:nvCxnSpPr>
      <xdr:spPr>
        <a:xfrm>
          <a:off x="14592300" y="108029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89626</xdr:rowOff>
    </xdr:from>
    <xdr:to>
      <xdr:col>72</xdr:col>
      <xdr:colOff>38100</xdr:colOff>
      <xdr:row>63</xdr:row>
      <xdr:rowOff>19776</xdr:rowOff>
    </xdr:to>
    <xdr:sp macro="" textlink="">
      <xdr:nvSpPr>
        <xdr:cNvPr id="656" name="楕円 655">
          <a:extLst>
            <a:ext uri="{FF2B5EF4-FFF2-40B4-BE49-F238E27FC236}">
              <a16:creationId xmlns:a16="http://schemas.microsoft.com/office/drawing/2014/main" id="{7D4757E4-B6E0-4B52-8E38-E4D82CB9E44D}"/>
            </a:ext>
          </a:extLst>
        </xdr:cNvPr>
        <xdr:cNvSpPr/>
      </xdr:nvSpPr>
      <xdr:spPr>
        <a:xfrm>
          <a:off x="13652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140426</xdr:rowOff>
    </xdr:from>
    <xdr:to>
      <xdr:col>76</xdr:col>
      <xdr:colOff>114300</xdr:colOff>
      <xdr:row>63</xdr:row>
      <xdr:rowOff>1633</xdr:rowOff>
    </xdr:to>
    <xdr:cxnSp macro="">
      <xdr:nvCxnSpPr>
        <xdr:cNvPr id="657" name="直線コネクタ 656">
          <a:extLst>
            <a:ext uri="{FF2B5EF4-FFF2-40B4-BE49-F238E27FC236}">
              <a16:creationId xmlns:a16="http://schemas.microsoft.com/office/drawing/2014/main" id="{32720171-0591-4062-92AB-4C04453440EB}"/>
            </a:ext>
          </a:extLst>
        </xdr:cNvPr>
        <xdr:cNvCxnSpPr/>
      </xdr:nvCxnSpPr>
      <xdr:spPr>
        <a:xfrm>
          <a:off x="13703300" y="107703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56969</xdr:rowOff>
    </xdr:from>
    <xdr:to>
      <xdr:col>67</xdr:col>
      <xdr:colOff>101600</xdr:colOff>
      <xdr:row>62</xdr:row>
      <xdr:rowOff>158569</xdr:rowOff>
    </xdr:to>
    <xdr:sp macro="" textlink="">
      <xdr:nvSpPr>
        <xdr:cNvPr id="658" name="楕円 657">
          <a:extLst>
            <a:ext uri="{FF2B5EF4-FFF2-40B4-BE49-F238E27FC236}">
              <a16:creationId xmlns:a16="http://schemas.microsoft.com/office/drawing/2014/main" id="{45151446-E716-454A-9806-912EFECD1299}"/>
            </a:ext>
          </a:extLst>
        </xdr:cNvPr>
        <xdr:cNvSpPr/>
      </xdr:nvSpPr>
      <xdr:spPr>
        <a:xfrm>
          <a:off x="12763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107769</xdr:rowOff>
    </xdr:from>
    <xdr:to>
      <xdr:col>71</xdr:col>
      <xdr:colOff>177800</xdr:colOff>
      <xdr:row>62</xdr:row>
      <xdr:rowOff>140426</xdr:rowOff>
    </xdr:to>
    <xdr:cxnSp macro="">
      <xdr:nvCxnSpPr>
        <xdr:cNvPr id="659" name="直線コネクタ 658">
          <a:extLst>
            <a:ext uri="{FF2B5EF4-FFF2-40B4-BE49-F238E27FC236}">
              <a16:creationId xmlns:a16="http://schemas.microsoft.com/office/drawing/2014/main" id="{B5405DE9-EE10-4555-8DE7-D7C07D140EE7}"/>
            </a:ext>
          </a:extLst>
        </xdr:cNvPr>
        <xdr:cNvCxnSpPr/>
      </xdr:nvCxnSpPr>
      <xdr:spPr>
        <a:xfrm>
          <a:off x="12814300" y="107376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F5E1BE1A-926C-4105-8470-CF4745762646}"/>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F1095FE8-DF49-4F06-8232-F8891EBD1758}"/>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E3304C3C-957D-44DA-99D9-68FCF6F80F6D}"/>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2B5CFEA6-B446-4C5A-A72E-6833719B3A8D}"/>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876CB16A-A76F-4598-A1BC-2F280D704027}"/>
            </a:ext>
          </a:extLst>
        </xdr:cNvPr>
        <xdr:cNvSpPr txBox="1"/>
      </xdr:nvSpPr>
      <xdr:spPr>
        <a:xfrm>
          <a:off x="15266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D4538864-A643-459F-ABBA-784FAAE756AC}"/>
            </a:ext>
          </a:extLst>
        </xdr:cNvPr>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10903</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C3BEF788-33F8-44BA-91B1-579AB227654B}"/>
            </a:ext>
          </a:extLst>
        </xdr:cNvPr>
        <xdr:cNvSpPr txBox="1"/>
      </xdr:nvSpPr>
      <xdr:spPr>
        <a:xfrm>
          <a:off x="13500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149696</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31F37207-1187-40B4-9097-97D1FFFB65D8}"/>
            </a:ext>
          </a:extLst>
        </xdr:cNvPr>
        <xdr:cNvSpPr txBox="1"/>
      </xdr:nvSpPr>
      <xdr:spPr>
        <a:xfrm>
          <a:off x="12611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87ECA111-958C-4C3C-AEC6-6EE5014B09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1CCCB360-3AD8-479D-B828-64FF054020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862854A-BE43-426D-A962-04C5923FA5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9C440EE-9F26-4AA7-9BB5-F6312C8B6B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ED7B6347-3A6D-41C3-8DA7-53711EA42D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E82EFA2A-5E38-4918-95F1-4A132EA974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49EB38D7-D37F-4408-8F17-8262506A96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8C40C177-2CC3-4B2D-B233-E90E48A7891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DE4FC11E-C585-45D9-8E9F-9B0CF503C2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F1EA98C9-9853-4D89-A4C3-6990F628EC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8E613B0-8FF7-4E71-9017-6B7F724A3FA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25FB8C2C-2F3B-4296-BA38-551B3D52979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E21BAB29-1858-4DFB-AFD5-1BC08E0001B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17D3E3-7416-476E-8F96-0D513A0E926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E63682E7-0861-460D-8AA8-B637BAD98C4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153914B-E903-4C81-BF4D-62845651136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5A807F25-6681-4F28-8E6E-D6AB92A949F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7CB61109-E94F-4F0E-B0FA-9ADCB874E2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3252211B-6955-409F-AB2E-2E89A2BC9AE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59DBC00E-ACB9-422C-B12F-424F6662CDF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9D4F6F13-0E9B-42A9-9649-803D30D97E3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864DBCB4-3385-4744-BE46-FC00E5A173C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379D8535-C815-4076-9316-A0FBA78998F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5A192D25-095B-4091-9370-B81A9FC338FA}"/>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E81D1691-B8E4-4A94-8512-F1AF95A8CF08}"/>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566A55F2-5615-41F4-AB73-BFB9E28A0A2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C57B3D89-C1EA-443B-9101-ABB211B077D2}"/>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215F13FE-97E6-4248-8E4B-75563396C5E1}"/>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5011D27B-7B71-488E-92B7-F2AF06A234C8}"/>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DCB0AF72-D25E-4B2D-97D0-3E7AE8208DE1}"/>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C8F76FC7-EF66-49CC-A49F-D8822482F592}"/>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BBCED365-E4A8-4D04-948C-F662E8547FB4}"/>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F37ED481-6F78-46C9-B5F2-936C46F9B6DC}"/>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1789318F-419E-44F6-A823-4108EDD1864C}"/>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F801F79-C17B-4558-A9ED-53A5CE8DD3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59DFB1B-B7C8-492D-A523-1530CFF935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C2645F2-33C6-44D2-B711-EEFB18F2EE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1B41111-8E5F-4268-8CA1-00D95588EA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8405B1F-AB01-45A7-923B-107217F47E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7" name="楕円 706">
          <a:extLst>
            <a:ext uri="{FF2B5EF4-FFF2-40B4-BE49-F238E27FC236}">
              <a16:creationId xmlns:a16="http://schemas.microsoft.com/office/drawing/2014/main" id="{1794BBDE-6376-4764-9A64-DC4E91B18BF3}"/>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D063E8CB-5861-497C-8BC6-847D30D45088}"/>
            </a:ext>
          </a:extLst>
        </xdr:cNvPr>
        <xdr:cNvSpPr txBox="1"/>
      </xdr:nvSpPr>
      <xdr:spPr>
        <a:xfrm>
          <a:off x="22199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709" name="楕円 708">
          <a:extLst>
            <a:ext uri="{FF2B5EF4-FFF2-40B4-BE49-F238E27FC236}">
              <a16:creationId xmlns:a16="http://schemas.microsoft.com/office/drawing/2014/main" id="{6BF1CF47-A12D-4C36-AF2C-71457C75A0B0}"/>
            </a:ext>
          </a:extLst>
        </xdr:cNvPr>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30480</xdr:rowOff>
    </xdr:to>
    <xdr:cxnSp macro="">
      <xdr:nvCxnSpPr>
        <xdr:cNvPr id="710" name="直線コネクタ 709">
          <a:extLst>
            <a:ext uri="{FF2B5EF4-FFF2-40B4-BE49-F238E27FC236}">
              <a16:creationId xmlns:a16="http://schemas.microsoft.com/office/drawing/2014/main" id="{457F187C-01A5-48ED-8CF5-B4FF985FC877}"/>
            </a:ext>
          </a:extLst>
        </xdr:cNvPr>
        <xdr:cNvCxnSpPr/>
      </xdr:nvCxnSpPr>
      <xdr:spPr>
        <a:xfrm flipV="1">
          <a:off x="21323300" y="10824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711" name="楕円 710">
          <a:extLst>
            <a:ext uri="{FF2B5EF4-FFF2-40B4-BE49-F238E27FC236}">
              <a16:creationId xmlns:a16="http://schemas.microsoft.com/office/drawing/2014/main" id="{DB6B1A38-0D60-424F-AEF6-BA08559B18A5}"/>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34290</xdr:rowOff>
    </xdr:to>
    <xdr:cxnSp macro="">
      <xdr:nvCxnSpPr>
        <xdr:cNvPr id="712" name="直線コネクタ 711">
          <a:extLst>
            <a:ext uri="{FF2B5EF4-FFF2-40B4-BE49-F238E27FC236}">
              <a16:creationId xmlns:a16="http://schemas.microsoft.com/office/drawing/2014/main" id="{7B11A806-5931-4399-9043-8388BF03316E}"/>
            </a:ext>
          </a:extLst>
        </xdr:cNvPr>
        <xdr:cNvCxnSpPr/>
      </xdr:nvCxnSpPr>
      <xdr:spPr>
        <a:xfrm flipV="1">
          <a:off x="20434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713" name="楕円 712">
          <a:extLst>
            <a:ext uri="{FF2B5EF4-FFF2-40B4-BE49-F238E27FC236}">
              <a16:creationId xmlns:a16="http://schemas.microsoft.com/office/drawing/2014/main" id="{7E72F387-FCE6-4144-AAE8-50A84BC2778C}"/>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38100</xdr:rowOff>
    </xdr:to>
    <xdr:cxnSp macro="">
      <xdr:nvCxnSpPr>
        <xdr:cNvPr id="714" name="直線コネクタ 713">
          <a:extLst>
            <a:ext uri="{FF2B5EF4-FFF2-40B4-BE49-F238E27FC236}">
              <a16:creationId xmlns:a16="http://schemas.microsoft.com/office/drawing/2014/main" id="{973B9C98-BEA3-4EE3-BB7D-D8E11A26EE99}"/>
            </a:ext>
          </a:extLst>
        </xdr:cNvPr>
        <xdr:cNvCxnSpPr/>
      </xdr:nvCxnSpPr>
      <xdr:spPr>
        <a:xfrm flipV="1">
          <a:off x="19545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5" name="楕円 714">
          <a:extLst>
            <a:ext uri="{FF2B5EF4-FFF2-40B4-BE49-F238E27FC236}">
              <a16:creationId xmlns:a16="http://schemas.microsoft.com/office/drawing/2014/main" id="{89C24656-1D94-48DC-BCE4-DF75EA1379E5}"/>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41910</xdr:rowOff>
    </xdr:to>
    <xdr:cxnSp macro="">
      <xdr:nvCxnSpPr>
        <xdr:cNvPr id="716" name="直線コネクタ 715">
          <a:extLst>
            <a:ext uri="{FF2B5EF4-FFF2-40B4-BE49-F238E27FC236}">
              <a16:creationId xmlns:a16="http://schemas.microsoft.com/office/drawing/2014/main" id="{1AFE822D-567D-42A4-AFE1-A08B851438AC}"/>
            </a:ext>
          </a:extLst>
        </xdr:cNvPr>
        <xdr:cNvCxnSpPr/>
      </xdr:nvCxnSpPr>
      <xdr:spPr>
        <a:xfrm flipV="1">
          <a:off x="18656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306A5E97-93DB-4A9F-8BE6-0FA1AA177202}"/>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91F8B892-384D-4566-810C-145E781902BB}"/>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073AB35E-0227-4E8F-B0D4-45B2560DC501}"/>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45BEA3BF-AAC0-4667-98E2-00BDE62BFF0A}"/>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721" name="n_1mainValue【保健センター・保健所】&#10;一人当たり面積">
          <a:extLst>
            <a:ext uri="{FF2B5EF4-FFF2-40B4-BE49-F238E27FC236}">
              <a16:creationId xmlns:a16="http://schemas.microsoft.com/office/drawing/2014/main" id="{D9697B77-0747-45D8-9A16-39A669918373}"/>
            </a:ext>
          </a:extLst>
        </xdr:cNvPr>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22" name="n_2mainValue【保健センター・保健所】&#10;一人当たり面積">
          <a:extLst>
            <a:ext uri="{FF2B5EF4-FFF2-40B4-BE49-F238E27FC236}">
              <a16:creationId xmlns:a16="http://schemas.microsoft.com/office/drawing/2014/main" id="{9A5E9C32-FD87-4369-9691-9A3E529FC410}"/>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723" name="n_3mainValue【保健センター・保健所】&#10;一人当たり面積">
          <a:extLst>
            <a:ext uri="{FF2B5EF4-FFF2-40B4-BE49-F238E27FC236}">
              <a16:creationId xmlns:a16="http://schemas.microsoft.com/office/drawing/2014/main" id="{E23D15F5-789C-43D5-BBD9-FED73CAB35EE}"/>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24" name="n_4mainValue【保健センター・保健所】&#10;一人当たり面積">
          <a:extLst>
            <a:ext uri="{FF2B5EF4-FFF2-40B4-BE49-F238E27FC236}">
              <a16:creationId xmlns:a16="http://schemas.microsoft.com/office/drawing/2014/main" id="{13EDDB3B-C41C-4773-A669-C98B55C72C6D}"/>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868AB50-9583-4822-BDFB-879A59DE46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F5DA2980-08DB-4C7E-9DC1-4914A2DEB6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6E400607-D73A-42F7-BBD7-9548F2BD9B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D6FAEB51-CD30-483A-B5CB-030079BD76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5CE9CCC0-EC84-440D-846F-C551E5E0F7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4EE6060F-DBB2-414A-8181-67386A935E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986EAD03-3DF5-4A11-8463-47A98DB9AF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00FD3C5-7D41-4B88-BC93-DA3F806FDF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74670D72-DDD0-4C6F-B3D1-DDB60B44F0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61E55DEE-F7F9-42C6-A356-49A94912B6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2DEDBC52-7221-4504-93D0-038B3D3BC12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E0E5762E-F7E3-4524-9545-F87E609B78A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78638F50-7FFE-4D1F-91FA-EC980412127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68BB744D-733D-4471-A04C-DABCB758028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9B8F1314-EDC2-4F35-A9BE-FE25330BA4F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948F6915-B0DE-48F5-8E4B-40C9E34164E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99ECBA16-00CD-40EC-856C-1DB5E7B996A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90BA5CAD-3079-4AE5-8723-C50798100C6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61E0159B-E53C-46CC-9615-A7F5D8DC61C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E5E164AE-94C7-4AB1-95F5-02B22DC1ADE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94D2695A-BB9D-41D1-8C82-CA3BB4A4279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984AD2E0-6CE6-45A0-A2DB-DFB18B3501A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A5014AC7-7007-4194-9A6F-2C95BEAC0E3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2280692F-FBFC-4225-8473-3D785881CAD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F1CB4151-05E2-49A4-B815-BC63127F137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4BFD7965-A3FD-4CD3-B342-1D7F566F07A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10D07C04-207F-458A-95AA-0C6AC649FC1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409251FB-E6D6-48F5-8239-49C7B866A15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85DCC78D-B918-4903-AB27-D4EDEA82187A}"/>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FA5D6747-4CAC-4091-8747-03F84DC7D51D}"/>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A730EB79-2E83-48EE-9376-24A5BEA95B71}"/>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AF745E41-47E5-4FFE-B2C5-4678DAA1174C}"/>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BED0B002-F5D1-4D1C-AFD4-94CBF559C554}"/>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7D1CC745-7894-46C2-A665-EF730B381156}"/>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E12DDC6-03FD-4DCF-872D-8AB3776E0D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6BF79B5-279F-49E0-9B94-AD94D96FCE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7AEDD7E-C8B2-4DDA-84B6-90ADEA1AFA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81EB56E-980D-4593-A190-E38875FCB4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FAD7A00-74C2-43AB-BC2A-9D03645853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92711</xdr:rowOff>
    </xdr:from>
    <xdr:to>
      <xdr:col>85</xdr:col>
      <xdr:colOff>177800</xdr:colOff>
      <xdr:row>83</xdr:row>
      <xdr:rowOff>22861</xdr:rowOff>
    </xdr:to>
    <xdr:sp macro="" textlink="">
      <xdr:nvSpPr>
        <xdr:cNvPr id="764" name="楕円 763">
          <a:extLst>
            <a:ext uri="{FF2B5EF4-FFF2-40B4-BE49-F238E27FC236}">
              <a16:creationId xmlns:a16="http://schemas.microsoft.com/office/drawing/2014/main" id="{98EDD7F8-A8E7-4212-BA28-BDFC11A90439}"/>
            </a:ext>
          </a:extLst>
        </xdr:cNvPr>
        <xdr:cNvSpPr/>
      </xdr:nvSpPr>
      <xdr:spPr>
        <a:xfrm>
          <a:off x="16268700" y="14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71138</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74677A55-950F-44FF-AEF4-CA01DDA207E8}"/>
            </a:ext>
          </a:extLst>
        </xdr:cNvPr>
        <xdr:cNvSpPr txBox="1"/>
      </xdr:nvSpPr>
      <xdr:spPr>
        <a:xfrm>
          <a:off x="16357600"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69850</xdr:rowOff>
    </xdr:from>
    <xdr:to>
      <xdr:col>81</xdr:col>
      <xdr:colOff>101600</xdr:colOff>
      <xdr:row>83</xdr:row>
      <xdr:rowOff>0</xdr:rowOff>
    </xdr:to>
    <xdr:sp macro="" textlink="">
      <xdr:nvSpPr>
        <xdr:cNvPr id="766" name="楕円 765">
          <a:extLst>
            <a:ext uri="{FF2B5EF4-FFF2-40B4-BE49-F238E27FC236}">
              <a16:creationId xmlns:a16="http://schemas.microsoft.com/office/drawing/2014/main" id="{5E999590-EA88-46BC-9184-566124260247}"/>
            </a:ext>
          </a:extLst>
        </xdr:cNvPr>
        <xdr:cNvSpPr/>
      </xdr:nvSpPr>
      <xdr:spPr>
        <a:xfrm>
          <a:off x="154305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120650</xdr:rowOff>
    </xdr:from>
    <xdr:to>
      <xdr:col>85</xdr:col>
      <xdr:colOff>127000</xdr:colOff>
      <xdr:row>82</xdr:row>
      <xdr:rowOff>143511</xdr:rowOff>
    </xdr:to>
    <xdr:cxnSp macro="">
      <xdr:nvCxnSpPr>
        <xdr:cNvPr id="767" name="直線コネクタ 766">
          <a:extLst>
            <a:ext uri="{FF2B5EF4-FFF2-40B4-BE49-F238E27FC236}">
              <a16:creationId xmlns:a16="http://schemas.microsoft.com/office/drawing/2014/main" id="{50C8036E-BD26-43FA-8C07-64A42CC5C7F5}"/>
            </a:ext>
          </a:extLst>
        </xdr:cNvPr>
        <xdr:cNvCxnSpPr/>
      </xdr:nvCxnSpPr>
      <xdr:spPr>
        <a:xfrm>
          <a:off x="15481300" y="141795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768" name="楕円 767">
          <a:extLst>
            <a:ext uri="{FF2B5EF4-FFF2-40B4-BE49-F238E27FC236}">
              <a16:creationId xmlns:a16="http://schemas.microsoft.com/office/drawing/2014/main" id="{735B7D68-4F92-434C-A472-5ED3B6BB6675}"/>
            </a:ext>
          </a:extLst>
        </xdr:cNvPr>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120650</xdr:rowOff>
    </xdr:from>
    <xdr:to>
      <xdr:col>81</xdr:col>
      <xdr:colOff>50800</xdr:colOff>
      <xdr:row>83</xdr:row>
      <xdr:rowOff>34289</xdr:rowOff>
    </xdr:to>
    <xdr:cxnSp macro="">
      <xdr:nvCxnSpPr>
        <xdr:cNvPr id="769" name="直線コネクタ 768">
          <a:extLst>
            <a:ext uri="{FF2B5EF4-FFF2-40B4-BE49-F238E27FC236}">
              <a16:creationId xmlns:a16="http://schemas.microsoft.com/office/drawing/2014/main" id="{01CD8192-5DFF-4B34-8ADA-E79F729F5B81}"/>
            </a:ext>
          </a:extLst>
        </xdr:cNvPr>
        <xdr:cNvCxnSpPr/>
      </xdr:nvCxnSpPr>
      <xdr:spPr>
        <a:xfrm flipV="1">
          <a:off x="14592300" y="14179550"/>
          <a:ext cx="889000" cy="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146050</xdr:rowOff>
    </xdr:from>
    <xdr:to>
      <xdr:col>72</xdr:col>
      <xdr:colOff>38100</xdr:colOff>
      <xdr:row>83</xdr:row>
      <xdr:rowOff>76200</xdr:rowOff>
    </xdr:to>
    <xdr:sp macro="" textlink="">
      <xdr:nvSpPr>
        <xdr:cNvPr id="770" name="楕円 769">
          <a:extLst>
            <a:ext uri="{FF2B5EF4-FFF2-40B4-BE49-F238E27FC236}">
              <a16:creationId xmlns:a16="http://schemas.microsoft.com/office/drawing/2014/main" id="{17101CD6-6864-4223-8B2D-EE4346789D5C}"/>
            </a:ext>
          </a:extLst>
        </xdr:cNvPr>
        <xdr:cNvSpPr/>
      </xdr:nvSpPr>
      <xdr:spPr>
        <a:xfrm>
          <a:off x="13652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25400</xdr:rowOff>
    </xdr:from>
    <xdr:to>
      <xdr:col>76</xdr:col>
      <xdr:colOff>114300</xdr:colOff>
      <xdr:row>83</xdr:row>
      <xdr:rowOff>34289</xdr:rowOff>
    </xdr:to>
    <xdr:cxnSp macro="">
      <xdr:nvCxnSpPr>
        <xdr:cNvPr id="771" name="直線コネクタ 770">
          <a:extLst>
            <a:ext uri="{FF2B5EF4-FFF2-40B4-BE49-F238E27FC236}">
              <a16:creationId xmlns:a16="http://schemas.microsoft.com/office/drawing/2014/main" id="{1DCE5597-D099-4C19-9328-C6DE9992DE54}"/>
            </a:ext>
          </a:extLst>
        </xdr:cNvPr>
        <xdr:cNvCxnSpPr/>
      </xdr:nvCxnSpPr>
      <xdr:spPr>
        <a:xfrm>
          <a:off x="13703300" y="142557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121920</xdr:rowOff>
    </xdr:from>
    <xdr:to>
      <xdr:col>67</xdr:col>
      <xdr:colOff>101600</xdr:colOff>
      <xdr:row>83</xdr:row>
      <xdr:rowOff>52070</xdr:rowOff>
    </xdr:to>
    <xdr:sp macro="" textlink="">
      <xdr:nvSpPr>
        <xdr:cNvPr id="772" name="楕円 771">
          <a:extLst>
            <a:ext uri="{FF2B5EF4-FFF2-40B4-BE49-F238E27FC236}">
              <a16:creationId xmlns:a16="http://schemas.microsoft.com/office/drawing/2014/main" id="{AC0D26D7-EDDE-46E3-9BD3-1583CE6864E7}"/>
            </a:ext>
          </a:extLst>
        </xdr:cNvPr>
        <xdr:cNvSpPr/>
      </xdr:nvSpPr>
      <xdr:spPr>
        <a:xfrm>
          <a:off x="127635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1270</xdr:rowOff>
    </xdr:from>
    <xdr:to>
      <xdr:col>71</xdr:col>
      <xdr:colOff>177800</xdr:colOff>
      <xdr:row>83</xdr:row>
      <xdr:rowOff>25400</xdr:rowOff>
    </xdr:to>
    <xdr:cxnSp macro="">
      <xdr:nvCxnSpPr>
        <xdr:cNvPr id="773" name="直線コネクタ 772">
          <a:extLst>
            <a:ext uri="{FF2B5EF4-FFF2-40B4-BE49-F238E27FC236}">
              <a16:creationId xmlns:a16="http://schemas.microsoft.com/office/drawing/2014/main" id="{64031448-66DB-4721-AAC8-361D5E106DEA}"/>
            </a:ext>
          </a:extLst>
        </xdr:cNvPr>
        <xdr:cNvCxnSpPr/>
      </xdr:nvCxnSpPr>
      <xdr:spPr>
        <a:xfrm>
          <a:off x="12814300" y="14231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a:extLst>
            <a:ext uri="{FF2B5EF4-FFF2-40B4-BE49-F238E27FC236}">
              <a16:creationId xmlns:a16="http://schemas.microsoft.com/office/drawing/2014/main" id="{A0A365C3-1232-489A-9DA3-1E56DF3DE519}"/>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a:extLst>
            <a:ext uri="{FF2B5EF4-FFF2-40B4-BE49-F238E27FC236}">
              <a16:creationId xmlns:a16="http://schemas.microsoft.com/office/drawing/2014/main" id="{D552AF4A-19A0-4E39-BAE9-5DDA828B8D27}"/>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A067A817-6681-4576-933E-146FB437630A}"/>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9F06BDA6-5DAD-4B69-BA23-C87FA3B2F15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162577</xdr:rowOff>
    </xdr:from>
    <xdr:ext cx="405111" cy="259045"/>
    <xdr:sp macro="" textlink="">
      <xdr:nvSpPr>
        <xdr:cNvPr id="778" name="n_1mainValue【消防施設】&#10;有形固定資産減価償却率">
          <a:extLst>
            <a:ext uri="{FF2B5EF4-FFF2-40B4-BE49-F238E27FC236}">
              <a16:creationId xmlns:a16="http://schemas.microsoft.com/office/drawing/2014/main" id="{81929A3F-A810-4DED-9608-224CFB9083CB}"/>
            </a:ext>
          </a:extLst>
        </xdr:cNvPr>
        <xdr:cNvSpPr txBox="1"/>
      </xdr:nvSpPr>
      <xdr:spPr>
        <a:xfrm>
          <a:off x="152660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779" name="n_2mainValue【消防施設】&#10;有形固定資産減価償却率">
          <a:extLst>
            <a:ext uri="{FF2B5EF4-FFF2-40B4-BE49-F238E27FC236}">
              <a16:creationId xmlns:a16="http://schemas.microsoft.com/office/drawing/2014/main" id="{50807F89-6632-435B-AE07-FCB3F00EAAA5}"/>
            </a:ext>
          </a:extLst>
        </xdr:cNvPr>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67327</xdr:rowOff>
    </xdr:from>
    <xdr:ext cx="405111" cy="259045"/>
    <xdr:sp macro="" textlink="">
      <xdr:nvSpPr>
        <xdr:cNvPr id="780" name="n_3mainValue【消防施設】&#10;有形固定資産減価償却率">
          <a:extLst>
            <a:ext uri="{FF2B5EF4-FFF2-40B4-BE49-F238E27FC236}">
              <a16:creationId xmlns:a16="http://schemas.microsoft.com/office/drawing/2014/main" id="{446B485E-2C48-4734-9673-F148B9710BE6}"/>
            </a:ext>
          </a:extLst>
        </xdr:cNvPr>
        <xdr:cNvSpPr txBox="1"/>
      </xdr:nvSpPr>
      <xdr:spPr>
        <a:xfrm>
          <a:off x="13500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43197</xdr:rowOff>
    </xdr:from>
    <xdr:ext cx="405111" cy="259045"/>
    <xdr:sp macro="" textlink="">
      <xdr:nvSpPr>
        <xdr:cNvPr id="781" name="n_4mainValue【消防施設】&#10;有形固定資産減価償却率">
          <a:extLst>
            <a:ext uri="{FF2B5EF4-FFF2-40B4-BE49-F238E27FC236}">
              <a16:creationId xmlns:a16="http://schemas.microsoft.com/office/drawing/2014/main" id="{29B6A4AF-F62A-4B6B-8ADC-2C1D7C27FF0F}"/>
            </a:ext>
          </a:extLst>
        </xdr:cNvPr>
        <xdr:cNvSpPr txBox="1"/>
      </xdr:nvSpPr>
      <xdr:spPr>
        <a:xfrm>
          <a:off x="12611744" y="142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521B3594-01A2-4767-9DC4-C6930A21B9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760FDA81-FF03-43C5-82D2-C299360F25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13C61F4A-61CC-433A-BCDB-E44E168BDF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5D0CC729-E4E9-45B5-9705-E866144981D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48C314CB-C0B4-474C-AB59-758F481E22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5FA0DA51-B2B0-4116-A99D-39AABEFE05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3FEE0B56-5E3C-4A20-81A0-1A3A0E5EA2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811B63E9-540D-4BAC-BE80-FA040DDAF3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4FE59B37-9F51-47A0-8D81-7DB999CF4C1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7C675869-5B64-445F-BE86-CF2C2D82967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F5B4CD0E-3552-46F8-A532-2528E2B1EF8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3F3F04E7-BCF8-492C-AC54-BF90E0874B1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28CEEDAD-59A5-42AB-BDD9-BDEA18DA100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2E813F90-06F9-43EE-BD9C-E797FF21D5BC}"/>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39D838E3-736F-4BAA-B7FD-C0BCDA4B435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4C321265-5E17-4FFB-988B-B29AC2E29D73}"/>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AC475A3A-BF05-4112-AEDB-4BCA0628CE1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3AC3926D-5266-41F3-B5BF-B0DA28712DB9}"/>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C7FC6A4D-A71D-4D02-A08B-7A3BD4198E4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D8ABE427-C753-44D5-8035-CED4DDAD2546}"/>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690BBE63-A416-4AC9-BB13-4CB25E6E8B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477FD9B0-008A-405D-97DD-EC308CB858BB}"/>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ABB1FA41-0E70-4269-9BD9-BDC7F458BFC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54C54381-8C65-4ED6-AB41-9C42C65E02B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45B6FA4A-4C51-4040-98E0-013D2A75E63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D00C3381-D904-4933-8760-379E08DF38CC}"/>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64B7C40D-07B6-4D0D-BEC6-857A28EB4716}"/>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5EA06579-831E-46BE-8DE1-FF889CB52779}"/>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30BF6791-D83E-4234-9E91-EACA7D4D8F7B}"/>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DEED2F4A-5892-4433-906C-18C8E093E35F}"/>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105267EA-8505-4F8B-A596-2989C88DD0B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6FAADDC5-2B67-4D44-9042-CD3664928C27}"/>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0F6EFACD-8B9B-4D90-8C52-E5E2F6033F14}"/>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6854C564-C864-4C31-958B-0D80693173D5}"/>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09456F7-1476-46EF-B6B3-B3E8620876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E5D25DA-940A-444A-9D1B-0E119879E9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BDE675B-9C3F-41B2-B40D-7D305B6DEA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D5FB1267-A516-4AAB-82B6-415E549D6B7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4089051D-687D-4949-8F6A-173CDD8F7E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62948</xdr:rowOff>
    </xdr:from>
    <xdr:to>
      <xdr:col>116</xdr:col>
      <xdr:colOff>114300</xdr:colOff>
      <xdr:row>86</xdr:row>
      <xdr:rowOff>164548</xdr:rowOff>
    </xdr:to>
    <xdr:sp macro="" textlink="">
      <xdr:nvSpPr>
        <xdr:cNvPr id="821" name="楕円 820">
          <a:extLst>
            <a:ext uri="{FF2B5EF4-FFF2-40B4-BE49-F238E27FC236}">
              <a16:creationId xmlns:a16="http://schemas.microsoft.com/office/drawing/2014/main" id="{0EB86CC5-04F4-409C-BED0-585E26572077}"/>
            </a:ext>
          </a:extLst>
        </xdr:cNvPr>
        <xdr:cNvSpPr/>
      </xdr:nvSpPr>
      <xdr:spPr>
        <a:xfrm>
          <a:off x="22110700" y="148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41B4B025-DC25-462B-BCEC-AF8B0970E475}"/>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62948</xdr:rowOff>
    </xdr:from>
    <xdr:to>
      <xdr:col>112</xdr:col>
      <xdr:colOff>38100</xdr:colOff>
      <xdr:row>86</xdr:row>
      <xdr:rowOff>164548</xdr:rowOff>
    </xdr:to>
    <xdr:sp macro="" textlink="">
      <xdr:nvSpPr>
        <xdr:cNvPr id="823" name="楕円 822">
          <a:extLst>
            <a:ext uri="{FF2B5EF4-FFF2-40B4-BE49-F238E27FC236}">
              <a16:creationId xmlns:a16="http://schemas.microsoft.com/office/drawing/2014/main" id="{E5B6A8DB-65DC-49CE-B4CB-A90F22951F4C}"/>
            </a:ext>
          </a:extLst>
        </xdr:cNvPr>
        <xdr:cNvSpPr/>
      </xdr:nvSpPr>
      <xdr:spPr>
        <a:xfrm>
          <a:off x="21272500" y="148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113748</xdr:rowOff>
    </xdr:from>
    <xdr:to>
      <xdr:col>116</xdr:col>
      <xdr:colOff>63500</xdr:colOff>
      <xdr:row>86</xdr:row>
      <xdr:rowOff>113748</xdr:rowOff>
    </xdr:to>
    <xdr:cxnSp macro="">
      <xdr:nvCxnSpPr>
        <xdr:cNvPr id="824" name="直線コネクタ 823">
          <a:extLst>
            <a:ext uri="{FF2B5EF4-FFF2-40B4-BE49-F238E27FC236}">
              <a16:creationId xmlns:a16="http://schemas.microsoft.com/office/drawing/2014/main" id="{68D0073F-E23D-4C76-8347-732B07761621}"/>
            </a:ext>
          </a:extLst>
        </xdr:cNvPr>
        <xdr:cNvCxnSpPr/>
      </xdr:nvCxnSpPr>
      <xdr:spPr>
        <a:xfrm>
          <a:off x="21323300" y="14858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62982</xdr:rowOff>
    </xdr:from>
    <xdr:to>
      <xdr:col>107</xdr:col>
      <xdr:colOff>101600</xdr:colOff>
      <xdr:row>86</xdr:row>
      <xdr:rowOff>164582</xdr:rowOff>
    </xdr:to>
    <xdr:sp macro="" textlink="">
      <xdr:nvSpPr>
        <xdr:cNvPr id="825" name="楕円 824">
          <a:extLst>
            <a:ext uri="{FF2B5EF4-FFF2-40B4-BE49-F238E27FC236}">
              <a16:creationId xmlns:a16="http://schemas.microsoft.com/office/drawing/2014/main" id="{F8C9E264-3272-461B-8674-3F05E06328DE}"/>
            </a:ext>
          </a:extLst>
        </xdr:cNvPr>
        <xdr:cNvSpPr/>
      </xdr:nvSpPr>
      <xdr:spPr>
        <a:xfrm>
          <a:off x="203835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113748</xdr:rowOff>
    </xdr:from>
    <xdr:to>
      <xdr:col>111</xdr:col>
      <xdr:colOff>177800</xdr:colOff>
      <xdr:row>86</xdr:row>
      <xdr:rowOff>113782</xdr:rowOff>
    </xdr:to>
    <xdr:cxnSp macro="">
      <xdr:nvCxnSpPr>
        <xdr:cNvPr id="826" name="直線コネクタ 825">
          <a:extLst>
            <a:ext uri="{FF2B5EF4-FFF2-40B4-BE49-F238E27FC236}">
              <a16:creationId xmlns:a16="http://schemas.microsoft.com/office/drawing/2014/main" id="{0BBE82CE-7072-4180-A576-972908E8C616}"/>
            </a:ext>
          </a:extLst>
        </xdr:cNvPr>
        <xdr:cNvCxnSpPr/>
      </xdr:nvCxnSpPr>
      <xdr:spPr>
        <a:xfrm flipV="1">
          <a:off x="20434300" y="14858448"/>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62998</xdr:rowOff>
    </xdr:from>
    <xdr:to>
      <xdr:col>102</xdr:col>
      <xdr:colOff>165100</xdr:colOff>
      <xdr:row>86</xdr:row>
      <xdr:rowOff>164598</xdr:rowOff>
    </xdr:to>
    <xdr:sp macro="" textlink="">
      <xdr:nvSpPr>
        <xdr:cNvPr id="827" name="楕円 826">
          <a:extLst>
            <a:ext uri="{FF2B5EF4-FFF2-40B4-BE49-F238E27FC236}">
              <a16:creationId xmlns:a16="http://schemas.microsoft.com/office/drawing/2014/main" id="{DF5732F9-613D-408C-A6C5-2B0CBF599DF6}"/>
            </a:ext>
          </a:extLst>
        </xdr:cNvPr>
        <xdr:cNvSpPr/>
      </xdr:nvSpPr>
      <xdr:spPr>
        <a:xfrm>
          <a:off x="19494500"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113782</xdr:rowOff>
    </xdr:from>
    <xdr:to>
      <xdr:col>107</xdr:col>
      <xdr:colOff>50800</xdr:colOff>
      <xdr:row>86</xdr:row>
      <xdr:rowOff>113798</xdr:rowOff>
    </xdr:to>
    <xdr:cxnSp macro="">
      <xdr:nvCxnSpPr>
        <xdr:cNvPr id="828" name="直線コネクタ 827">
          <a:extLst>
            <a:ext uri="{FF2B5EF4-FFF2-40B4-BE49-F238E27FC236}">
              <a16:creationId xmlns:a16="http://schemas.microsoft.com/office/drawing/2014/main" id="{5137B816-A9AF-45FE-94D6-CF21C59753E2}"/>
            </a:ext>
          </a:extLst>
        </xdr:cNvPr>
        <xdr:cNvCxnSpPr/>
      </xdr:nvCxnSpPr>
      <xdr:spPr>
        <a:xfrm flipV="1">
          <a:off x="19545300" y="14858482"/>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63001</xdr:rowOff>
    </xdr:from>
    <xdr:to>
      <xdr:col>98</xdr:col>
      <xdr:colOff>38100</xdr:colOff>
      <xdr:row>86</xdr:row>
      <xdr:rowOff>164601</xdr:rowOff>
    </xdr:to>
    <xdr:sp macro="" textlink="">
      <xdr:nvSpPr>
        <xdr:cNvPr id="829" name="楕円 828">
          <a:extLst>
            <a:ext uri="{FF2B5EF4-FFF2-40B4-BE49-F238E27FC236}">
              <a16:creationId xmlns:a16="http://schemas.microsoft.com/office/drawing/2014/main" id="{4C44C94E-12C0-4259-B23B-4021ECB04CB7}"/>
            </a:ext>
          </a:extLst>
        </xdr:cNvPr>
        <xdr:cNvSpPr/>
      </xdr:nvSpPr>
      <xdr:spPr>
        <a:xfrm>
          <a:off x="18605500" y="14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113798</xdr:rowOff>
    </xdr:from>
    <xdr:to>
      <xdr:col>102</xdr:col>
      <xdr:colOff>114300</xdr:colOff>
      <xdr:row>86</xdr:row>
      <xdr:rowOff>113801</xdr:rowOff>
    </xdr:to>
    <xdr:cxnSp macro="">
      <xdr:nvCxnSpPr>
        <xdr:cNvPr id="830" name="直線コネクタ 829">
          <a:extLst>
            <a:ext uri="{FF2B5EF4-FFF2-40B4-BE49-F238E27FC236}">
              <a16:creationId xmlns:a16="http://schemas.microsoft.com/office/drawing/2014/main" id="{2A954C66-2AD4-4713-85B5-897F1B9F0AE1}"/>
            </a:ext>
          </a:extLst>
        </xdr:cNvPr>
        <xdr:cNvCxnSpPr/>
      </xdr:nvCxnSpPr>
      <xdr:spPr>
        <a:xfrm flipV="1">
          <a:off x="18656300" y="14858498"/>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9FEE701B-A04F-4D3B-B959-0D601D77BAF5}"/>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a:extLst>
            <a:ext uri="{FF2B5EF4-FFF2-40B4-BE49-F238E27FC236}">
              <a16:creationId xmlns:a16="http://schemas.microsoft.com/office/drawing/2014/main" id="{EA698D21-D2CC-4859-A0CC-720660F26A6B}"/>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a:extLst>
            <a:ext uri="{FF2B5EF4-FFF2-40B4-BE49-F238E27FC236}">
              <a16:creationId xmlns:a16="http://schemas.microsoft.com/office/drawing/2014/main" id="{FD4797FF-5DDA-48B0-929B-5E21289E85DC}"/>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a:extLst>
            <a:ext uri="{FF2B5EF4-FFF2-40B4-BE49-F238E27FC236}">
              <a16:creationId xmlns:a16="http://schemas.microsoft.com/office/drawing/2014/main" id="{F98D27DF-0339-45C9-8AA6-07B0A34F9246}"/>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155675</xdr:rowOff>
    </xdr:from>
    <xdr:ext cx="469744" cy="259045"/>
    <xdr:sp macro="" textlink="">
      <xdr:nvSpPr>
        <xdr:cNvPr id="835" name="n_1mainValue【消防施設】&#10;一人当たり面積">
          <a:extLst>
            <a:ext uri="{FF2B5EF4-FFF2-40B4-BE49-F238E27FC236}">
              <a16:creationId xmlns:a16="http://schemas.microsoft.com/office/drawing/2014/main" id="{FB761F77-BC92-41B9-A2B6-57A86A8BAC8F}"/>
            </a:ext>
          </a:extLst>
        </xdr:cNvPr>
        <xdr:cNvSpPr txBox="1"/>
      </xdr:nvSpPr>
      <xdr:spPr>
        <a:xfrm>
          <a:off x="21075727" y="1490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155709</xdr:rowOff>
    </xdr:from>
    <xdr:ext cx="469744" cy="259045"/>
    <xdr:sp macro="" textlink="">
      <xdr:nvSpPr>
        <xdr:cNvPr id="836" name="n_2mainValue【消防施設】&#10;一人当たり面積">
          <a:extLst>
            <a:ext uri="{FF2B5EF4-FFF2-40B4-BE49-F238E27FC236}">
              <a16:creationId xmlns:a16="http://schemas.microsoft.com/office/drawing/2014/main" id="{BC6224C7-7EAB-4606-8CBC-2995E930EFA3}"/>
            </a:ext>
          </a:extLst>
        </xdr:cNvPr>
        <xdr:cNvSpPr txBox="1"/>
      </xdr:nvSpPr>
      <xdr:spPr>
        <a:xfrm>
          <a:off x="20199427" y="1490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155725</xdr:rowOff>
    </xdr:from>
    <xdr:ext cx="469744" cy="259045"/>
    <xdr:sp macro="" textlink="">
      <xdr:nvSpPr>
        <xdr:cNvPr id="837" name="n_3mainValue【消防施設】&#10;一人当たり面積">
          <a:extLst>
            <a:ext uri="{FF2B5EF4-FFF2-40B4-BE49-F238E27FC236}">
              <a16:creationId xmlns:a16="http://schemas.microsoft.com/office/drawing/2014/main" id="{9403BAF4-B58A-48B0-91DD-E52564522647}"/>
            </a:ext>
          </a:extLst>
        </xdr:cNvPr>
        <xdr:cNvSpPr txBox="1"/>
      </xdr:nvSpPr>
      <xdr:spPr>
        <a:xfrm>
          <a:off x="19310427" y="149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155728</xdr:rowOff>
    </xdr:from>
    <xdr:ext cx="469744" cy="259045"/>
    <xdr:sp macro="" textlink="">
      <xdr:nvSpPr>
        <xdr:cNvPr id="838" name="n_4mainValue【消防施設】&#10;一人当たり面積">
          <a:extLst>
            <a:ext uri="{FF2B5EF4-FFF2-40B4-BE49-F238E27FC236}">
              <a16:creationId xmlns:a16="http://schemas.microsoft.com/office/drawing/2014/main" id="{6E791668-FADA-4606-B7C4-707884F7C3BC}"/>
            </a:ext>
          </a:extLst>
        </xdr:cNvPr>
        <xdr:cNvSpPr txBox="1"/>
      </xdr:nvSpPr>
      <xdr:spPr>
        <a:xfrm>
          <a:off x="18421427" y="149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A838F15F-49BE-4172-8A72-6FB1D37DF3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B25EE1C8-F1A2-4200-AB6B-DF396412D8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6BDA1D7C-472D-4462-A104-FC4C020782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82AF3BCD-7729-4046-9705-62B6FF275C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F3AF9006-476E-49C6-9495-5A90DAB167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E3B3BE9-B5B8-40CE-8A9D-B5E42CA4B0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7A47F42-B361-4D6D-B7B2-B51774B28B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A37420A5-652B-4F3A-AC7D-74D9FC9F2B0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F3FB3198-754D-495D-A09A-DE031E1A21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F91F4D39-1DA2-4AEE-96BD-3E70802EAF9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33C0ADD3-0BE9-4A59-B0AC-FEB316B12C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8F04BC51-86D5-44CC-89A6-A36A02A3CF1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F78BB0CF-8376-40FF-8D5C-EF9C1DD95C7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10A6AF6D-2CC6-4927-9400-7B0319E1F3F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3765452C-5EA6-4319-9155-274643FD9E3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EE2E84A1-00E0-46A7-B27E-358171475D2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E6273A68-6C81-462B-98B6-FD58014A83A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4BD4BDAA-D491-45BD-A914-E30F4A5AB1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CBCA4FB5-407E-452F-AA34-F17E7F16B3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F47018B6-8F68-49F5-B6B6-DAC2687B2B7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ADBA420C-F15C-463F-BD07-12AC670CB2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55C5CA48-BAB8-41A7-AEE7-7A14EE616AC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5C43E568-09E8-4DCC-BAE2-320A13D9461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F2230FE3-5738-45C6-928E-FCCDA41D6C1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DD9F19CB-8FA4-4CB8-9AFD-2D5B0AFF17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B99991DE-084B-4B56-A38E-9FEDB9B73A99}"/>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C2A06F6C-3669-4F58-AC22-374C408AB75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4B6A94A6-8E57-409B-ADF8-19C43122067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E93DDB66-C1E4-422E-BE45-5B3A93C346F3}"/>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C230342A-AD27-4BBC-92E8-0A9E75B3EEB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00E57F1B-E2B0-482E-B724-D32C2191E94A}"/>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BBF20A32-64B1-4352-91C6-FF25C728E306}"/>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05115E33-838D-46CC-BE29-AF3B4B717C88}"/>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79CEAA28-DE43-4834-AC2D-2F2934ACE67C}"/>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6AE88CAF-1A93-4983-8979-D81BDEC6048D}"/>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C2568B14-3C8C-44F1-9EF6-61A926B4F4DA}"/>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6A1DF17-2E48-48D0-BA29-3A02D743D3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B19A39F-0534-4C05-B4E1-DEBDE9D067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5FEB7A63-1751-4B9C-B808-18558069EC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3722C2A-0FF0-4D6D-A32A-5B493E661B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A366F34-E8C1-4C0E-B9AC-B033690245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142966</xdr:rowOff>
    </xdr:from>
    <xdr:to>
      <xdr:col>85</xdr:col>
      <xdr:colOff>177800</xdr:colOff>
      <xdr:row>108</xdr:row>
      <xdr:rowOff>73116</xdr:rowOff>
    </xdr:to>
    <xdr:sp macro="" textlink="">
      <xdr:nvSpPr>
        <xdr:cNvPr id="880" name="楕円 879">
          <a:extLst>
            <a:ext uri="{FF2B5EF4-FFF2-40B4-BE49-F238E27FC236}">
              <a16:creationId xmlns:a16="http://schemas.microsoft.com/office/drawing/2014/main" id="{6F25A76C-B5E2-4438-865C-DFC6A19F2F05}"/>
            </a:ext>
          </a:extLst>
        </xdr:cNvPr>
        <xdr:cNvSpPr/>
      </xdr:nvSpPr>
      <xdr:spPr>
        <a:xfrm>
          <a:off x="162687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121393</xdr:rowOff>
    </xdr:from>
    <xdr:ext cx="405111" cy="259045"/>
    <xdr:sp macro="" textlink="">
      <xdr:nvSpPr>
        <xdr:cNvPr id="881" name="【庁舎】&#10;有形固定資産減価償却率該当値テキスト">
          <a:extLst>
            <a:ext uri="{FF2B5EF4-FFF2-40B4-BE49-F238E27FC236}">
              <a16:creationId xmlns:a16="http://schemas.microsoft.com/office/drawing/2014/main" id="{AECA89CE-A31F-4310-858B-F6E837D31416}"/>
            </a:ext>
          </a:extLst>
        </xdr:cNvPr>
        <xdr:cNvSpPr txBox="1"/>
      </xdr:nvSpPr>
      <xdr:spPr>
        <a:xfrm>
          <a:off x="16357600"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115207</xdr:rowOff>
    </xdr:from>
    <xdr:to>
      <xdr:col>81</xdr:col>
      <xdr:colOff>101600</xdr:colOff>
      <xdr:row>108</xdr:row>
      <xdr:rowOff>45357</xdr:rowOff>
    </xdr:to>
    <xdr:sp macro="" textlink="">
      <xdr:nvSpPr>
        <xdr:cNvPr id="882" name="楕円 881">
          <a:extLst>
            <a:ext uri="{FF2B5EF4-FFF2-40B4-BE49-F238E27FC236}">
              <a16:creationId xmlns:a16="http://schemas.microsoft.com/office/drawing/2014/main" id="{8728CD7D-7E61-45B4-9B71-36469467A308}"/>
            </a:ext>
          </a:extLst>
        </xdr:cNvPr>
        <xdr:cNvSpPr/>
      </xdr:nvSpPr>
      <xdr:spPr>
        <a:xfrm>
          <a:off x="15430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166007</xdr:rowOff>
    </xdr:from>
    <xdr:to>
      <xdr:col>85</xdr:col>
      <xdr:colOff>127000</xdr:colOff>
      <xdr:row>108</xdr:row>
      <xdr:rowOff>22316</xdr:rowOff>
    </xdr:to>
    <xdr:cxnSp macro="">
      <xdr:nvCxnSpPr>
        <xdr:cNvPr id="883" name="直線コネクタ 882">
          <a:extLst>
            <a:ext uri="{FF2B5EF4-FFF2-40B4-BE49-F238E27FC236}">
              <a16:creationId xmlns:a16="http://schemas.microsoft.com/office/drawing/2014/main" id="{BA1372BF-CB38-48FE-9C00-B234C83D9112}"/>
            </a:ext>
          </a:extLst>
        </xdr:cNvPr>
        <xdr:cNvCxnSpPr/>
      </xdr:nvCxnSpPr>
      <xdr:spPr>
        <a:xfrm>
          <a:off x="15481300" y="185111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85816</xdr:rowOff>
    </xdr:from>
    <xdr:to>
      <xdr:col>76</xdr:col>
      <xdr:colOff>165100</xdr:colOff>
      <xdr:row>108</xdr:row>
      <xdr:rowOff>15966</xdr:rowOff>
    </xdr:to>
    <xdr:sp macro="" textlink="">
      <xdr:nvSpPr>
        <xdr:cNvPr id="884" name="楕円 883">
          <a:extLst>
            <a:ext uri="{FF2B5EF4-FFF2-40B4-BE49-F238E27FC236}">
              <a16:creationId xmlns:a16="http://schemas.microsoft.com/office/drawing/2014/main" id="{8439633B-7825-49E5-8E3C-DC8DB856875E}"/>
            </a:ext>
          </a:extLst>
        </xdr:cNvPr>
        <xdr:cNvSpPr/>
      </xdr:nvSpPr>
      <xdr:spPr>
        <a:xfrm>
          <a:off x="14541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136616</xdr:rowOff>
    </xdr:from>
    <xdr:to>
      <xdr:col>81</xdr:col>
      <xdr:colOff>50800</xdr:colOff>
      <xdr:row>107</xdr:row>
      <xdr:rowOff>166007</xdr:rowOff>
    </xdr:to>
    <xdr:cxnSp macro="">
      <xdr:nvCxnSpPr>
        <xdr:cNvPr id="885" name="直線コネクタ 884">
          <a:extLst>
            <a:ext uri="{FF2B5EF4-FFF2-40B4-BE49-F238E27FC236}">
              <a16:creationId xmlns:a16="http://schemas.microsoft.com/office/drawing/2014/main" id="{6ECA0C29-1F4A-4AB0-B8DD-47CB24242914}"/>
            </a:ext>
          </a:extLst>
        </xdr:cNvPr>
        <xdr:cNvCxnSpPr/>
      </xdr:nvCxnSpPr>
      <xdr:spPr>
        <a:xfrm>
          <a:off x="14592300" y="184817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61323</xdr:rowOff>
    </xdr:from>
    <xdr:to>
      <xdr:col>72</xdr:col>
      <xdr:colOff>38100</xdr:colOff>
      <xdr:row>107</xdr:row>
      <xdr:rowOff>162923</xdr:rowOff>
    </xdr:to>
    <xdr:sp macro="" textlink="">
      <xdr:nvSpPr>
        <xdr:cNvPr id="886" name="楕円 885">
          <a:extLst>
            <a:ext uri="{FF2B5EF4-FFF2-40B4-BE49-F238E27FC236}">
              <a16:creationId xmlns:a16="http://schemas.microsoft.com/office/drawing/2014/main" id="{F4A99AF6-885B-440C-8D0B-9F34C5E7403C}"/>
            </a:ext>
          </a:extLst>
        </xdr:cNvPr>
        <xdr:cNvSpPr/>
      </xdr:nvSpPr>
      <xdr:spPr>
        <a:xfrm>
          <a:off x="1365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112123</xdr:rowOff>
    </xdr:from>
    <xdr:to>
      <xdr:col>76</xdr:col>
      <xdr:colOff>114300</xdr:colOff>
      <xdr:row>107</xdr:row>
      <xdr:rowOff>136616</xdr:rowOff>
    </xdr:to>
    <xdr:cxnSp macro="">
      <xdr:nvCxnSpPr>
        <xdr:cNvPr id="887" name="直線コネクタ 886">
          <a:extLst>
            <a:ext uri="{FF2B5EF4-FFF2-40B4-BE49-F238E27FC236}">
              <a16:creationId xmlns:a16="http://schemas.microsoft.com/office/drawing/2014/main" id="{6D4962B2-17B1-47B9-A225-AF24A6DA0E9D}"/>
            </a:ext>
          </a:extLst>
        </xdr:cNvPr>
        <xdr:cNvCxnSpPr/>
      </xdr:nvCxnSpPr>
      <xdr:spPr>
        <a:xfrm>
          <a:off x="13703300" y="184572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888" name="楕円 887">
          <a:extLst>
            <a:ext uri="{FF2B5EF4-FFF2-40B4-BE49-F238E27FC236}">
              <a16:creationId xmlns:a16="http://schemas.microsoft.com/office/drawing/2014/main" id="{CC681B1F-500A-4340-950B-631F3F6D2322}"/>
            </a:ext>
          </a:extLst>
        </xdr:cNvPr>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84364</xdr:rowOff>
    </xdr:from>
    <xdr:to>
      <xdr:col>71</xdr:col>
      <xdr:colOff>177800</xdr:colOff>
      <xdr:row>107</xdr:row>
      <xdr:rowOff>112123</xdr:rowOff>
    </xdr:to>
    <xdr:cxnSp macro="">
      <xdr:nvCxnSpPr>
        <xdr:cNvPr id="889" name="直線コネクタ 888">
          <a:extLst>
            <a:ext uri="{FF2B5EF4-FFF2-40B4-BE49-F238E27FC236}">
              <a16:creationId xmlns:a16="http://schemas.microsoft.com/office/drawing/2014/main" id="{8157EB55-888E-459D-B832-199C9F8AA18B}"/>
            </a:ext>
          </a:extLst>
        </xdr:cNvPr>
        <xdr:cNvCxnSpPr/>
      </xdr:nvCxnSpPr>
      <xdr:spPr>
        <a:xfrm>
          <a:off x="12814300" y="184295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61D6C869-B096-48C2-A50C-8C92FA08AE15}"/>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D693E5A4-D99D-4807-A060-700D06FEA2E5}"/>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22C66333-6920-45EB-A196-6D4A365EEAC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40FC5409-728A-4FC0-AFB9-9AB2EB538678}"/>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36484</xdr:rowOff>
    </xdr:from>
    <xdr:ext cx="405111" cy="259045"/>
    <xdr:sp macro="" textlink="">
      <xdr:nvSpPr>
        <xdr:cNvPr id="894" name="n_1mainValue【庁舎】&#10;有形固定資産減価償却率">
          <a:extLst>
            <a:ext uri="{FF2B5EF4-FFF2-40B4-BE49-F238E27FC236}">
              <a16:creationId xmlns:a16="http://schemas.microsoft.com/office/drawing/2014/main" id="{E3C36639-401C-4F8E-AF4B-577664D7BF8C}"/>
            </a:ext>
          </a:extLst>
        </xdr:cNvPr>
        <xdr:cNvSpPr txBox="1"/>
      </xdr:nvSpPr>
      <xdr:spPr>
        <a:xfrm>
          <a:off x="15266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7093</xdr:rowOff>
    </xdr:from>
    <xdr:ext cx="405111" cy="259045"/>
    <xdr:sp macro="" textlink="">
      <xdr:nvSpPr>
        <xdr:cNvPr id="895" name="n_2mainValue【庁舎】&#10;有形固定資産減価償却率">
          <a:extLst>
            <a:ext uri="{FF2B5EF4-FFF2-40B4-BE49-F238E27FC236}">
              <a16:creationId xmlns:a16="http://schemas.microsoft.com/office/drawing/2014/main" id="{0DE8015D-31F6-4CC4-AB91-462527CE8BCE}"/>
            </a:ext>
          </a:extLst>
        </xdr:cNvPr>
        <xdr:cNvSpPr txBox="1"/>
      </xdr:nvSpPr>
      <xdr:spPr>
        <a:xfrm>
          <a:off x="14389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154050</xdr:rowOff>
    </xdr:from>
    <xdr:ext cx="405111" cy="259045"/>
    <xdr:sp macro="" textlink="">
      <xdr:nvSpPr>
        <xdr:cNvPr id="896" name="n_3mainValue【庁舎】&#10;有形固定資産減価償却率">
          <a:extLst>
            <a:ext uri="{FF2B5EF4-FFF2-40B4-BE49-F238E27FC236}">
              <a16:creationId xmlns:a16="http://schemas.microsoft.com/office/drawing/2014/main" id="{038C4174-9D38-40C0-8CC7-1E0F47510D1A}"/>
            </a:ext>
          </a:extLst>
        </xdr:cNvPr>
        <xdr:cNvSpPr txBox="1"/>
      </xdr:nvSpPr>
      <xdr:spPr>
        <a:xfrm>
          <a:off x="13500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897" name="n_4mainValue【庁舎】&#10;有形固定資産減価償却率">
          <a:extLst>
            <a:ext uri="{FF2B5EF4-FFF2-40B4-BE49-F238E27FC236}">
              <a16:creationId xmlns:a16="http://schemas.microsoft.com/office/drawing/2014/main" id="{2F0730E4-D2EF-4FF2-BE28-98C041775F9B}"/>
            </a:ext>
          </a:extLst>
        </xdr:cNvPr>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DDE0B846-D3B6-48BF-BF22-77D59EEA3E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BDBB95C5-558A-46BD-B9AE-434828FE7E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F1AB70F0-ADD0-425F-8345-C0CBDDC23C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CB5E8E37-9FC6-42AC-9B80-6349CDDCB3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F70B260-465A-413B-B7A1-6B73023F29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EAAFCECA-758F-42EE-B953-1931D94B36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9AE71C8A-9350-430D-B66B-6ECD0F15E8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ABD5E97A-C092-42D4-B725-1ECF40FE93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383BFD57-FFD8-4F05-8BB8-DDACBDB84A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1D688CA-7DB2-4B63-864D-F7B17027DDE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90F295EE-6A7F-48F8-B750-DA486B22248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559D2185-AC48-4BBE-8B06-6C196AB0FC5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115E40-8C91-44CB-BDD2-247E98E756C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947F520C-DAF1-4CB2-B7AE-9302005CA6F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50B60E0D-796A-44CE-94A0-CE718995277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6A37496-719C-43FD-85FD-959B11F619C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EA3C043A-5CB8-4D86-8E25-FFC1FFF5169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FF772B39-E48B-4BD5-8070-964BA635753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447A4203-D51E-495A-ABF6-D21A78B9F1C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FF35BE34-09B7-4E60-BEBD-E864F9D6B78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5870829C-5658-493B-8FA8-9CDA8B7BC0B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2E9BA507-E83C-4077-BBC3-7169B78FEAE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FA1EC970-77BC-4D18-9B8C-C8B75B3A5FC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7843BF9C-2AE4-48EF-9BD3-D047E55F88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95E73999-DF39-4289-AE00-87FE46AC763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F00F9C80-BC37-46D2-A646-B5F1A311A0A6}"/>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7D11BEED-88E0-479B-B1B0-AEED7F25C7AF}"/>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DB7926DB-1443-42B8-9560-1980BA13A261}"/>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02B54B26-FFC4-4F5C-B358-51376AE8763B}"/>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CC67FA28-A2AB-4505-B593-CA8DA7533C08}"/>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B5527B43-2065-4007-A6E2-88F8749295CA}"/>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0ACA7C8E-181D-446B-B87B-C8594126B125}"/>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6F8D474B-B29F-44DA-9CAA-48D13ED92947}"/>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70CF37F4-B618-4897-B795-7668478195DB}"/>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73992296-0E6F-4800-B130-88794B175ED9}"/>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EE62769F-BB32-42DD-9486-6D98B7C18B2D}"/>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05B9254-7215-4489-8E6F-1A0EC5E52F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3F6CB5F7-B668-4172-BB1B-59CE1933CB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37BAE05-767D-4F1F-9AD2-E6B1EEEA88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3845A5F-AC28-472A-A53A-AD5E3C5BEC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BC8A155-FD6A-4EBA-AB7D-1C3E819633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54792</xdr:rowOff>
    </xdr:from>
    <xdr:to>
      <xdr:col>116</xdr:col>
      <xdr:colOff>114300</xdr:colOff>
      <xdr:row>105</xdr:row>
      <xdr:rowOff>156392</xdr:rowOff>
    </xdr:to>
    <xdr:sp macro="" textlink="">
      <xdr:nvSpPr>
        <xdr:cNvPr id="939" name="楕円 938">
          <a:extLst>
            <a:ext uri="{FF2B5EF4-FFF2-40B4-BE49-F238E27FC236}">
              <a16:creationId xmlns:a16="http://schemas.microsoft.com/office/drawing/2014/main" id="{2066A687-520B-4EE4-A93E-525268417582}"/>
            </a:ext>
          </a:extLst>
        </xdr:cNvPr>
        <xdr:cNvSpPr/>
      </xdr:nvSpPr>
      <xdr:spPr>
        <a:xfrm>
          <a:off x="22110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33219</xdr:rowOff>
    </xdr:from>
    <xdr:ext cx="469744" cy="259045"/>
    <xdr:sp macro="" textlink="">
      <xdr:nvSpPr>
        <xdr:cNvPr id="940" name="【庁舎】&#10;一人当たり面積該当値テキスト">
          <a:extLst>
            <a:ext uri="{FF2B5EF4-FFF2-40B4-BE49-F238E27FC236}">
              <a16:creationId xmlns:a16="http://schemas.microsoft.com/office/drawing/2014/main" id="{EADD847B-171C-44B1-8352-FF6DDC566A79}"/>
            </a:ext>
          </a:extLst>
        </xdr:cNvPr>
        <xdr:cNvSpPr txBox="1"/>
      </xdr:nvSpPr>
      <xdr:spPr>
        <a:xfrm>
          <a:off x="22199600" y="180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66221</xdr:rowOff>
    </xdr:from>
    <xdr:to>
      <xdr:col>112</xdr:col>
      <xdr:colOff>38100</xdr:colOff>
      <xdr:row>105</xdr:row>
      <xdr:rowOff>167821</xdr:rowOff>
    </xdr:to>
    <xdr:sp macro="" textlink="">
      <xdr:nvSpPr>
        <xdr:cNvPr id="941" name="楕円 940">
          <a:extLst>
            <a:ext uri="{FF2B5EF4-FFF2-40B4-BE49-F238E27FC236}">
              <a16:creationId xmlns:a16="http://schemas.microsoft.com/office/drawing/2014/main" id="{D2D42502-D196-432A-ADE8-DDADBC8D4BA4}"/>
            </a:ext>
          </a:extLst>
        </xdr:cNvPr>
        <xdr:cNvSpPr/>
      </xdr:nvSpPr>
      <xdr:spPr>
        <a:xfrm>
          <a:off x="2127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105592</xdr:rowOff>
    </xdr:from>
    <xdr:to>
      <xdr:col>116</xdr:col>
      <xdr:colOff>63500</xdr:colOff>
      <xdr:row>105</xdr:row>
      <xdr:rowOff>117021</xdr:rowOff>
    </xdr:to>
    <xdr:cxnSp macro="">
      <xdr:nvCxnSpPr>
        <xdr:cNvPr id="942" name="直線コネクタ 941">
          <a:extLst>
            <a:ext uri="{FF2B5EF4-FFF2-40B4-BE49-F238E27FC236}">
              <a16:creationId xmlns:a16="http://schemas.microsoft.com/office/drawing/2014/main" id="{3ABB25D0-BE87-467C-922D-90BED0372CE0}"/>
            </a:ext>
          </a:extLst>
        </xdr:cNvPr>
        <xdr:cNvCxnSpPr/>
      </xdr:nvCxnSpPr>
      <xdr:spPr>
        <a:xfrm flipV="1">
          <a:off x="21323300" y="1810784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80918</xdr:rowOff>
    </xdr:from>
    <xdr:to>
      <xdr:col>107</xdr:col>
      <xdr:colOff>101600</xdr:colOff>
      <xdr:row>106</xdr:row>
      <xdr:rowOff>11068</xdr:rowOff>
    </xdr:to>
    <xdr:sp macro="" textlink="">
      <xdr:nvSpPr>
        <xdr:cNvPr id="943" name="楕円 942">
          <a:extLst>
            <a:ext uri="{FF2B5EF4-FFF2-40B4-BE49-F238E27FC236}">
              <a16:creationId xmlns:a16="http://schemas.microsoft.com/office/drawing/2014/main" id="{E092EB90-D50D-4ABE-BD1C-E957A29D3ADA}"/>
            </a:ext>
          </a:extLst>
        </xdr:cNvPr>
        <xdr:cNvSpPr/>
      </xdr:nvSpPr>
      <xdr:spPr>
        <a:xfrm>
          <a:off x="20383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131718</xdr:rowOff>
    </xdr:to>
    <xdr:cxnSp macro="">
      <xdr:nvCxnSpPr>
        <xdr:cNvPr id="944" name="直線コネクタ 943">
          <a:extLst>
            <a:ext uri="{FF2B5EF4-FFF2-40B4-BE49-F238E27FC236}">
              <a16:creationId xmlns:a16="http://schemas.microsoft.com/office/drawing/2014/main" id="{3E5EB1EE-75E4-400E-B993-6301912051EB}"/>
            </a:ext>
          </a:extLst>
        </xdr:cNvPr>
        <xdr:cNvCxnSpPr/>
      </xdr:nvCxnSpPr>
      <xdr:spPr>
        <a:xfrm flipV="1">
          <a:off x="20434300" y="1811927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45" name="楕円 944">
          <a:extLst>
            <a:ext uri="{FF2B5EF4-FFF2-40B4-BE49-F238E27FC236}">
              <a16:creationId xmlns:a16="http://schemas.microsoft.com/office/drawing/2014/main" id="{B0DBB419-F0F8-4108-8CAF-2B4EACC34BEA}"/>
            </a:ext>
          </a:extLst>
        </xdr:cNvPr>
        <xdr:cNvSpPr/>
      </xdr:nvSpPr>
      <xdr:spPr>
        <a:xfrm>
          <a:off x="19494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131718</xdr:rowOff>
    </xdr:from>
    <xdr:to>
      <xdr:col>107</xdr:col>
      <xdr:colOff>50800</xdr:colOff>
      <xdr:row>105</xdr:row>
      <xdr:rowOff>146413</xdr:rowOff>
    </xdr:to>
    <xdr:cxnSp macro="">
      <xdr:nvCxnSpPr>
        <xdr:cNvPr id="946" name="直線コネクタ 945">
          <a:extLst>
            <a:ext uri="{FF2B5EF4-FFF2-40B4-BE49-F238E27FC236}">
              <a16:creationId xmlns:a16="http://schemas.microsoft.com/office/drawing/2014/main" id="{E6B68B88-B60C-45E2-AB37-35063EC3DA78}"/>
            </a:ext>
          </a:extLst>
        </xdr:cNvPr>
        <xdr:cNvCxnSpPr/>
      </xdr:nvCxnSpPr>
      <xdr:spPr>
        <a:xfrm flipV="1">
          <a:off x="19545300" y="181339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103777</xdr:rowOff>
    </xdr:from>
    <xdr:to>
      <xdr:col>98</xdr:col>
      <xdr:colOff>38100</xdr:colOff>
      <xdr:row>106</xdr:row>
      <xdr:rowOff>33927</xdr:rowOff>
    </xdr:to>
    <xdr:sp macro="" textlink="">
      <xdr:nvSpPr>
        <xdr:cNvPr id="947" name="楕円 946">
          <a:extLst>
            <a:ext uri="{FF2B5EF4-FFF2-40B4-BE49-F238E27FC236}">
              <a16:creationId xmlns:a16="http://schemas.microsoft.com/office/drawing/2014/main" id="{A472EB4C-8AD6-4E86-A86D-9ABF86A51A99}"/>
            </a:ext>
          </a:extLst>
        </xdr:cNvPr>
        <xdr:cNvSpPr/>
      </xdr:nvSpPr>
      <xdr:spPr>
        <a:xfrm>
          <a:off x="18605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146413</xdr:rowOff>
    </xdr:from>
    <xdr:to>
      <xdr:col>102</xdr:col>
      <xdr:colOff>114300</xdr:colOff>
      <xdr:row>105</xdr:row>
      <xdr:rowOff>154577</xdr:rowOff>
    </xdr:to>
    <xdr:cxnSp macro="">
      <xdr:nvCxnSpPr>
        <xdr:cNvPr id="948" name="直線コネクタ 947">
          <a:extLst>
            <a:ext uri="{FF2B5EF4-FFF2-40B4-BE49-F238E27FC236}">
              <a16:creationId xmlns:a16="http://schemas.microsoft.com/office/drawing/2014/main" id="{27BC0403-36E0-4BC1-BE28-D4A4378FA91F}"/>
            </a:ext>
          </a:extLst>
        </xdr:cNvPr>
        <xdr:cNvCxnSpPr/>
      </xdr:nvCxnSpPr>
      <xdr:spPr>
        <a:xfrm flipV="1">
          <a:off x="18656300" y="181486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819C0671-B793-462B-8CEF-ED47C7F0E19E}"/>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1B6A63B7-0A4E-4E21-8F55-9348ACA05BA5}"/>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5B972003-C82E-4D2E-9E23-0839BFAA3548}"/>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4D78C42B-A40D-4A78-8EAF-17468425CCAA}"/>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158948</xdr:rowOff>
    </xdr:from>
    <xdr:ext cx="469744" cy="259045"/>
    <xdr:sp macro="" textlink="">
      <xdr:nvSpPr>
        <xdr:cNvPr id="953" name="n_1mainValue【庁舎】&#10;一人当たり面積">
          <a:extLst>
            <a:ext uri="{FF2B5EF4-FFF2-40B4-BE49-F238E27FC236}">
              <a16:creationId xmlns:a16="http://schemas.microsoft.com/office/drawing/2014/main" id="{2033B3E4-3677-4202-A027-5FDE4F2531E3}"/>
            </a:ext>
          </a:extLst>
        </xdr:cNvPr>
        <xdr:cNvSpPr txBox="1"/>
      </xdr:nvSpPr>
      <xdr:spPr>
        <a:xfrm>
          <a:off x="210757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4" name="n_2mainValue【庁舎】&#10;一人当たり面積">
          <a:extLst>
            <a:ext uri="{FF2B5EF4-FFF2-40B4-BE49-F238E27FC236}">
              <a16:creationId xmlns:a16="http://schemas.microsoft.com/office/drawing/2014/main" id="{17B77B5B-5C06-4301-8C88-AD1B4F9A7D1E}"/>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55" name="n_3mainValue【庁舎】&#10;一人当たり面積">
          <a:extLst>
            <a:ext uri="{FF2B5EF4-FFF2-40B4-BE49-F238E27FC236}">
              <a16:creationId xmlns:a16="http://schemas.microsoft.com/office/drawing/2014/main" id="{ABC7B377-1971-4728-BEA4-CB19C201D0C5}"/>
            </a:ext>
          </a:extLst>
        </xdr:cNvPr>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25054</xdr:rowOff>
    </xdr:from>
    <xdr:ext cx="469744" cy="259045"/>
    <xdr:sp macro="" textlink="">
      <xdr:nvSpPr>
        <xdr:cNvPr id="956" name="n_4mainValue【庁舎】&#10;一人当たり面積">
          <a:extLst>
            <a:ext uri="{FF2B5EF4-FFF2-40B4-BE49-F238E27FC236}">
              <a16:creationId xmlns:a16="http://schemas.microsoft.com/office/drawing/2014/main" id="{90803D0E-F837-430D-A702-782B9E1CB58F}"/>
            </a:ext>
          </a:extLst>
        </xdr:cNvPr>
        <xdr:cNvSpPr txBox="1"/>
      </xdr:nvSpPr>
      <xdr:spPr>
        <a:xfrm>
          <a:off x="18421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B8BC620A-685A-4614-B43A-0FF2F5C594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10EDECD1-2476-40C7-9384-28D2337AE4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C418F72F-CA66-4813-8312-68A8CEE2E8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類似団体と比較して、特に有形固定資産減価償却率が高くなっている施設は、「体育館・プール」、「保健センター・保健所」及び「庁舎」であり、特に低くなっている施設は「福祉施設」である。「体育館・プール」は昭和５２年、「保健センター・保健所」は３ヶ所の内２ヶ所が昭和５８年と６３年、「庁舎」は昭和５１年の建築であり、耐用年数を経過しつつあるため高くなっている。「福祉施設」については、建築年が平成１１年と１９年であり、２ヶ所とも比較的新しい施設であるため低くなっている。各施設については、公共施設等総合管理計画に基づいて更新等の検討を行っていく方針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17,299
295.17
14,895,200
14,328,862
540,172
7,004,253
11,500,055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ポイント増となっているが、類似団体内では依然として下位に位置している状況である。近年、ふるさと納税が好調になりつつあるものの、その他の一般財源のほとんどが横ばい状況にある。</a:t>
          </a:r>
        </a:p>
        <a:p>
          <a:r>
            <a:rPr kumimoji="1" lang="ja-JP" altLang="en-US" sz="1300">
              <a:latin typeface="ＭＳ Ｐゴシック" panose="020B0600070205080204" pitchFamily="50" charset="-128"/>
              <a:ea typeface="ＭＳ Ｐゴシック" panose="020B0600070205080204" pitchFamily="50" charset="-128"/>
            </a:rPr>
            <a:t>　基金繰入金や起債発行に頼らず、歳入先行型の予算編成を意識し、財政基盤の強化に努める。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4676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167640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人件費が増となったものの、市税や普通交付税の増により、経常収支比率は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一時的に改善はしたものの、財政硬直化が続いているため、経常経費の削減に向けた取組の推進や自主財源のさらなる確保に努めていく必要がある。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26881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76746"/>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26881</xdr:rowOff>
    </xdr:from>
    <xdr:to>
      <xdr:col>19</xdr:col>
      <xdr:colOff>133350</xdr:colOff>
      <xdr:row>61</xdr:row>
      <xdr:rowOff>30904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8533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63077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8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61</xdr:row>
      <xdr:rowOff>79163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2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11023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147531</xdr:rowOff>
    </xdr:from>
    <xdr:to>
      <xdr:col>19</xdr:col>
      <xdr:colOff>184150</xdr:colOff>
      <xdr:row>61</xdr:row>
      <xdr:rowOff>77681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87858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12277</xdr:rowOff>
    </xdr:from>
    <xdr:to>
      <xdr:col>11</xdr:col>
      <xdr:colOff>82550</xdr:colOff>
      <xdr:row>61</xdr:row>
      <xdr:rowOff>113877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98654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114740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人当たりの人件費・物件費等の決算額は、前年度に比べて</a:t>
          </a:r>
          <a:r>
            <a:rPr kumimoji="1" lang="en-US" altLang="ja-JP" sz="1300">
              <a:latin typeface="ＭＳ Ｐゴシック" panose="020B0600070205080204" pitchFamily="50" charset="-128"/>
              <a:ea typeface="ＭＳ Ｐゴシック" panose="020B0600070205080204" pitchFamily="50" charset="-128"/>
            </a:rPr>
            <a:t>12,906</a:t>
          </a:r>
          <a:r>
            <a:rPr kumimoji="1" lang="ja-JP" altLang="en-US" sz="1300">
              <a:latin typeface="ＭＳ Ｐゴシック" panose="020B0600070205080204" pitchFamily="50" charset="-128"/>
              <a:ea typeface="ＭＳ Ｐゴシック" panose="020B0600070205080204" pitchFamily="50" charset="-128"/>
            </a:rPr>
            <a:t>円の増となっているが、主な要因としては、時間外手当や投開票立会人、業務委託料の増に伴うものである。</a:t>
          </a:r>
        </a:p>
        <a:p>
          <a:r>
            <a:rPr kumimoji="1" lang="ja-JP" altLang="en-US" sz="1300">
              <a:latin typeface="ＭＳ Ｐゴシック" panose="020B0600070205080204" pitchFamily="50" charset="-128"/>
              <a:ea typeface="ＭＳ Ｐゴシック" panose="020B0600070205080204" pitchFamily="50" charset="-128"/>
            </a:rPr>
            <a:t>　今後、施設の老朽化に伴う修繕等も増えていくことが予想されるため、公共施設の適正配置を行うなど経費縮減に努めていく必要がある。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34550</xdr:rowOff>
    </xdr:from>
    <xdr:to>
      <xdr:col>23</xdr:col>
      <xdr:colOff>133350</xdr:colOff>
      <xdr:row>83</xdr:row>
      <xdr:rowOff>60502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64900"/>
          <a:ext cx="838200" cy="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164176</xdr:rowOff>
    </xdr:from>
    <xdr:to>
      <xdr:col>19</xdr:col>
      <xdr:colOff>133350</xdr:colOff>
      <xdr:row>83</xdr:row>
      <xdr:rowOff>34550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3076"/>
          <a:ext cx="889000" cy="4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138768</xdr:rowOff>
    </xdr:from>
    <xdr:to>
      <xdr:col>15</xdr:col>
      <xdr:colOff>82550</xdr:colOff>
      <xdr:row>82</xdr:row>
      <xdr:rowOff>164176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97668"/>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119183</xdr:rowOff>
    </xdr:from>
    <xdr:to>
      <xdr:col>11</xdr:col>
      <xdr:colOff>31750</xdr:colOff>
      <xdr:row>82</xdr:row>
      <xdr:rowOff>138768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78083"/>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9702</xdr:rowOff>
    </xdr:from>
    <xdr:to>
      <xdr:col>23</xdr:col>
      <xdr:colOff>184150</xdr:colOff>
      <xdr:row>83</xdr:row>
      <xdr:rowOff>111302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153229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1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155200</xdr:rowOff>
    </xdr:from>
    <xdr:to>
      <xdr:col>19</xdr:col>
      <xdr:colOff>184150</xdr:colOff>
      <xdr:row>83</xdr:row>
      <xdr:rowOff>85350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1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70127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0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113376</xdr:rowOff>
    </xdr:from>
    <xdr:to>
      <xdr:col>15</xdr:col>
      <xdr:colOff>133350</xdr:colOff>
      <xdr:row>83</xdr:row>
      <xdr:rowOff>43526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28303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87968</xdr:rowOff>
    </xdr:from>
    <xdr:to>
      <xdr:col>11</xdr:col>
      <xdr:colOff>82550</xdr:colOff>
      <xdr:row>83</xdr:row>
      <xdr:rowOff>18118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2895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3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68383</xdr:rowOff>
    </xdr:from>
    <xdr:to>
      <xdr:col>7</xdr:col>
      <xdr:colOff>31750</xdr:colOff>
      <xdr:row>82</xdr:row>
      <xdr:rowOff>169983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154760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1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これまでに、ワタリ制度や特別昇給制度の廃止、給与制度総合的見直しにおける現給保障の廃止等を行い、ラスパイレス指数が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を切るよう取り組んできており、平成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年度に達成したところである。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歳以上の職員の昇給についても、国同様、原則停止とし、人事評価制度の導入により人件費の適正化を図っている。</a:t>
          </a:r>
        </a:p>
        <a:p>
          <a:r>
            <a:rPr kumimoji="1" lang="ja-JP" altLang="en-US" sz="1300">
              <a:latin typeface="ＭＳ Ｐゴシック" panose="020B0600070205080204" pitchFamily="50" charset="-128"/>
              <a:ea typeface="ＭＳ Ｐゴシック" panose="020B0600070205080204" pitchFamily="50" charset="-128"/>
            </a:rPr>
            <a:t>　現在の給与に関しては国と異なる制度が存在しないため、今後も緩やかに下がっていくと考えられる。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158045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67028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0741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年度に策定した定員管理計画のもと、平成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年間で定員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名の削減目標に対し、実績は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名減となり目標を達成した。しかし、本市の過去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年間の人口減少率が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％を上回るほど急激に減少しているため、人口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人の当たり職員数は増加傾向となっている。また、他の類似団体が広域化を進めている消防本部を単独で組織していることも他団体よりも多くなっている一因と分析している。令和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年度より定年引上げが段階的に行われるため、新定員管理計画のもと、今後も職員数の適正化に取り組む。</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157056</xdr:rowOff>
    </xdr:from>
    <xdr:to>
      <xdr:col>81</xdr:col>
      <xdr:colOff>44450</xdr:colOff>
      <xdr:row>63</xdr:row>
      <xdr:rowOff>14333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786956"/>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117989</xdr:rowOff>
    </xdr:from>
    <xdr:to>
      <xdr:col>77</xdr:col>
      <xdr:colOff>44450</xdr:colOff>
      <xdr:row>62</xdr:row>
      <xdr:rowOff>157056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7478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93859</xdr:rowOff>
    </xdr:from>
    <xdr:to>
      <xdr:col>72</xdr:col>
      <xdr:colOff>203200</xdr:colOff>
      <xdr:row>62</xdr:row>
      <xdr:rowOff>117989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72375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54791</xdr:rowOff>
    </xdr:from>
    <xdr:to>
      <xdr:col>68</xdr:col>
      <xdr:colOff>152400</xdr:colOff>
      <xdr:row>62</xdr:row>
      <xdr:rowOff>93859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84691"/>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134983</xdr:rowOff>
    </xdr:from>
    <xdr:to>
      <xdr:col>81</xdr:col>
      <xdr:colOff>95250</xdr:colOff>
      <xdr:row>63</xdr:row>
      <xdr:rowOff>65133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107060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21183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67189</xdr:rowOff>
    </xdr:from>
    <xdr:to>
      <xdr:col>73</xdr:col>
      <xdr:colOff>44450</xdr:colOff>
      <xdr:row>62</xdr:row>
      <xdr:rowOff>168789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153566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43059</xdr:rowOff>
    </xdr:from>
    <xdr:to>
      <xdr:col>68</xdr:col>
      <xdr:colOff>203200</xdr:colOff>
      <xdr:row>62</xdr:row>
      <xdr:rowOff>144659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129436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3991</xdr:rowOff>
    </xdr:from>
    <xdr:to>
      <xdr:col>64</xdr:col>
      <xdr:colOff>152400</xdr:colOff>
      <xdr:row>62</xdr:row>
      <xdr:rowOff>105591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90368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大型事業（道の駅整備）の継続により、近年は償還額以上の地方債発行を行っている。このことから、実質公債費比率は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ポイントの増となり、今後も増額が見込まれる。今後は、償還額以内の地方債発行に努める。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131128</xdr:rowOff>
    </xdr:from>
    <xdr:to>
      <xdr:col>81</xdr:col>
      <xdr:colOff>44450</xdr:colOff>
      <xdr:row>36</xdr:row>
      <xdr:rowOff>139171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0332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125095</xdr:rowOff>
    </xdr:from>
    <xdr:to>
      <xdr:col>77</xdr:col>
      <xdr:colOff>44450</xdr:colOff>
      <xdr:row>36</xdr:row>
      <xdr:rowOff>131128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2972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115041</xdr:rowOff>
    </xdr:from>
    <xdr:to>
      <xdr:col>72</xdr:col>
      <xdr:colOff>203200</xdr:colOff>
      <xdr:row>36</xdr:row>
      <xdr:rowOff>125095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2872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100965</xdr:rowOff>
    </xdr:from>
    <xdr:to>
      <xdr:col>68</xdr:col>
      <xdr:colOff>152400</xdr:colOff>
      <xdr:row>36</xdr:row>
      <xdr:rowOff>115041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27316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88371</xdr:rowOff>
    </xdr:from>
    <xdr:to>
      <xdr:col>81</xdr:col>
      <xdr:colOff>95250</xdr:colOff>
      <xdr:row>37</xdr:row>
      <xdr:rowOff>18521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104898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0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80328</xdr:rowOff>
    </xdr:from>
    <xdr:to>
      <xdr:col>77</xdr:col>
      <xdr:colOff>95250</xdr:colOff>
      <xdr:row>37</xdr:row>
      <xdr:rowOff>10478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20655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2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74295</xdr:rowOff>
    </xdr:from>
    <xdr:to>
      <xdr:col>73</xdr:col>
      <xdr:colOff>44450</xdr:colOff>
      <xdr:row>37</xdr:row>
      <xdr:rowOff>4445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14622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64241</xdr:rowOff>
    </xdr:from>
    <xdr:to>
      <xdr:col>68</xdr:col>
      <xdr:colOff>203200</xdr:colOff>
      <xdr:row>36</xdr:row>
      <xdr:rowOff>165841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4568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0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50165</xdr:rowOff>
    </xdr:from>
    <xdr:to>
      <xdr:col>64</xdr:col>
      <xdr:colOff>152400</xdr:colOff>
      <xdr:row>36</xdr:row>
      <xdr:rowOff>151765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161942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事業の実施により、償還額以上の起債発行が続いているため、地方債残高が増加傾向にある。令和３年度についても、前年度よりは起債発行額が減となったもの、道の駅建設工事等の大型事業に伴う起債により、地方債残高は増となった。しかし、将来負担比率については、充当可能基金残高等の増により前年度と比較し、</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今後、償還額以内の起債発行や事業実施の適正化を図り、財政健全化に努める。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126924</xdr:rowOff>
    </xdr:from>
    <xdr:to>
      <xdr:col>81</xdr:col>
      <xdr:colOff>44450</xdr:colOff>
      <xdr:row>16</xdr:row>
      <xdr:rowOff>10973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98674"/>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103759</xdr:rowOff>
    </xdr:from>
    <xdr:to>
      <xdr:col>77</xdr:col>
      <xdr:colOff>44450</xdr:colOff>
      <xdr:row>16</xdr:row>
      <xdr:rowOff>10973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75509"/>
          <a:ext cx="889000" cy="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42469</xdr:rowOff>
    </xdr:from>
    <xdr:to>
      <xdr:col>72</xdr:col>
      <xdr:colOff>203200</xdr:colOff>
      <xdr:row>15</xdr:row>
      <xdr:rowOff>103759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614219"/>
          <a:ext cx="8890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42469</xdr:rowOff>
    </xdr:from>
    <xdr:to>
      <xdr:col>68</xdr:col>
      <xdr:colOff>152400</xdr:colOff>
      <xdr:row>15</xdr:row>
      <xdr:rowOff>84938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614219"/>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76124</xdr:rowOff>
    </xdr:from>
    <xdr:to>
      <xdr:col>81</xdr:col>
      <xdr:colOff>95250</xdr:colOff>
      <xdr:row>16</xdr:row>
      <xdr:rowOff>6274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48201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1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131623</xdr:rowOff>
    </xdr:from>
    <xdr:to>
      <xdr:col>77</xdr:col>
      <xdr:colOff>95250</xdr:colOff>
      <xdr:row>16</xdr:row>
      <xdr:rowOff>61773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46550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8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52959</xdr:rowOff>
    </xdr:from>
    <xdr:to>
      <xdr:col>73</xdr:col>
      <xdr:colOff>44450</xdr:colOff>
      <xdr:row>15</xdr:row>
      <xdr:rowOff>154559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164736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163119</xdr:rowOff>
    </xdr:from>
    <xdr:to>
      <xdr:col>68</xdr:col>
      <xdr:colOff>203200</xdr:colOff>
      <xdr:row>15</xdr:row>
      <xdr:rowOff>93269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103446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34138</xdr:rowOff>
    </xdr:from>
    <xdr:to>
      <xdr:col>64</xdr:col>
      <xdr:colOff>152400</xdr:colOff>
      <xdr:row>15</xdr:row>
      <xdr:rowOff>135738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145915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17,299
295.17
14,895,200
14,328,862
540,172
7,004,253
11,500,055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く手当が高いため、経常収支比率の人件費分が高い水準であった。その改善策として、特別昇給の見直しなど給与制度についての是正や新規採用の抑制による職員数の減など行財政改革への取組を通じて人件費の削減に努めてきた。</a:t>
          </a:r>
        </a:p>
        <a:p>
          <a:r>
            <a:rPr kumimoji="1" lang="ja-JP" altLang="en-US" sz="1300">
              <a:latin typeface="ＭＳ Ｐゴシック" panose="020B0600070205080204" pitchFamily="50" charset="-128"/>
              <a:ea typeface="ＭＳ Ｐゴシック" panose="020B0600070205080204" pitchFamily="50" charset="-128"/>
            </a:rPr>
            <a:t>　令和３年度については時間外手当、給料、期末勤勉手当、投開票立会人の増加により、増となっているが、引き続き、行財政改革に取り組む。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類似団体平均を上回っており、新たな公共施設の指定管理費も発生していることから、今後も高い水準を維持していくことが予想されるため、歳出予算の精査などを行い、物件費圧縮に努める。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19</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76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19050</xdr:rowOff>
    </xdr:from>
    <xdr:to>
      <xdr:col>78</xdr:col>
      <xdr:colOff>69850</xdr:colOff>
      <xdr:row>19</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7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57150</xdr:rowOff>
    </xdr:from>
    <xdr:to>
      <xdr:col>73</xdr:col>
      <xdr:colOff>180975</xdr:colOff>
      <xdr:row>19</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1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19050</xdr:rowOff>
    </xdr:from>
    <xdr:to>
      <xdr:col>69</xdr:col>
      <xdr:colOff>92075</xdr:colOff>
      <xdr:row>19</xdr:row>
      <xdr:rowOff>133350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7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6350</xdr:rowOff>
    </xdr:from>
    <xdr:to>
      <xdr:col>74</xdr:col>
      <xdr:colOff>31750</xdr:colOff>
      <xdr:row>19</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82550</xdr:rowOff>
    </xdr:from>
    <xdr:to>
      <xdr:col>69</xdr:col>
      <xdr:colOff>142875</xdr:colOff>
      <xdr:row>20</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扶助費に係る経常収支比率が類似団体平均を上回っており、前年度と比較すると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ポイントの減となったものの、依然として高い水準にある。</a:t>
          </a:r>
        </a:p>
        <a:p>
          <a:r>
            <a:rPr kumimoji="1" lang="ja-JP" altLang="en-US" sz="1300">
              <a:latin typeface="ＭＳ Ｐゴシック" panose="020B0600070205080204" pitchFamily="50" charset="-128"/>
              <a:ea typeface="ＭＳ Ｐゴシック" panose="020B0600070205080204" pitchFamily="50" charset="-128"/>
            </a:rPr>
            <a:t>　施設型給付や障害者福祉サービス、生活保護費などが大きな割合を占めており、今後も扶助費については高い水準を維持していくことが予想されるため、各種審査の適正化や単独扶助の見直し等を行い、適正化に努める。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61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139700</xdr:rowOff>
    </xdr:from>
    <xdr:to>
      <xdr:col>19</xdr:col>
      <xdr:colOff>187325</xdr:colOff>
      <xdr:row>61</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2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19050</xdr:rowOff>
    </xdr:from>
    <xdr:to>
      <xdr:col>15</xdr:col>
      <xdr:colOff>98425</xdr:colOff>
      <xdr:row>61</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38100</xdr:rowOff>
    </xdr:from>
    <xdr:to>
      <xdr:col>11</xdr:col>
      <xdr:colOff>9525</xdr:colOff>
      <xdr:row>61</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25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88900</xdr:rowOff>
    </xdr:from>
    <xdr:to>
      <xdr:col>20</xdr:col>
      <xdr:colOff>38100</xdr:colOff>
      <xdr:row>61</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139700</xdr:rowOff>
    </xdr:from>
    <xdr:to>
      <xdr:col>15</xdr:col>
      <xdr:colOff>149225</xdr:colOff>
      <xdr:row>61</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31750</xdr:rowOff>
    </xdr:from>
    <xdr:to>
      <xdr:col>11</xdr:col>
      <xdr:colOff>60325</xdr:colOff>
      <xdr:row>61</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158750</xdr:rowOff>
    </xdr:from>
    <xdr:to>
      <xdr:col>6</xdr:col>
      <xdr:colOff>171450</xdr:colOff>
      <xdr:row>60</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その他の経費は、類似団体を上回っている。</a:t>
          </a:r>
        </a:p>
        <a:p>
          <a:r>
            <a:rPr kumimoji="1" lang="ja-JP" altLang="en-US" sz="1300">
              <a:latin typeface="ＭＳ Ｐゴシック" panose="020B0600070205080204" pitchFamily="50" charset="-128"/>
              <a:ea typeface="ＭＳ Ｐゴシック" panose="020B0600070205080204" pitchFamily="50" charset="-128"/>
            </a:rPr>
            <a:t>　今後、施設の老朽化に伴い、維持管理費等が増加することが予想されるため、公共施設等総合管理計画や公共施設等個別施設計画に基づき、施設の集約化・複合化を進めていく必要がある。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445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162923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4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162923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726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57</xdr:row>
      <xdr:rowOff>11067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7268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112123</xdr:rowOff>
    </xdr:from>
    <xdr:to>
      <xdr:col>74</xdr:col>
      <xdr:colOff>31750</xdr:colOff>
      <xdr:row>57</xdr:row>
      <xdr:rowOff>42273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27050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132460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46644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近年、類似団体平均を下回っている状況にあるため、今後も適正な水準を維持していく。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797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88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88138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近年、大型事業等の実施に伴い、元金償還以上の地方債発行を行っており、地方債残高が増加傾向にあるため、地方債残高の圧縮に努め、適正な地方債管理に努める。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28702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60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28702</xdr:rowOff>
    </xdr:from>
    <xdr:to>
      <xdr:col>19</xdr:col>
      <xdr:colOff>187325</xdr:colOff>
      <xdr:row>75</xdr:row>
      <xdr:rowOff>30988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874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30988</xdr:rowOff>
    </xdr:from>
    <xdr:to>
      <xdr:col>15</xdr:col>
      <xdr:colOff>98425</xdr:colOff>
      <xdr:row>75</xdr:row>
      <xdr:rowOff>30988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89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30988</xdr:rowOff>
    </xdr:from>
    <xdr:to>
      <xdr:col>11</xdr:col>
      <xdr:colOff>9525</xdr:colOff>
      <xdr:row>75</xdr:row>
      <xdr:rowOff>40132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897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30497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149352</xdr:rowOff>
    </xdr:from>
    <xdr:to>
      <xdr:col>20</xdr:col>
      <xdr:colOff>38100</xdr:colOff>
      <xdr:row>75</xdr:row>
      <xdr:rowOff>79502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89679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151638</xdr:rowOff>
    </xdr:from>
    <xdr:to>
      <xdr:col>15</xdr:col>
      <xdr:colOff>149225</xdr:colOff>
      <xdr:row>75</xdr:row>
      <xdr:rowOff>81788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151638</xdr:rowOff>
    </xdr:from>
    <xdr:to>
      <xdr:col>11</xdr:col>
      <xdr:colOff>60325</xdr:colOff>
      <xdr:row>75</xdr:row>
      <xdr:rowOff>81788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91965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160782</xdr:rowOff>
    </xdr:from>
    <xdr:to>
      <xdr:col>6</xdr:col>
      <xdr:colOff>171450</xdr:colOff>
      <xdr:row>75</xdr:row>
      <xdr:rowOff>90932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101109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1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公債費以外の経費全体としては、類似団体を上回っており、依然として高い水準にある。</a:t>
          </a:r>
        </a:p>
        <a:p>
          <a:r>
            <a:rPr kumimoji="1" lang="ja-JP" altLang="en-US" sz="1300">
              <a:latin typeface="ＭＳ Ｐゴシック" panose="020B0600070205080204" pitchFamily="50" charset="-128"/>
              <a:ea typeface="ＭＳ Ｐゴシック" panose="020B0600070205080204" pitchFamily="50" charset="-128"/>
            </a:rPr>
            <a:t>　主な要因としては、扶助費や人件費等であるため、単独事業等の見直しを図り、適正化に努めていく必要がある。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131572</xdr:rowOff>
    </xdr:from>
    <xdr:to>
      <xdr:col>82</xdr:col>
      <xdr:colOff>107950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8475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28702</xdr:rowOff>
    </xdr:from>
    <xdr:to>
      <xdr:col>78</xdr:col>
      <xdr:colOff>69850</xdr:colOff>
      <xdr:row>81</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916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28702</xdr:rowOff>
    </xdr:from>
    <xdr:to>
      <xdr:col>73</xdr:col>
      <xdr:colOff>180975</xdr:colOff>
      <xdr:row>81</xdr:row>
      <xdr:rowOff>65278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9161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65278</xdr:rowOff>
    </xdr:from>
    <xdr:to>
      <xdr:col>69</xdr:col>
      <xdr:colOff>92075</xdr:colOff>
      <xdr:row>81</xdr:row>
      <xdr:rowOff>65278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95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80772</xdr:rowOff>
    </xdr:from>
    <xdr:to>
      <xdr:col>82</xdr:col>
      <xdr:colOff>158750</xdr:colOff>
      <xdr:row>81</xdr:row>
      <xdr:rowOff>10922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52849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149352</xdr:rowOff>
    </xdr:from>
    <xdr:to>
      <xdr:col>78</xdr:col>
      <xdr:colOff>120650</xdr:colOff>
      <xdr:row>81</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64279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5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149352</xdr:rowOff>
    </xdr:from>
    <xdr:to>
      <xdr:col>74</xdr:col>
      <xdr:colOff>31750</xdr:colOff>
      <xdr:row>81</xdr:row>
      <xdr:rowOff>79502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64279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14478</xdr:rowOff>
    </xdr:from>
    <xdr:to>
      <xdr:col>69</xdr:col>
      <xdr:colOff>142875</xdr:colOff>
      <xdr:row>81</xdr:row>
      <xdr:rowOff>116078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100855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8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14478</xdr:rowOff>
    </xdr:from>
    <xdr:to>
      <xdr:col>65</xdr:col>
      <xdr:colOff>53975</xdr:colOff>
      <xdr:row>81</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100855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8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126670</xdr:rowOff>
    </xdr:from>
    <xdr:to>
      <xdr:col>29</xdr:col>
      <xdr:colOff>127000</xdr:colOff>
      <xdr:row>15</xdr:row>
      <xdr:rowOff>51143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74595"/>
          <a:ext cx="647700" cy="9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51143</xdr:rowOff>
    </xdr:from>
    <xdr:to>
      <xdr:col>26</xdr:col>
      <xdr:colOff>50800</xdr:colOff>
      <xdr:row>15</xdr:row>
      <xdr:rowOff>90957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0518"/>
          <a:ext cx="698500" cy="39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90957</xdr:rowOff>
    </xdr:from>
    <xdr:to>
      <xdr:col>22</xdr:col>
      <xdr:colOff>114300</xdr:colOff>
      <xdr:row>16</xdr:row>
      <xdr:rowOff>12395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10332"/>
          <a:ext cx="698500" cy="9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12395</xdr:rowOff>
    </xdr:from>
    <xdr:to>
      <xdr:col>18</xdr:col>
      <xdr:colOff>177800</xdr:colOff>
      <xdr:row>16</xdr:row>
      <xdr:rowOff>20688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03220"/>
          <a:ext cx="698500" cy="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75870</xdr:rowOff>
    </xdr:from>
    <xdr:to>
      <xdr:col>29</xdr:col>
      <xdr:colOff>177800</xdr:colOff>
      <xdr:row>15</xdr:row>
      <xdr:rowOff>6020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92397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343</xdr:rowOff>
    </xdr:from>
    <xdr:to>
      <xdr:col>26</xdr:col>
      <xdr:colOff>101600</xdr:colOff>
      <xdr:row>15</xdr:row>
      <xdr:rowOff>101943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112120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8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40157</xdr:rowOff>
    </xdr:from>
    <xdr:to>
      <xdr:col>22</xdr:col>
      <xdr:colOff>165100</xdr:colOff>
      <xdr:row>15</xdr:row>
      <xdr:rowOff>141757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151934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133045</xdr:rowOff>
    </xdr:from>
    <xdr:to>
      <xdr:col>19</xdr:col>
      <xdr:colOff>38100</xdr:colOff>
      <xdr:row>16</xdr:row>
      <xdr:rowOff>63195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73372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2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141338</xdr:rowOff>
    </xdr:from>
    <xdr:to>
      <xdr:col>15</xdr:col>
      <xdr:colOff>101600</xdr:colOff>
      <xdr:row>16</xdr:row>
      <xdr:rowOff>71488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81665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335681</xdr:rowOff>
    </xdr:from>
    <xdr:to>
      <xdr:col>29</xdr:col>
      <xdr:colOff>127000</xdr:colOff>
      <xdr:row>38</xdr:row>
      <xdr:rowOff>9168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0381"/>
          <a:ext cx="647700" cy="1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9168</xdr:rowOff>
    </xdr:from>
    <xdr:to>
      <xdr:col>26</xdr:col>
      <xdr:colOff>50800</xdr:colOff>
      <xdr:row>38</xdr:row>
      <xdr:rowOff>13245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6768"/>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13245</xdr:rowOff>
    </xdr:from>
    <xdr:to>
      <xdr:col>22</xdr:col>
      <xdr:colOff>114300</xdr:colOff>
      <xdr:row>38</xdr:row>
      <xdr:rowOff>19722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80845"/>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19722</xdr:rowOff>
    </xdr:from>
    <xdr:to>
      <xdr:col>18</xdr:col>
      <xdr:colOff>177800</xdr:colOff>
      <xdr:row>38</xdr:row>
      <xdr:rowOff>27978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87322"/>
          <a:ext cx="698500" cy="8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284881</xdr:rowOff>
    </xdr:from>
    <xdr:to>
      <xdr:col>29</xdr:col>
      <xdr:colOff>177800</xdr:colOff>
      <xdr:row>38</xdr:row>
      <xdr:rowOff>43581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256958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301268</xdr:rowOff>
    </xdr:from>
    <xdr:to>
      <xdr:col>26</xdr:col>
      <xdr:colOff>101600</xdr:colOff>
      <xdr:row>38</xdr:row>
      <xdr:rowOff>59968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44745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2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305345</xdr:rowOff>
    </xdr:from>
    <xdr:to>
      <xdr:col>22</xdr:col>
      <xdr:colOff>165100</xdr:colOff>
      <xdr:row>38</xdr:row>
      <xdr:rowOff>64045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48822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311822</xdr:rowOff>
    </xdr:from>
    <xdr:to>
      <xdr:col>19</xdr:col>
      <xdr:colOff>38100</xdr:colOff>
      <xdr:row>38</xdr:row>
      <xdr:rowOff>70522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55299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320078</xdr:rowOff>
    </xdr:from>
    <xdr:to>
      <xdr:col>15</xdr:col>
      <xdr:colOff>101600</xdr:colOff>
      <xdr:row>38</xdr:row>
      <xdr:rowOff>78778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63555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3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17,299
295.17
14,895,200
14,328,862
540,172
7,004,253
11,500,055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63335</xdr:rowOff>
    </xdr:from>
    <xdr:to>
      <xdr:col>24</xdr:col>
      <xdr:colOff>63500</xdr:colOff>
      <xdr:row>35</xdr:row>
      <xdr:rowOff>5575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2635"/>
          <a:ext cx="838200" cy="1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5575</xdr:rowOff>
    </xdr:from>
    <xdr:to>
      <xdr:col>19</xdr:col>
      <xdr:colOff>177800</xdr:colOff>
      <xdr:row>36</xdr:row>
      <xdr:rowOff>4966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06325"/>
          <a:ext cx="889000" cy="1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137579</xdr:rowOff>
    </xdr:from>
    <xdr:to>
      <xdr:col>15</xdr:col>
      <xdr:colOff>50800</xdr:colOff>
      <xdr:row>36</xdr:row>
      <xdr:rowOff>4966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38329"/>
          <a:ext cx="889000" cy="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59322</xdr:rowOff>
    </xdr:from>
    <xdr:to>
      <xdr:col>10</xdr:col>
      <xdr:colOff>114300</xdr:colOff>
      <xdr:row>35</xdr:row>
      <xdr:rowOff>137579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60072"/>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12535</xdr:rowOff>
    </xdr:from>
    <xdr:to>
      <xdr:col>24</xdr:col>
      <xdr:colOff>114300</xdr:colOff>
      <xdr:row>34</xdr:row>
      <xdr:rowOff>114135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35412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126225</xdr:rowOff>
    </xdr:from>
    <xdr:to>
      <xdr:col>20</xdr:col>
      <xdr:colOff>38100</xdr:colOff>
      <xdr:row>35</xdr:row>
      <xdr:rowOff>56375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72902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125616</xdr:rowOff>
    </xdr:from>
    <xdr:to>
      <xdr:col>15</xdr:col>
      <xdr:colOff>101600</xdr:colOff>
      <xdr:row>36</xdr:row>
      <xdr:rowOff>55766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72293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86779</xdr:rowOff>
    </xdr:from>
    <xdr:to>
      <xdr:col>10</xdr:col>
      <xdr:colOff>165100</xdr:colOff>
      <xdr:row>36</xdr:row>
      <xdr:rowOff>16929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33456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6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8522</xdr:rowOff>
    </xdr:from>
    <xdr:to>
      <xdr:col>6</xdr:col>
      <xdr:colOff>38100</xdr:colOff>
      <xdr:row>35</xdr:row>
      <xdr:rowOff>110122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126649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8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62095</xdr:rowOff>
    </xdr:from>
    <xdr:to>
      <xdr:col>24</xdr:col>
      <xdr:colOff>63500</xdr:colOff>
      <xdr:row>57</xdr:row>
      <xdr:rowOff>67056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34745"/>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67056</xdr:rowOff>
    </xdr:from>
    <xdr:to>
      <xdr:col>19</xdr:col>
      <xdr:colOff>177800</xdr:colOff>
      <xdr:row>57</xdr:row>
      <xdr:rowOff>87865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39706"/>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87865</xdr:rowOff>
    </xdr:from>
    <xdr:to>
      <xdr:col>15</xdr:col>
      <xdr:colOff>50800</xdr:colOff>
      <xdr:row>57</xdr:row>
      <xdr:rowOff>106855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60515"/>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106855</xdr:rowOff>
    </xdr:from>
    <xdr:to>
      <xdr:col>10</xdr:col>
      <xdr:colOff>114300</xdr:colOff>
      <xdr:row>57</xdr:row>
      <xdr:rowOff>130336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79505"/>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11295</xdr:rowOff>
    </xdr:from>
    <xdr:to>
      <xdr:col>24</xdr:col>
      <xdr:colOff>114300</xdr:colOff>
      <xdr:row>57</xdr:row>
      <xdr:rowOff>112895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34172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16256</xdr:rowOff>
    </xdr:from>
    <xdr:to>
      <xdr:col>20</xdr:col>
      <xdr:colOff>38100</xdr:colOff>
      <xdr:row>57</xdr:row>
      <xdr:rowOff>117856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134383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37065</xdr:rowOff>
    </xdr:from>
    <xdr:to>
      <xdr:col>15</xdr:col>
      <xdr:colOff>101600</xdr:colOff>
      <xdr:row>57</xdr:row>
      <xdr:rowOff>138665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155192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56055</xdr:rowOff>
    </xdr:from>
    <xdr:to>
      <xdr:col>10</xdr:col>
      <xdr:colOff>165100</xdr:colOff>
      <xdr:row>57</xdr:row>
      <xdr:rowOff>157655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2732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79536</xdr:rowOff>
    </xdr:from>
    <xdr:to>
      <xdr:col>6</xdr:col>
      <xdr:colOff>38100</xdr:colOff>
      <xdr:row>58</xdr:row>
      <xdr:rowOff>9686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26213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136516</xdr:rowOff>
    </xdr:from>
    <xdr:to>
      <xdr:col>24</xdr:col>
      <xdr:colOff>63500</xdr:colOff>
      <xdr:row>78</xdr:row>
      <xdr:rowOff>162984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09616"/>
          <a:ext cx="8382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162984</xdr:rowOff>
    </xdr:from>
    <xdr:to>
      <xdr:col>19</xdr:col>
      <xdr:colOff>177800</xdr:colOff>
      <xdr:row>79</xdr:row>
      <xdr:rowOff>29254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6084"/>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29254</xdr:rowOff>
    </xdr:from>
    <xdr:to>
      <xdr:col>15</xdr:col>
      <xdr:colOff>50800</xdr:colOff>
      <xdr:row>79</xdr:row>
      <xdr:rowOff>39100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73804"/>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39100</xdr:rowOff>
    </xdr:from>
    <xdr:to>
      <xdr:col>10</xdr:col>
      <xdr:colOff>114300</xdr:colOff>
      <xdr:row>79</xdr:row>
      <xdr:rowOff>40520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83650"/>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85716</xdr:rowOff>
    </xdr:from>
    <xdr:to>
      <xdr:col>24</xdr:col>
      <xdr:colOff>114300</xdr:colOff>
      <xdr:row>79</xdr:row>
      <xdr:rowOff>15866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19909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112184</xdr:rowOff>
    </xdr:from>
    <xdr:to>
      <xdr:col>20</xdr:col>
      <xdr:colOff>38100</xdr:colOff>
      <xdr:row>79</xdr:row>
      <xdr:rowOff>42334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33461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149904</xdr:rowOff>
    </xdr:from>
    <xdr:to>
      <xdr:col>15</xdr:col>
      <xdr:colOff>101600</xdr:colOff>
      <xdr:row>79</xdr:row>
      <xdr:rowOff>80054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71181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1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159750</xdr:rowOff>
    </xdr:from>
    <xdr:to>
      <xdr:col>10</xdr:col>
      <xdr:colOff>165100</xdr:colOff>
      <xdr:row>79</xdr:row>
      <xdr:rowOff>89900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81027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161170</xdr:rowOff>
    </xdr:from>
    <xdr:to>
      <xdr:col>6</xdr:col>
      <xdr:colOff>38100</xdr:colOff>
      <xdr:row>79</xdr:row>
      <xdr:rowOff>91320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82447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2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120772</xdr:rowOff>
    </xdr:from>
    <xdr:to>
      <xdr:col>24</xdr:col>
      <xdr:colOff>63500</xdr:colOff>
      <xdr:row>94</xdr:row>
      <xdr:rowOff>28479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894172"/>
          <a:ext cx="838200" cy="25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28479</xdr:rowOff>
    </xdr:from>
    <xdr:to>
      <xdr:col>19</xdr:col>
      <xdr:colOff>177800</xdr:colOff>
      <xdr:row>94</xdr:row>
      <xdr:rowOff>49989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44779"/>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49989</xdr:rowOff>
    </xdr:from>
    <xdr:to>
      <xdr:col>15</xdr:col>
      <xdr:colOff>50800</xdr:colOff>
      <xdr:row>94</xdr:row>
      <xdr:rowOff>135097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66289"/>
          <a:ext cx="889000" cy="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135097</xdr:rowOff>
    </xdr:from>
    <xdr:to>
      <xdr:col>10</xdr:col>
      <xdr:colOff>114300</xdr:colOff>
      <xdr:row>94</xdr:row>
      <xdr:rowOff>145521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5139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69972</xdr:rowOff>
    </xdr:from>
    <xdr:to>
      <xdr:col>24</xdr:col>
      <xdr:colOff>114300</xdr:colOff>
      <xdr:row>93</xdr:row>
      <xdr:rowOff>122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4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92849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9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149129</xdr:rowOff>
    </xdr:from>
    <xdr:to>
      <xdr:col>20</xdr:col>
      <xdr:colOff>38100</xdr:colOff>
      <xdr:row>94</xdr:row>
      <xdr:rowOff>79279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95806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8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170639</xdr:rowOff>
    </xdr:from>
    <xdr:to>
      <xdr:col>15</xdr:col>
      <xdr:colOff>101600</xdr:colOff>
      <xdr:row>94</xdr:row>
      <xdr:rowOff>100789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117316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8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84297</xdr:rowOff>
    </xdr:from>
    <xdr:to>
      <xdr:col>10</xdr:col>
      <xdr:colOff>165100</xdr:colOff>
      <xdr:row>95</xdr:row>
      <xdr:rowOff>14447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30974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97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94721</xdr:rowOff>
    </xdr:from>
    <xdr:to>
      <xdr:col>6</xdr:col>
      <xdr:colOff>38100</xdr:colOff>
      <xdr:row>95</xdr:row>
      <xdr:rowOff>24871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41398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98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133734</xdr:rowOff>
    </xdr:from>
    <xdr:to>
      <xdr:col>55</xdr:col>
      <xdr:colOff>0</xdr:colOff>
      <xdr:row>36</xdr:row>
      <xdr:rowOff>157790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63034"/>
          <a:ext cx="838200" cy="3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133734</xdr:rowOff>
    </xdr:from>
    <xdr:to>
      <xdr:col>50</xdr:col>
      <xdr:colOff>114300</xdr:colOff>
      <xdr:row>37</xdr:row>
      <xdr:rowOff>116657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63034"/>
          <a:ext cx="889000" cy="49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116657</xdr:rowOff>
    </xdr:from>
    <xdr:to>
      <xdr:col>45</xdr:col>
      <xdr:colOff>177800</xdr:colOff>
      <xdr:row>37</xdr:row>
      <xdr:rowOff>124334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60307"/>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124334</xdr:rowOff>
    </xdr:from>
    <xdr:to>
      <xdr:col>41</xdr:col>
      <xdr:colOff>50800</xdr:colOff>
      <xdr:row>37</xdr:row>
      <xdr:rowOff>138047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7984"/>
          <a:ext cx="889000" cy="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106990</xdr:rowOff>
    </xdr:from>
    <xdr:to>
      <xdr:col>55</xdr:col>
      <xdr:colOff>50800</xdr:colOff>
      <xdr:row>37</xdr:row>
      <xdr:rowOff>37140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129867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82934</xdr:rowOff>
    </xdr:from>
    <xdr:to>
      <xdr:col>50</xdr:col>
      <xdr:colOff>165100</xdr:colOff>
      <xdr:row>35</xdr:row>
      <xdr:rowOff>13084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29611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8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65857</xdr:rowOff>
    </xdr:from>
    <xdr:to>
      <xdr:col>46</xdr:col>
      <xdr:colOff>38100</xdr:colOff>
      <xdr:row>37</xdr:row>
      <xdr:rowOff>167457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158584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73534</xdr:rowOff>
    </xdr:from>
    <xdr:to>
      <xdr:col>41</xdr:col>
      <xdr:colOff>101600</xdr:colOff>
      <xdr:row>38</xdr:row>
      <xdr:rowOff>3684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166261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87247</xdr:rowOff>
    </xdr:from>
    <xdr:to>
      <xdr:col>36</xdr:col>
      <xdr:colOff>165100</xdr:colOff>
      <xdr:row>38</xdr:row>
      <xdr:rowOff>17397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8524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79963</xdr:rowOff>
    </xdr:from>
    <xdr:to>
      <xdr:col>55</xdr:col>
      <xdr:colOff>0</xdr:colOff>
      <xdr:row>56</xdr:row>
      <xdr:rowOff>56220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09713"/>
          <a:ext cx="838200" cy="14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165756</xdr:rowOff>
    </xdr:from>
    <xdr:to>
      <xdr:col>50</xdr:col>
      <xdr:colOff>114300</xdr:colOff>
      <xdr:row>55</xdr:row>
      <xdr:rowOff>79963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424056"/>
          <a:ext cx="889000" cy="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165756</xdr:rowOff>
    </xdr:from>
    <xdr:to>
      <xdr:col>45</xdr:col>
      <xdr:colOff>177800</xdr:colOff>
      <xdr:row>55</xdr:row>
      <xdr:rowOff>151528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424056"/>
          <a:ext cx="889000" cy="15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151528</xdr:rowOff>
    </xdr:from>
    <xdr:to>
      <xdr:col>41</xdr:col>
      <xdr:colOff>50800</xdr:colOff>
      <xdr:row>56</xdr:row>
      <xdr:rowOff>162716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81278"/>
          <a:ext cx="889000" cy="1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5420</xdr:rowOff>
    </xdr:from>
    <xdr:to>
      <xdr:col>55</xdr:col>
      <xdr:colOff>50800</xdr:colOff>
      <xdr:row>56</xdr:row>
      <xdr:rowOff>107020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155297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8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29163</xdr:rowOff>
    </xdr:from>
    <xdr:to>
      <xdr:col>50</xdr:col>
      <xdr:colOff>165100</xdr:colOff>
      <xdr:row>55</xdr:row>
      <xdr:rowOff>130763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147290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3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114956</xdr:rowOff>
    </xdr:from>
    <xdr:to>
      <xdr:col>46</xdr:col>
      <xdr:colOff>38100</xdr:colOff>
      <xdr:row>55</xdr:row>
      <xdr:rowOff>45106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61633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4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100728</xdr:rowOff>
    </xdr:from>
    <xdr:to>
      <xdr:col>41</xdr:col>
      <xdr:colOff>101600</xdr:colOff>
      <xdr:row>56</xdr:row>
      <xdr:rowOff>30878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47405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0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111916</xdr:rowOff>
    </xdr:from>
    <xdr:to>
      <xdr:col>36</xdr:col>
      <xdr:colOff>165100</xdr:colOff>
      <xdr:row>57</xdr:row>
      <xdr:rowOff>42066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33193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55392</xdr:rowOff>
    </xdr:from>
    <xdr:to>
      <xdr:col>55</xdr:col>
      <xdr:colOff>0</xdr:colOff>
      <xdr:row>77</xdr:row>
      <xdr:rowOff>34486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085592"/>
          <a:ext cx="838200" cy="1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55392</xdr:rowOff>
    </xdr:from>
    <xdr:to>
      <xdr:col>50</xdr:col>
      <xdr:colOff>114300</xdr:colOff>
      <xdr:row>77</xdr:row>
      <xdr:rowOff>11336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085592"/>
          <a:ext cx="889000" cy="1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11336</xdr:rowOff>
    </xdr:from>
    <xdr:to>
      <xdr:col>45</xdr:col>
      <xdr:colOff>177800</xdr:colOff>
      <xdr:row>77</xdr:row>
      <xdr:rowOff>122989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12986"/>
          <a:ext cx="889000" cy="1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98837</xdr:rowOff>
    </xdr:from>
    <xdr:to>
      <xdr:col>41</xdr:col>
      <xdr:colOff>50800</xdr:colOff>
      <xdr:row>77</xdr:row>
      <xdr:rowOff>122989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00487"/>
          <a:ext cx="889000" cy="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155136</xdr:rowOff>
    </xdr:from>
    <xdr:to>
      <xdr:col>55</xdr:col>
      <xdr:colOff>50800</xdr:colOff>
      <xdr:row>77</xdr:row>
      <xdr:rowOff>85286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6563</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4592</xdr:rowOff>
    </xdr:from>
    <xdr:to>
      <xdr:col>50</xdr:col>
      <xdr:colOff>165100</xdr:colOff>
      <xdr:row>76</xdr:row>
      <xdr:rowOff>106192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122719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131986</xdr:rowOff>
    </xdr:from>
    <xdr:to>
      <xdr:col>46</xdr:col>
      <xdr:colOff>38100</xdr:colOff>
      <xdr:row>77</xdr:row>
      <xdr:rowOff>62136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78663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72189</xdr:rowOff>
    </xdr:from>
    <xdr:to>
      <xdr:col>41</xdr:col>
      <xdr:colOff>101600</xdr:colOff>
      <xdr:row>78</xdr:row>
      <xdr:rowOff>2339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164916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6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48037</xdr:rowOff>
    </xdr:from>
    <xdr:to>
      <xdr:col>36</xdr:col>
      <xdr:colOff>165100</xdr:colOff>
      <xdr:row>77</xdr:row>
      <xdr:rowOff>149637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140764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4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125769</xdr:rowOff>
    </xdr:from>
    <xdr:to>
      <xdr:col>55</xdr:col>
      <xdr:colOff>0</xdr:colOff>
      <xdr:row>97</xdr:row>
      <xdr:rowOff>131119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56419"/>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2842</xdr:rowOff>
    </xdr:from>
    <xdr:to>
      <xdr:col>50</xdr:col>
      <xdr:colOff>114300</xdr:colOff>
      <xdr:row>97</xdr:row>
      <xdr:rowOff>125769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633492"/>
          <a:ext cx="889000" cy="12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2842</xdr:rowOff>
    </xdr:from>
    <xdr:to>
      <xdr:col>45</xdr:col>
      <xdr:colOff>177800</xdr:colOff>
      <xdr:row>97</xdr:row>
      <xdr:rowOff>98789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33492"/>
          <a:ext cx="8890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98789</xdr:rowOff>
    </xdr:from>
    <xdr:to>
      <xdr:col>41</xdr:col>
      <xdr:colOff>50800</xdr:colOff>
      <xdr:row>97</xdr:row>
      <xdr:rowOff>145090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29439"/>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80319</xdr:rowOff>
    </xdr:from>
    <xdr:to>
      <xdr:col>55</xdr:col>
      <xdr:colOff>50800</xdr:colOff>
      <xdr:row>98</xdr:row>
      <xdr:rowOff>10469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58746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74969</xdr:rowOff>
    </xdr:from>
    <xdr:to>
      <xdr:col>50</xdr:col>
      <xdr:colOff>165100</xdr:colOff>
      <xdr:row>98</xdr:row>
      <xdr:rowOff>5119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167696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123492</xdr:rowOff>
    </xdr:from>
    <xdr:to>
      <xdr:col>46</xdr:col>
      <xdr:colOff>38100</xdr:colOff>
      <xdr:row>97</xdr:row>
      <xdr:rowOff>53642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47989</xdr:rowOff>
    </xdr:from>
    <xdr:to>
      <xdr:col>41</xdr:col>
      <xdr:colOff>101600</xdr:colOff>
      <xdr:row>97</xdr:row>
      <xdr:rowOff>149589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166116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94290</xdr:rowOff>
    </xdr:from>
    <xdr:to>
      <xdr:col>36</xdr:col>
      <xdr:colOff>165100</xdr:colOff>
      <xdr:row>98</xdr:row>
      <xdr:rowOff>24440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1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27069</xdr:rowOff>
    </xdr:from>
    <xdr:to>
      <xdr:col>85</xdr:col>
      <xdr:colOff>127000</xdr:colOff>
      <xdr:row>37</xdr:row>
      <xdr:rowOff>108667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370719"/>
          <a:ext cx="838200" cy="8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27069</xdr:rowOff>
    </xdr:from>
    <xdr:to>
      <xdr:col>81</xdr:col>
      <xdr:colOff>50800</xdr:colOff>
      <xdr:row>37</xdr:row>
      <xdr:rowOff>75806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370719"/>
          <a:ext cx="889000" cy="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75806</xdr:rowOff>
    </xdr:from>
    <xdr:to>
      <xdr:col>76</xdr:col>
      <xdr:colOff>114300</xdr:colOff>
      <xdr:row>37</xdr:row>
      <xdr:rowOff>113502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19456"/>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113502</xdr:rowOff>
    </xdr:from>
    <xdr:to>
      <xdr:col>71</xdr:col>
      <xdr:colOff>177800</xdr:colOff>
      <xdr:row>37</xdr:row>
      <xdr:rowOff>116868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57152"/>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57867</xdr:rowOff>
    </xdr:from>
    <xdr:to>
      <xdr:col>85</xdr:col>
      <xdr:colOff>177800</xdr:colOff>
      <xdr:row>37</xdr:row>
      <xdr:rowOff>159468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01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17244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147719</xdr:rowOff>
    </xdr:from>
    <xdr:to>
      <xdr:col>81</xdr:col>
      <xdr:colOff>101600</xdr:colOff>
      <xdr:row>37</xdr:row>
      <xdr:rowOff>77869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94396</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0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25006</xdr:rowOff>
    </xdr:from>
    <xdr:to>
      <xdr:col>76</xdr:col>
      <xdr:colOff>165100</xdr:colOff>
      <xdr:row>37</xdr:row>
      <xdr:rowOff>126606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143133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62702</xdr:rowOff>
    </xdr:from>
    <xdr:to>
      <xdr:col>72</xdr:col>
      <xdr:colOff>38100</xdr:colOff>
      <xdr:row>37</xdr:row>
      <xdr:rowOff>164302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9379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66068</xdr:rowOff>
    </xdr:from>
    <xdr:to>
      <xdr:col>67</xdr:col>
      <xdr:colOff>101600</xdr:colOff>
      <xdr:row>37</xdr:row>
      <xdr:rowOff>167669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09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1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101341</xdr:rowOff>
    </xdr:from>
    <xdr:to>
      <xdr:col>85</xdr:col>
      <xdr:colOff>127000</xdr:colOff>
      <xdr:row>78</xdr:row>
      <xdr:rowOff>102758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74441"/>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101341</xdr:rowOff>
    </xdr:from>
    <xdr:to>
      <xdr:col>81</xdr:col>
      <xdr:colOff>50800</xdr:colOff>
      <xdr:row>78</xdr:row>
      <xdr:rowOff>107914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74441"/>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107914</xdr:rowOff>
    </xdr:from>
    <xdr:to>
      <xdr:col>76</xdr:col>
      <xdr:colOff>114300</xdr:colOff>
      <xdr:row>78</xdr:row>
      <xdr:rowOff>108192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81014"/>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102918</xdr:rowOff>
    </xdr:from>
    <xdr:to>
      <xdr:col>71</xdr:col>
      <xdr:colOff>177800</xdr:colOff>
      <xdr:row>78</xdr:row>
      <xdr:rowOff>108192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7601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51958</xdr:rowOff>
    </xdr:from>
    <xdr:to>
      <xdr:col>85</xdr:col>
      <xdr:colOff>177800</xdr:colOff>
      <xdr:row>78</xdr:row>
      <xdr:rowOff>153558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138335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50541</xdr:rowOff>
    </xdr:from>
    <xdr:to>
      <xdr:col>81</xdr:col>
      <xdr:colOff>101600</xdr:colOff>
      <xdr:row>78</xdr:row>
      <xdr:rowOff>152141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143268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57114</xdr:rowOff>
    </xdr:from>
    <xdr:to>
      <xdr:col>76</xdr:col>
      <xdr:colOff>165100</xdr:colOff>
      <xdr:row>78</xdr:row>
      <xdr:rowOff>158714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149841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57392</xdr:rowOff>
    </xdr:from>
    <xdr:to>
      <xdr:col>72</xdr:col>
      <xdr:colOff>38100</xdr:colOff>
      <xdr:row>78</xdr:row>
      <xdr:rowOff>158992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150119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52118</xdr:rowOff>
    </xdr:from>
    <xdr:to>
      <xdr:col>67</xdr:col>
      <xdr:colOff>101600</xdr:colOff>
      <xdr:row>78</xdr:row>
      <xdr:rowOff>153718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144845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1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68134</xdr:rowOff>
    </xdr:from>
    <xdr:to>
      <xdr:col>85</xdr:col>
      <xdr:colOff>127000</xdr:colOff>
      <xdr:row>98</xdr:row>
      <xdr:rowOff>101457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0234"/>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101457</xdr:rowOff>
    </xdr:from>
    <xdr:to>
      <xdr:col>81</xdr:col>
      <xdr:colOff>50800</xdr:colOff>
      <xdr:row>98</xdr:row>
      <xdr:rowOff>106933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03557"/>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106933</xdr:rowOff>
    </xdr:from>
    <xdr:to>
      <xdr:col>76</xdr:col>
      <xdr:colOff>114300</xdr:colOff>
      <xdr:row>98</xdr:row>
      <xdr:rowOff>108217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09033"/>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106665</xdr:rowOff>
    </xdr:from>
    <xdr:to>
      <xdr:col>71</xdr:col>
      <xdr:colOff>177800</xdr:colOff>
      <xdr:row>98</xdr:row>
      <xdr:rowOff>108217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08765"/>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17334</xdr:rowOff>
    </xdr:from>
    <xdr:to>
      <xdr:col>85</xdr:col>
      <xdr:colOff>177800</xdr:colOff>
      <xdr:row>98</xdr:row>
      <xdr:rowOff>118934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50657</xdr:rowOff>
    </xdr:from>
    <xdr:to>
      <xdr:col>81</xdr:col>
      <xdr:colOff>101600</xdr:colOff>
      <xdr:row>98</xdr:row>
      <xdr:rowOff>152257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143384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56133</xdr:rowOff>
    </xdr:from>
    <xdr:to>
      <xdr:col>76</xdr:col>
      <xdr:colOff>165100</xdr:colOff>
      <xdr:row>98</xdr:row>
      <xdr:rowOff>157733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148860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57417</xdr:rowOff>
    </xdr:from>
    <xdr:to>
      <xdr:col>72</xdr:col>
      <xdr:colOff>38100</xdr:colOff>
      <xdr:row>98</xdr:row>
      <xdr:rowOff>159017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150144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5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55865</xdr:rowOff>
    </xdr:from>
    <xdr:to>
      <xdr:col>67</xdr:col>
      <xdr:colOff>101600</xdr:colOff>
      <xdr:row>98</xdr:row>
      <xdr:rowOff>157465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148592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84150</xdr:rowOff>
    </xdr:from>
    <xdr:to>
      <xdr:col>116</xdr:col>
      <xdr:colOff>63500</xdr:colOff>
      <xdr:row>39</xdr:row>
      <xdr:rowOff>21095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99250"/>
          <a:ext cx="8382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21095</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707645"/>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22733</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092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121069</xdr:rowOff>
    </xdr:from>
    <xdr:to>
      <xdr:col>102</xdr:col>
      <xdr:colOff>114300</xdr:colOff>
      <xdr:row>39</xdr:row>
      <xdr:rowOff>22733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36169"/>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33350</xdr:rowOff>
    </xdr:from>
    <xdr:to>
      <xdr:col>116</xdr:col>
      <xdr:colOff>114300</xdr:colOff>
      <xdr:row>38</xdr:row>
      <xdr:rowOff>134950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11777</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141745</xdr:rowOff>
    </xdr:from>
    <xdr:to>
      <xdr:col>112</xdr:col>
      <xdr:colOff>38100</xdr:colOff>
      <xdr:row>39</xdr:row>
      <xdr:rowOff>71895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63022</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4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143383</xdr:rowOff>
    </xdr:from>
    <xdr:to>
      <xdr:col>102</xdr:col>
      <xdr:colOff>165100</xdr:colOff>
      <xdr:row>39</xdr:row>
      <xdr:rowOff>73533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64660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70269</xdr:rowOff>
    </xdr:from>
    <xdr:to>
      <xdr:col>98</xdr:col>
      <xdr:colOff>38100</xdr:colOff>
      <xdr:row>39</xdr:row>
      <xdr:rowOff>419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16946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76168</xdr:rowOff>
    </xdr:from>
    <xdr:to>
      <xdr:col>116</xdr:col>
      <xdr:colOff>63500</xdr:colOff>
      <xdr:row>58</xdr:row>
      <xdr:rowOff>80359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2026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76168</xdr:rowOff>
    </xdr:from>
    <xdr:to>
      <xdr:col>111</xdr:col>
      <xdr:colOff>177800</xdr:colOff>
      <xdr:row>58</xdr:row>
      <xdr:rowOff>85941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20268"/>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85941</xdr:rowOff>
    </xdr:from>
    <xdr:to>
      <xdr:col>107</xdr:col>
      <xdr:colOff>50800</xdr:colOff>
      <xdr:row>58</xdr:row>
      <xdr:rowOff>88894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30041"/>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88894</xdr:rowOff>
    </xdr:from>
    <xdr:to>
      <xdr:col>102</xdr:col>
      <xdr:colOff>114300</xdr:colOff>
      <xdr:row>58</xdr:row>
      <xdr:rowOff>91351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3299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29559</xdr:rowOff>
    </xdr:from>
    <xdr:to>
      <xdr:col>116</xdr:col>
      <xdr:colOff>114300</xdr:colOff>
      <xdr:row>58</xdr:row>
      <xdr:rowOff>131159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52436</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25368</xdr:rowOff>
    </xdr:from>
    <xdr:to>
      <xdr:col>112</xdr:col>
      <xdr:colOff>38100</xdr:colOff>
      <xdr:row>58</xdr:row>
      <xdr:rowOff>126968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143495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35141</xdr:rowOff>
    </xdr:from>
    <xdr:to>
      <xdr:col>107</xdr:col>
      <xdr:colOff>101600</xdr:colOff>
      <xdr:row>58</xdr:row>
      <xdr:rowOff>136741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153268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5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38094</xdr:rowOff>
    </xdr:from>
    <xdr:to>
      <xdr:col>102</xdr:col>
      <xdr:colOff>165100</xdr:colOff>
      <xdr:row>58</xdr:row>
      <xdr:rowOff>139694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156221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40551</xdr:rowOff>
    </xdr:from>
    <xdr:to>
      <xdr:col>98</xdr:col>
      <xdr:colOff>38100</xdr:colOff>
      <xdr:row>58</xdr:row>
      <xdr:rowOff>142151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158678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41532</xdr:rowOff>
    </xdr:from>
    <xdr:to>
      <xdr:col>116</xdr:col>
      <xdr:colOff>63500</xdr:colOff>
      <xdr:row>74</xdr:row>
      <xdr:rowOff>77602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28832"/>
          <a:ext cx="8382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77602</xdr:rowOff>
    </xdr:from>
    <xdr:to>
      <xdr:col>111</xdr:col>
      <xdr:colOff>177800</xdr:colOff>
      <xdr:row>74</xdr:row>
      <xdr:rowOff>94209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764902"/>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94209</xdr:rowOff>
    </xdr:from>
    <xdr:to>
      <xdr:col>107</xdr:col>
      <xdr:colOff>50800</xdr:colOff>
      <xdr:row>74</xdr:row>
      <xdr:rowOff>141496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81509"/>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107566</xdr:rowOff>
    </xdr:from>
    <xdr:to>
      <xdr:col>102</xdr:col>
      <xdr:colOff>114300</xdr:colOff>
      <xdr:row>74</xdr:row>
      <xdr:rowOff>141496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794866"/>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162182</xdr:rowOff>
    </xdr:from>
    <xdr:to>
      <xdr:col>116</xdr:col>
      <xdr:colOff>114300</xdr:colOff>
      <xdr:row>74</xdr:row>
      <xdr:rowOff>92332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13609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26802</xdr:rowOff>
    </xdr:from>
    <xdr:to>
      <xdr:col>112</xdr:col>
      <xdr:colOff>38100</xdr:colOff>
      <xdr:row>74</xdr:row>
      <xdr:rowOff>128402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144929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43409</xdr:rowOff>
    </xdr:from>
    <xdr:to>
      <xdr:col>107</xdr:col>
      <xdr:colOff>101600</xdr:colOff>
      <xdr:row>74</xdr:row>
      <xdr:rowOff>145009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161536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90696</xdr:rowOff>
    </xdr:from>
    <xdr:to>
      <xdr:col>102</xdr:col>
      <xdr:colOff>165100</xdr:colOff>
      <xdr:row>75</xdr:row>
      <xdr:rowOff>20846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37373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56766</xdr:rowOff>
    </xdr:from>
    <xdr:to>
      <xdr:col>98</xdr:col>
      <xdr:colOff>38100</xdr:colOff>
      <xdr:row>74</xdr:row>
      <xdr:rowOff>158366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126,013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a:t>
          </a:r>
          <a:r>
            <a:rPr kumimoji="1" lang="en-US" altLang="ja-JP" sz="1300">
              <a:latin typeface="ＭＳ Ｐゴシック" panose="020B0600070205080204" pitchFamily="50" charset="-128"/>
              <a:ea typeface="ＭＳ Ｐゴシック" panose="020B0600070205080204" pitchFamily="50" charset="-128"/>
            </a:rPr>
            <a:t>93,259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要因としては、道の駅建設事業が前年度よりは減となったことや単発事業の減によるものである。しかし、今後は、老朽化に伴う各公共施設の維持改修経費が増となることが予想されるため、公共施設等総合管理計画や公共施設等個別施設計画に基づき、施設の集約化・複合化を進めていく必要がある。</a:t>
          </a:r>
        </a:p>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197,484</a:t>
          </a:r>
          <a:r>
            <a:rPr kumimoji="1" lang="ja-JP" altLang="en-US" sz="1300">
              <a:latin typeface="ＭＳ Ｐゴシック" panose="020B0600070205080204" pitchFamily="50" charset="-128"/>
              <a:ea typeface="ＭＳ Ｐゴシック" panose="020B0600070205080204" pitchFamily="50" charset="-128"/>
            </a:rPr>
            <a:t>円となっており、増加の主な要因は国の制度に基づくものである。また、類似団体平均を大きく上回っているが、要因としては、障害福祉サービスや教育保育措置費に関する経費であるが、今後も社会保障経費は高い水準とな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17,299
295.17
14,895,200
14,328,862
540,172
7,004,253
11,500,055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90551</xdr:rowOff>
    </xdr:from>
    <xdr:to>
      <xdr:col>24</xdr:col>
      <xdr:colOff>63500</xdr:colOff>
      <xdr:row>32</xdr:row>
      <xdr:rowOff>126174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6951"/>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91884</xdr:rowOff>
    </xdr:from>
    <xdr:to>
      <xdr:col>19</xdr:col>
      <xdr:colOff>177800</xdr:colOff>
      <xdr:row>32</xdr:row>
      <xdr:rowOff>126174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0683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91884</xdr:rowOff>
    </xdr:from>
    <xdr:to>
      <xdr:col>15</xdr:col>
      <xdr:colOff>50800</xdr:colOff>
      <xdr:row>31</xdr:row>
      <xdr:rowOff>111316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0683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111316</xdr:rowOff>
    </xdr:from>
    <xdr:to>
      <xdr:col>10</xdr:col>
      <xdr:colOff>114300</xdr:colOff>
      <xdr:row>31</xdr:row>
      <xdr:rowOff>159703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26266"/>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39751</xdr:rowOff>
    </xdr:from>
    <xdr:to>
      <xdr:col>24</xdr:col>
      <xdr:colOff>114300</xdr:colOff>
      <xdr:row>32</xdr:row>
      <xdr:rowOff>141351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62628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75374</xdr:rowOff>
    </xdr:from>
    <xdr:to>
      <xdr:col>20</xdr:col>
      <xdr:colOff>38100</xdr:colOff>
      <xdr:row>33</xdr:row>
      <xdr:rowOff>5524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22051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3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41084</xdr:rowOff>
    </xdr:from>
    <xdr:to>
      <xdr:col>15</xdr:col>
      <xdr:colOff>101600</xdr:colOff>
      <xdr:row>31</xdr:row>
      <xdr:rowOff>142684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159211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3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60516</xdr:rowOff>
    </xdr:from>
    <xdr:to>
      <xdr:col>10</xdr:col>
      <xdr:colOff>165100</xdr:colOff>
      <xdr:row>31</xdr:row>
      <xdr:rowOff>162116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5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108903</xdr:rowOff>
    </xdr:from>
    <xdr:to>
      <xdr:col>6</xdr:col>
      <xdr:colOff>38100</xdr:colOff>
      <xdr:row>32</xdr:row>
      <xdr:rowOff>39053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55580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9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138297</xdr:rowOff>
    </xdr:from>
    <xdr:to>
      <xdr:col>24</xdr:col>
      <xdr:colOff>63500</xdr:colOff>
      <xdr:row>58</xdr:row>
      <xdr:rowOff>63548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0947"/>
          <a:ext cx="838200" cy="9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138297</xdr:rowOff>
    </xdr:from>
    <xdr:to>
      <xdr:col>19</xdr:col>
      <xdr:colOff>177800</xdr:colOff>
      <xdr:row>58</xdr:row>
      <xdr:rowOff>109149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0947"/>
          <a:ext cx="889000" cy="1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97072</xdr:rowOff>
    </xdr:from>
    <xdr:to>
      <xdr:col>15</xdr:col>
      <xdr:colOff>50800</xdr:colOff>
      <xdr:row>58</xdr:row>
      <xdr:rowOff>109149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1172"/>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94784</xdr:rowOff>
    </xdr:from>
    <xdr:to>
      <xdr:col>10</xdr:col>
      <xdr:colOff>114300</xdr:colOff>
      <xdr:row>58</xdr:row>
      <xdr:rowOff>97072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8884"/>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12748</xdr:rowOff>
    </xdr:from>
    <xdr:to>
      <xdr:col>24</xdr:col>
      <xdr:colOff>114300</xdr:colOff>
      <xdr:row>58</xdr:row>
      <xdr:rowOff>114348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87497</xdr:rowOff>
    </xdr:from>
    <xdr:to>
      <xdr:col>20</xdr:col>
      <xdr:colOff>38100</xdr:colOff>
      <xdr:row>58</xdr:row>
      <xdr:rowOff>17647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58349</xdr:rowOff>
    </xdr:from>
    <xdr:to>
      <xdr:col>15</xdr:col>
      <xdr:colOff>101600</xdr:colOff>
      <xdr:row>58</xdr:row>
      <xdr:rowOff>159949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151076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46272</xdr:rowOff>
    </xdr:from>
    <xdr:to>
      <xdr:col>10</xdr:col>
      <xdr:colOff>165100</xdr:colOff>
      <xdr:row>58</xdr:row>
      <xdr:rowOff>147872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164399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43984</xdr:rowOff>
    </xdr:from>
    <xdr:to>
      <xdr:col>6</xdr:col>
      <xdr:colOff>38100</xdr:colOff>
      <xdr:row>58</xdr:row>
      <xdr:rowOff>145584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162111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61313</xdr:rowOff>
    </xdr:from>
    <xdr:to>
      <xdr:col>24</xdr:col>
      <xdr:colOff>63500</xdr:colOff>
      <xdr:row>74</xdr:row>
      <xdr:rowOff>90098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77163"/>
          <a:ext cx="838200" cy="20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75372</xdr:rowOff>
    </xdr:from>
    <xdr:to>
      <xdr:col>19</xdr:col>
      <xdr:colOff>177800</xdr:colOff>
      <xdr:row>74</xdr:row>
      <xdr:rowOff>90098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62672"/>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75372</xdr:rowOff>
    </xdr:from>
    <xdr:to>
      <xdr:col>15</xdr:col>
      <xdr:colOff>50800</xdr:colOff>
      <xdr:row>75</xdr:row>
      <xdr:rowOff>11616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62672"/>
          <a:ext cx="889000" cy="1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11616</xdr:rowOff>
    </xdr:from>
    <xdr:to>
      <xdr:col>10</xdr:col>
      <xdr:colOff>114300</xdr:colOff>
      <xdr:row>75</xdr:row>
      <xdr:rowOff>13915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7036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10513</xdr:rowOff>
    </xdr:from>
    <xdr:to>
      <xdr:col>24</xdr:col>
      <xdr:colOff>114300</xdr:colOff>
      <xdr:row>73</xdr:row>
      <xdr:rowOff>112113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33390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7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39298</xdr:rowOff>
    </xdr:from>
    <xdr:to>
      <xdr:col>20</xdr:col>
      <xdr:colOff>38100</xdr:colOff>
      <xdr:row>74</xdr:row>
      <xdr:rowOff>140898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157425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0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24572</xdr:rowOff>
    </xdr:from>
    <xdr:to>
      <xdr:col>15</xdr:col>
      <xdr:colOff>101600</xdr:colOff>
      <xdr:row>74</xdr:row>
      <xdr:rowOff>126172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142699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132266</xdr:rowOff>
    </xdr:from>
    <xdr:to>
      <xdr:col>10</xdr:col>
      <xdr:colOff>165100</xdr:colOff>
      <xdr:row>75</xdr:row>
      <xdr:rowOff>62416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78943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134565</xdr:rowOff>
    </xdr:from>
    <xdr:to>
      <xdr:col>6</xdr:col>
      <xdr:colOff>38100</xdr:colOff>
      <xdr:row>75</xdr:row>
      <xdr:rowOff>64715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81242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9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164937</xdr:rowOff>
    </xdr:from>
    <xdr:to>
      <xdr:col>24</xdr:col>
      <xdr:colOff>63500</xdr:colOff>
      <xdr:row>96</xdr:row>
      <xdr:rowOff>68704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2687"/>
          <a:ext cx="838200" cy="7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29218</xdr:rowOff>
    </xdr:from>
    <xdr:to>
      <xdr:col>19</xdr:col>
      <xdr:colOff>177800</xdr:colOff>
      <xdr:row>96</xdr:row>
      <xdr:rowOff>68704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88418"/>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29218</xdr:rowOff>
    </xdr:from>
    <xdr:to>
      <xdr:col>15</xdr:col>
      <xdr:colOff>50800</xdr:colOff>
      <xdr:row>96</xdr:row>
      <xdr:rowOff>72262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88418"/>
          <a:ext cx="889000" cy="4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72262</xdr:rowOff>
    </xdr:from>
    <xdr:to>
      <xdr:col>10</xdr:col>
      <xdr:colOff>114300</xdr:colOff>
      <xdr:row>96</xdr:row>
      <xdr:rowOff>150657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31462"/>
          <a:ext cx="889000" cy="7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114137</xdr:rowOff>
    </xdr:from>
    <xdr:to>
      <xdr:col>24</xdr:col>
      <xdr:colOff>114300</xdr:colOff>
      <xdr:row>96</xdr:row>
      <xdr:rowOff>44287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137014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17904</xdr:rowOff>
    </xdr:from>
    <xdr:to>
      <xdr:col>20</xdr:col>
      <xdr:colOff>38100</xdr:colOff>
      <xdr:row>96</xdr:row>
      <xdr:rowOff>119504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136031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149868</xdr:rowOff>
    </xdr:from>
    <xdr:to>
      <xdr:col>15</xdr:col>
      <xdr:colOff>101600</xdr:colOff>
      <xdr:row>96</xdr:row>
      <xdr:rowOff>80018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96545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21462</xdr:rowOff>
    </xdr:from>
    <xdr:to>
      <xdr:col>10</xdr:col>
      <xdr:colOff>165100</xdr:colOff>
      <xdr:row>96</xdr:row>
      <xdr:rowOff>123062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139589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99857</xdr:rowOff>
    </xdr:from>
    <xdr:to>
      <xdr:col>6</xdr:col>
      <xdr:colOff>38100</xdr:colOff>
      <xdr:row>97</xdr:row>
      <xdr:rowOff>30007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46534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3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35408</xdr:rowOff>
    </xdr:from>
    <xdr:to>
      <xdr:col>55</xdr:col>
      <xdr:colOff>0</xdr:colOff>
      <xdr:row>54</xdr:row>
      <xdr:rowOff>155156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122258"/>
          <a:ext cx="838200" cy="29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35408</xdr:rowOff>
    </xdr:from>
    <xdr:to>
      <xdr:col>50</xdr:col>
      <xdr:colOff>114300</xdr:colOff>
      <xdr:row>54</xdr:row>
      <xdr:rowOff>101308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122258"/>
          <a:ext cx="889000" cy="2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61531</xdr:rowOff>
    </xdr:from>
    <xdr:to>
      <xdr:col>45</xdr:col>
      <xdr:colOff>177800</xdr:colOff>
      <xdr:row>54</xdr:row>
      <xdr:rowOff>101308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319831"/>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61531</xdr:rowOff>
    </xdr:from>
    <xdr:to>
      <xdr:col>41</xdr:col>
      <xdr:colOff>50800</xdr:colOff>
      <xdr:row>55</xdr:row>
      <xdr:rowOff>71831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319831"/>
          <a:ext cx="889000" cy="1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104356</xdr:rowOff>
    </xdr:from>
    <xdr:to>
      <xdr:col>55</xdr:col>
      <xdr:colOff>50800</xdr:colOff>
      <xdr:row>55</xdr:row>
      <xdr:rowOff>34506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3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127233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2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156058</xdr:rowOff>
    </xdr:from>
    <xdr:to>
      <xdr:col>50</xdr:col>
      <xdr:colOff>165100</xdr:colOff>
      <xdr:row>53</xdr:row>
      <xdr:rowOff>86208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0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102735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84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50508</xdr:rowOff>
    </xdr:from>
    <xdr:to>
      <xdr:col>46</xdr:col>
      <xdr:colOff>38100</xdr:colOff>
      <xdr:row>54</xdr:row>
      <xdr:rowOff>152108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3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168635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0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10731</xdr:rowOff>
    </xdr:from>
    <xdr:to>
      <xdr:col>41</xdr:col>
      <xdr:colOff>101600</xdr:colOff>
      <xdr:row>54</xdr:row>
      <xdr:rowOff>112331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26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128858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0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21031</xdr:rowOff>
    </xdr:from>
    <xdr:to>
      <xdr:col>36</xdr:col>
      <xdr:colOff>165100</xdr:colOff>
      <xdr:row>55</xdr:row>
      <xdr:rowOff>122631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139158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2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134955</xdr:rowOff>
    </xdr:from>
    <xdr:to>
      <xdr:col>55</xdr:col>
      <xdr:colOff>0</xdr:colOff>
      <xdr:row>77</xdr:row>
      <xdr:rowOff>170644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36605"/>
          <a:ext cx="838200" cy="3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137678</xdr:rowOff>
    </xdr:from>
    <xdr:to>
      <xdr:col>50</xdr:col>
      <xdr:colOff>114300</xdr:colOff>
      <xdr:row>77</xdr:row>
      <xdr:rowOff>170644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39328"/>
          <a:ext cx="889000" cy="3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137678</xdr:rowOff>
    </xdr:from>
    <xdr:to>
      <xdr:col>45</xdr:col>
      <xdr:colOff>177800</xdr:colOff>
      <xdr:row>78</xdr:row>
      <xdr:rowOff>50454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39328"/>
          <a:ext cx="889000" cy="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50454</xdr:rowOff>
    </xdr:from>
    <xdr:to>
      <xdr:col>41</xdr:col>
      <xdr:colOff>50800</xdr:colOff>
      <xdr:row>78</xdr:row>
      <xdr:rowOff>66932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23554"/>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84155</xdr:rowOff>
    </xdr:from>
    <xdr:to>
      <xdr:col>55</xdr:col>
      <xdr:colOff>50800</xdr:colOff>
      <xdr:row>78</xdr:row>
      <xdr:rowOff>14305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107032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3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119844</xdr:rowOff>
    </xdr:from>
    <xdr:to>
      <xdr:col>50</xdr:col>
      <xdr:colOff>165100</xdr:colOff>
      <xdr:row>78</xdr:row>
      <xdr:rowOff>49994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41121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86878</xdr:rowOff>
    </xdr:from>
    <xdr:to>
      <xdr:col>46</xdr:col>
      <xdr:colOff>38100</xdr:colOff>
      <xdr:row>78</xdr:row>
      <xdr:rowOff>17028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33555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6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171104</xdr:rowOff>
    </xdr:from>
    <xdr:to>
      <xdr:col>41</xdr:col>
      <xdr:colOff>101600</xdr:colOff>
      <xdr:row>78</xdr:row>
      <xdr:rowOff>101254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117781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16132</xdr:rowOff>
    </xdr:from>
    <xdr:to>
      <xdr:col>36</xdr:col>
      <xdr:colOff>165100</xdr:colOff>
      <xdr:row>78</xdr:row>
      <xdr:rowOff>117732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108859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40272</xdr:rowOff>
    </xdr:from>
    <xdr:to>
      <xdr:col>55</xdr:col>
      <xdr:colOff>0</xdr:colOff>
      <xdr:row>96</xdr:row>
      <xdr:rowOff>133336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499472"/>
          <a:ext cx="838200" cy="9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40272</xdr:rowOff>
    </xdr:from>
    <xdr:to>
      <xdr:col>50</xdr:col>
      <xdr:colOff>114300</xdr:colOff>
      <xdr:row>96</xdr:row>
      <xdr:rowOff>126350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99472"/>
          <a:ext cx="889000" cy="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126350</xdr:rowOff>
    </xdr:from>
    <xdr:to>
      <xdr:col>45</xdr:col>
      <xdr:colOff>177800</xdr:colOff>
      <xdr:row>97</xdr:row>
      <xdr:rowOff>33959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85550"/>
          <a:ext cx="889000" cy="7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33959</xdr:rowOff>
    </xdr:from>
    <xdr:to>
      <xdr:col>41</xdr:col>
      <xdr:colOff>50800</xdr:colOff>
      <xdr:row>97</xdr:row>
      <xdr:rowOff>112237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64609"/>
          <a:ext cx="8890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82536</xdr:rowOff>
    </xdr:from>
    <xdr:to>
      <xdr:col>55</xdr:col>
      <xdr:colOff>50800</xdr:colOff>
      <xdr:row>97</xdr:row>
      <xdr:rowOff>12686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105413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160922</xdr:rowOff>
    </xdr:from>
    <xdr:to>
      <xdr:col>50</xdr:col>
      <xdr:colOff>165100</xdr:colOff>
      <xdr:row>96</xdr:row>
      <xdr:rowOff>91072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107599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75550</xdr:rowOff>
    </xdr:from>
    <xdr:to>
      <xdr:col>46</xdr:col>
      <xdr:colOff>38100</xdr:colOff>
      <xdr:row>97</xdr:row>
      <xdr:rowOff>5700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22227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0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154609</xdr:rowOff>
    </xdr:from>
    <xdr:to>
      <xdr:col>41</xdr:col>
      <xdr:colOff>101600</xdr:colOff>
      <xdr:row>97</xdr:row>
      <xdr:rowOff>84759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101286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61437</xdr:rowOff>
    </xdr:from>
    <xdr:to>
      <xdr:col>36</xdr:col>
      <xdr:colOff>165100</xdr:colOff>
      <xdr:row>97</xdr:row>
      <xdr:rowOff>163037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89065</xdr:rowOff>
    </xdr:from>
    <xdr:to>
      <xdr:col>85</xdr:col>
      <xdr:colOff>127000</xdr:colOff>
      <xdr:row>36</xdr:row>
      <xdr:rowOff>125279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61265"/>
          <a:ext cx="8382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115621</xdr:rowOff>
    </xdr:from>
    <xdr:to>
      <xdr:col>81</xdr:col>
      <xdr:colOff>50800</xdr:colOff>
      <xdr:row>36</xdr:row>
      <xdr:rowOff>125279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87821"/>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115621</xdr:rowOff>
    </xdr:from>
    <xdr:to>
      <xdr:col>76</xdr:col>
      <xdr:colOff>114300</xdr:colOff>
      <xdr:row>36</xdr:row>
      <xdr:rowOff>167627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87821"/>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87637</xdr:rowOff>
    </xdr:from>
    <xdr:to>
      <xdr:col>71</xdr:col>
      <xdr:colOff>177800</xdr:colOff>
      <xdr:row>36</xdr:row>
      <xdr:rowOff>167627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259837"/>
          <a:ext cx="8890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38265</xdr:rowOff>
    </xdr:from>
    <xdr:to>
      <xdr:col>85</xdr:col>
      <xdr:colOff>177800</xdr:colOff>
      <xdr:row>36</xdr:row>
      <xdr:rowOff>139865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16692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1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74479</xdr:rowOff>
    </xdr:from>
    <xdr:to>
      <xdr:col>81</xdr:col>
      <xdr:colOff>101600</xdr:colOff>
      <xdr:row>37</xdr:row>
      <xdr:rowOff>4629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167206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64821</xdr:rowOff>
    </xdr:from>
    <xdr:to>
      <xdr:col>76</xdr:col>
      <xdr:colOff>165100</xdr:colOff>
      <xdr:row>36</xdr:row>
      <xdr:rowOff>166421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157548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116827</xdr:rowOff>
    </xdr:from>
    <xdr:to>
      <xdr:col>72</xdr:col>
      <xdr:colOff>38100</xdr:colOff>
      <xdr:row>37</xdr:row>
      <xdr:rowOff>46977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38104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36837</xdr:rowOff>
    </xdr:from>
    <xdr:to>
      <xdr:col>67</xdr:col>
      <xdr:colOff>101600</xdr:colOff>
      <xdr:row>36</xdr:row>
      <xdr:rowOff>138437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154964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89251</xdr:rowOff>
    </xdr:from>
    <xdr:to>
      <xdr:col>85</xdr:col>
      <xdr:colOff>127000</xdr:colOff>
      <xdr:row>57</xdr:row>
      <xdr:rowOff>28015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90451"/>
          <a:ext cx="838200" cy="1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89251</xdr:rowOff>
    </xdr:from>
    <xdr:to>
      <xdr:col>81</xdr:col>
      <xdr:colOff>50800</xdr:colOff>
      <xdr:row>57</xdr:row>
      <xdr:rowOff>84193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90451"/>
          <a:ext cx="889000" cy="1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84193</xdr:rowOff>
    </xdr:from>
    <xdr:to>
      <xdr:col>76</xdr:col>
      <xdr:colOff>114300</xdr:colOff>
      <xdr:row>57</xdr:row>
      <xdr:rowOff>103553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56843"/>
          <a:ext cx="8890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103553</xdr:rowOff>
    </xdr:from>
    <xdr:to>
      <xdr:col>71</xdr:col>
      <xdr:colOff>177800</xdr:colOff>
      <xdr:row>57</xdr:row>
      <xdr:rowOff>167646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76203"/>
          <a:ext cx="889000" cy="6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148665</xdr:rowOff>
    </xdr:from>
    <xdr:to>
      <xdr:col>85</xdr:col>
      <xdr:colOff>177800</xdr:colOff>
      <xdr:row>57</xdr:row>
      <xdr:rowOff>78815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4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127092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38451</xdr:rowOff>
    </xdr:from>
    <xdr:to>
      <xdr:col>81</xdr:col>
      <xdr:colOff>101600</xdr:colOff>
      <xdr:row>56</xdr:row>
      <xdr:rowOff>140051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131178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33393</xdr:rowOff>
    </xdr:from>
    <xdr:to>
      <xdr:col>76</xdr:col>
      <xdr:colOff>165100</xdr:colOff>
      <xdr:row>57</xdr:row>
      <xdr:rowOff>134993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126120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52753</xdr:rowOff>
    </xdr:from>
    <xdr:to>
      <xdr:col>72</xdr:col>
      <xdr:colOff>38100</xdr:colOff>
      <xdr:row>57</xdr:row>
      <xdr:rowOff>154353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145480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1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116846</xdr:rowOff>
    </xdr:from>
    <xdr:to>
      <xdr:col>67</xdr:col>
      <xdr:colOff>101600</xdr:colOff>
      <xdr:row>58</xdr:row>
      <xdr:rowOff>46996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38123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8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27068</xdr:rowOff>
    </xdr:from>
    <xdr:to>
      <xdr:col>85</xdr:col>
      <xdr:colOff>127000</xdr:colOff>
      <xdr:row>77</xdr:row>
      <xdr:rowOff>108668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28718"/>
          <a:ext cx="838200" cy="8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27068</xdr:rowOff>
    </xdr:from>
    <xdr:to>
      <xdr:col>81</xdr:col>
      <xdr:colOff>50800</xdr:colOff>
      <xdr:row>77</xdr:row>
      <xdr:rowOff>75806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28718"/>
          <a:ext cx="889000" cy="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75806</xdr:rowOff>
    </xdr:from>
    <xdr:to>
      <xdr:col>76</xdr:col>
      <xdr:colOff>114300</xdr:colOff>
      <xdr:row>77</xdr:row>
      <xdr:rowOff>113503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77456"/>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113503</xdr:rowOff>
    </xdr:from>
    <xdr:to>
      <xdr:col>71</xdr:col>
      <xdr:colOff>177800</xdr:colOff>
      <xdr:row>77</xdr:row>
      <xdr:rowOff>116869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15153"/>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57868</xdr:rowOff>
    </xdr:from>
    <xdr:to>
      <xdr:col>85</xdr:col>
      <xdr:colOff>177800</xdr:colOff>
      <xdr:row>77</xdr:row>
      <xdr:rowOff>159468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17245</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147718</xdr:rowOff>
    </xdr:from>
    <xdr:to>
      <xdr:col>81</xdr:col>
      <xdr:colOff>101600</xdr:colOff>
      <xdr:row>77</xdr:row>
      <xdr:rowOff>77868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1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94396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29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25006</xdr:rowOff>
    </xdr:from>
    <xdr:to>
      <xdr:col>76</xdr:col>
      <xdr:colOff>165100</xdr:colOff>
      <xdr:row>77</xdr:row>
      <xdr:rowOff>126606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143133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62703</xdr:rowOff>
    </xdr:from>
    <xdr:to>
      <xdr:col>72</xdr:col>
      <xdr:colOff>38100</xdr:colOff>
      <xdr:row>77</xdr:row>
      <xdr:rowOff>164303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66069</xdr:rowOff>
    </xdr:from>
    <xdr:to>
      <xdr:col>67</xdr:col>
      <xdr:colOff>101600</xdr:colOff>
      <xdr:row>77</xdr:row>
      <xdr:rowOff>167669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12746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0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101341</xdr:rowOff>
    </xdr:from>
    <xdr:to>
      <xdr:col>85</xdr:col>
      <xdr:colOff>127000</xdr:colOff>
      <xdr:row>98</xdr:row>
      <xdr:rowOff>102758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03441"/>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101341</xdr:rowOff>
    </xdr:from>
    <xdr:to>
      <xdr:col>81</xdr:col>
      <xdr:colOff>50800</xdr:colOff>
      <xdr:row>98</xdr:row>
      <xdr:rowOff>107914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03441"/>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107914</xdr:rowOff>
    </xdr:from>
    <xdr:to>
      <xdr:col>76</xdr:col>
      <xdr:colOff>114300</xdr:colOff>
      <xdr:row>98</xdr:row>
      <xdr:rowOff>108192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10014"/>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102918</xdr:rowOff>
    </xdr:from>
    <xdr:to>
      <xdr:col>71</xdr:col>
      <xdr:colOff>177800</xdr:colOff>
      <xdr:row>98</xdr:row>
      <xdr:rowOff>108192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0501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51958</xdr:rowOff>
    </xdr:from>
    <xdr:to>
      <xdr:col>85</xdr:col>
      <xdr:colOff>177800</xdr:colOff>
      <xdr:row>98</xdr:row>
      <xdr:rowOff>153558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138335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50541</xdr:rowOff>
    </xdr:from>
    <xdr:to>
      <xdr:col>81</xdr:col>
      <xdr:colOff>101600</xdr:colOff>
      <xdr:row>98</xdr:row>
      <xdr:rowOff>152141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143268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57114</xdr:rowOff>
    </xdr:from>
    <xdr:to>
      <xdr:col>76</xdr:col>
      <xdr:colOff>165100</xdr:colOff>
      <xdr:row>98</xdr:row>
      <xdr:rowOff>158714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149841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57392</xdr:rowOff>
    </xdr:from>
    <xdr:to>
      <xdr:col>72</xdr:col>
      <xdr:colOff>38100</xdr:colOff>
      <xdr:row>98</xdr:row>
      <xdr:rowOff>158992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150119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52118</xdr:rowOff>
    </xdr:from>
    <xdr:to>
      <xdr:col>67</xdr:col>
      <xdr:colOff>101600</xdr:colOff>
      <xdr:row>98</xdr:row>
      <xdr:rowOff>153718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144845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8,058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円の増となっており、依然として類似団体平均と比較して高い水準となっている。今後は議員定数削減により、経費削減が行われる予定である。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58,783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円となっており、類似団体平均と比較して高い水準となっているが、前年度からは</a:t>
          </a:r>
          <a:r>
            <a:rPr kumimoji="1" lang="en-US" altLang="ja-JP" sz="1300">
              <a:latin typeface="ＭＳ Ｐゴシック" panose="020B0600070205080204" pitchFamily="50" charset="-128"/>
              <a:ea typeface="ＭＳ Ｐゴシック" panose="020B0600070205080204" pitchFamily="50" charset="-128"/>
            </a:rPr>
            <a:t>22,929</a:t>
          </a:r>
          <a:r>
            <a:rPr kumimoji="1" lang="ja-JP" altLang="en-US" sz="1300">
              <a:latin typeface="ＭＳ Ｐゴシック" panose="020B0600070205080204" pitchFamily="50" charset="-128"/>
              <a:ea typeface="ＭＳ Ｐゴシック" panose="020B0600070205080204" pitchFamily="50" charset="-128"/>
            </a:rPr>
            <a:t>円の減となっており、その要因としては、単発事業である合板・製材・集成材生産性向上・品目転換促進対策事業の減によるものである。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304,645</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円となっており、類似団体平均値を大きく上回っているが、要因としては、子ども医療費助成事業や副食費無償化等の市単独事業によるものや障害福祉サービス等によるものが挙げられる。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財政調整基金については、適切な財源の確保と歳出の精査により、取崩しを回避しており、前年よりも増額となっている。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歳入歳出ともに減となったことに加え、市税、普通交付税、地方消費税交付金、ふるさと納税寄附金等が増となったことにより、前年度と比較し、実質収支額が約２億７千万円の増、標準財政規模に占める割合では</a:t>
          </a:r>
          <a:r>
            <a:rPr kumimoji="1" lang="en-US" altLang="ja-JP" sz="1200">
              <a:latin typeface="ＭＳ ゴシック" pitchFamily="49" charset="-128"/>
              <a:ea typeface="ＭＳ ゴシック" pitchFamily="49" charset="-128"/>
            </a:rPr>
            <a:t>3.72</a:t>
          </a:r>
          <a:r>
            <a:rPr kumimoji="1" lang="ja-JP" altLang="en-US" sz="1200">
              <a:latin typeface="ＭＳ ゴシック" pitchFamily="49" charset="-128"/>
              <a:ea typeface="ＭＳ ゴシック" pitchFamily="49" charset="-128"/>
            </a:rPr>
            <a:t>ポイントの増となり、実質単年度収支も標準財政規模に占める割合では</a:t>
          </a:r>
          <a:r>
            <a:rPr kumimoji="1" lang="en-US" altLang="ja-JP" sz="1200">
              <a:latin typeface="ＭＳ ゴシック" pitchFamily="49" charset="-128"/>
              <a:ea typeface="ＭＳ ゴシック" pitchFamily="49" charset="-128"/>
            </a:rPr>
            <a:t>5.93</a:t>
          </a:r>
          <a:r>
            <a:rPr kumimoji="1" lang="ja-JP" altLang="en-US" sz="1200">
              <a:latin typeface="ＭＳ ゴシック" pitchFamily="49" charset="-128"/>
              <a:ea typeface="ＭＳ ゴシック" pitchFamily="49" charset="-128"/>
            </a:rPr>
            <a:t>ポイントの増となっている。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病院事業会計の実質収支については、令和２年度に引き続き赤字となった。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比較すると、標準財政規模比ではわずかに減となった。しかし、資金不足額は、未収金及び未払金が減少したため現金及び預金が増加し流動資産は増加したものの、一時借入金及びその他の企業債の償還額が増加したことにより流動負債がそれ以上に増となっ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資金不足が続いている主な要因としては、患者数の減少や、医師確保が進まない状況にあるにもかかわらず、他の医療スタッフを先行して採用したことによる人件費の増嵩、長年厳しい経営状況にありながら医業収益の根幹である入院収益の確保、費用の抑制や削減などへの取組等が十分といえなかっ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令和４年度に作成した串間市民病院経営健全化計画（令和４～７年度）に基づき財政の健全化等に取り組んでおり、今後は、健診事業に力を入れ、また、常勤の麻酔科医の採用により手術件数を伸ばし、収益の確保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erver\02&#36001;&#21209;&#35506;\04&#22865;&#32004;&#31649;&#36001;&#20418;\&#22865;&#32004;&#31649;&#36001;&#20418;\&#24403;&#24180;&#24230;\&#31649;&#36001;&#20418;\&#35519;&#26619;&#12539;&#22577;&#21578;&#12539;&#36890;&#30693;&#12539;&#38515;&#24773;\&#22269;&#12539;&#30476;&#12539;&#20182;&#24066;&#30010;&#26449;\&#9633;&#12288;&#65330;&#65301;\051004\&#12304;&#36001;&#25919;&#29366;&#27841;&#36039;&#26009;&#38598;&#12305;_452076_&#20018;&#38291;&#24066;_2021(2&#22238;&#30446;).xlsx" TargetMode="External"/><Relationship Id="rId1" Type="http://schemas.openxmlformats.org/officeDocument/2006/relationships/externalLinkPath" Target="&#12304;&#36001;&#25919;&#29366;&#27841;&#36039;&#26009;&#38598;&#12305;_452076_&#20018;&#3829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42.6</v>
          </cell>
          <cell r="BX51">
            <v>33.799999999999997</v>
          </cell>
          <cell r="CF51">
            <v>46.5</v>
          </cell>
          <cell r="CN51">
            <v>62.8</v>
          </cell>
          <cell r="CV51">
            <v>51.3</v>
          </cell>
        </row>
        <row r="53">
          <cell r="BP53">
            <v>53.5</v>
          </cell>
          <cell r="BX53">
            <v>55.7</v>
          </cell>
          <cell r="CF53">
            <v>56.6</v>
          </cell>
          <cell r="CN53">
            <v>57.8</v>
          </cell>
          <cell r="CV53">
            <v>59.1</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42.6</v>
          </cell>
          <cell r="BX73">
            <v>33.799999999999997</v>
          </cell>
          <cell r="CF73">
            <v>46.5</v>
          </cell>
          <cell r="CN73">
            <v>62.8</v>
          </cell>
          <cell r="CV73">
            <v>51.3</v>
          </cell>
        </row>
        <row r="75">
          <cell r="BP75">
            <v>4.5999999999999996</v>
          </cell>
          <cell r="BX75">
            <v>5.3</v>
          </cell>
          <cell r="CF75">
            <v>5.8</v>
          </cell>
          <cell r="CN75">
            <v>6.1</v>
          </cell>
          <cell r="CV75">
            <v>6.5</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14895200</v>
      </c>
      <c r="BO4" s="433"/>
      <c r="BP4" s="433"/>
      <c r="BQ4" s="433"/>
      <c r="BR4" s="433"/>
      <c r="BS4" s="433"/>
      <c r="BT4" s="433"/>
      <c r="BU4" s="434"/>
      <c r="BV4" s="432">
        <v>16308827</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7.7</v>
      </c>
      <c r="CU4" s="573"/>
      <c r="CV4" s="573"/>
      <c r="CW4" s="573"/>
      <c r="CX4" s="573"/>
      <c r="CY4" s="573"/>
      <c r="CZ4" s="573"/>
      <c r="DA4" s="574"/>
      <c r="DB4" s="572">
        <v>4</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14328862</v>
      </c>
      <c r="BO5" s="404"/>
      <c r="BP5" s="404"/>
      <c r="BQ5" s="404"/>
      <c r="BR5" s="404"/>
      <c r="BS5" s="404"/>
      <c r="BT5" s="404"/>
      <c r="BU5" s="405"/>
      <c r="BV5" s="403">
        <v>15986554</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89.6</v>
      </c>
      <c r="CU5" s="401"/>
      <c r="CV5" s="401"/>
      <c r="CW5" s="401"/>
      <c r="CX5" s="401"/>
      <c r="CY5" s="401"/>
      <c r="CZ5" s="401"/>
      <c r="DA5" s="402"/>
      <c r="DB5" s="400">
        <v>92.3</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566338</v>
      </c>
      <c r="BO6" s="404"/>
      <c r="BP6" s="404"/>
      <c r="BQ6" s="404"/>
      <c r="BR6" s="404"/>
      <c r="BS6" s="404"/>
      <c r="BT6" s="404"/>
      <c r="BU6" s="405"/>
      <c r="BV6" s="403">
        <v>322273</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92.7</v>
      </c>
      <c r="CU6" s="547"/>
      <c r="CV6" s="547"/>
      <c r="CW6" s="547"/>
      <c r="CX6" s="547"/>
      <c r="CY6" s="547"/>
      <c r="CZ6" s="547"/>
      <c r="DA6" s="548"/>
      <c r="DB6" s="546">
        <v>95.2</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102</v>
      </c>
      <c r="AV7" s="462"/>
      <c r="AW7" s="462"/>
      <c r="AX7" s="462"/>
      <c r="AY7" s="417" t="s">
        <v>106</v>
      </c>
      <c r="AZ7" s="418"/>
      <c r="BA7" s="418"/>
      <c r="BB7" s="418"/>
      <c r="BC7" s="418"/>
      <c r="BD7" s="418"/>
      <c r="BE7" s="418"/>
      <c r="BF7" s="418"/>
      <c r="BG7" s="418"/>
      <c r="BH7" s="418"/>
      <c r="BI7" s="418"/>
      <c r="BJ7" s="418"/>
      <c r="BK7" s="418"/>
      <c r="BL7" s="418"/>
      <c r="BM7" s="419"/>
      <c r="BN7" s="403">
        <v>26166</v>
      </c>
      <c r="BO7" s="404"/>
      <c r="BP7" s="404"/>
      <c r="BQ7" s="404"/>
      <c r="BR7" s="404"/>
      <c r="BS7" s="404"/>
      <c r="BT7" s="404"/>
      <c r="BU7" s="405"/>
      <c r="BV7" s="403">
        <v>55802</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7004253</v>
      </c>
      <c r="CU7" s="404"/>
      <c r="CV7" s="404"/>
      <c r="CW7" s="404"/>
      <c r="CX7" s="404"/>
      <c r="CY7" s="404"/>
      <c r="CZ7" s="404"/>
      <c r="DA7" s="405"/>
      <c r="DB7" s="403">
        <v>6684933</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540172</v>
      </c>
      <c r="BO8" s="404"/>
      <c r="BP8" s="404"/>
      <c r="BQ8" s="404"/>
      <c r="BR8" s="404"/>
      <c r="BS8" s="404"/>
      <c r="BT8" s="404"/>
      <c r="BU8" s="405"/>
      <c r="BV8" s="403">
        <v>266471</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0.3</v>
      </c>
      <c r="CU8" s="507"/>
      <c r="CV8" s="507"/>
      <c r="CW8" s="507"/>
      <c r="CX8" s="507"/>
      <c r="CY8" s="507"/>
      <c r="CZ8" s="507"/>
      <c r="DA8" s="508"/>
      <c r="DB8" s="506">
        <v>0.28999999999999998</v>
      </c>
      <c r="DC8" s="507"/>
      <c r="DD8" s="507"/>
      <c r="DE8" s="507"/>
      <c r="DF8" s="507"/>
      <c r="DG8" s="507"/>
      <c r="DH8" s="507"/>
      <c r="DI8" s="508"/>
    </row>
    <row r="9" spans="1:119" ht="18.75" customHeight="1" thickBot="1" x14ac:dyDescent="0.2">
      <c r="A9" s="172"/>
      <c r="B9" s="535" t="s">
        <v>112</v>
      </c>
      <c r="C9" s="536"/>
      <c r="D9" s="536"/>
      <c r="E9" s="536"/>
      <c r="F9" s="536"/>
      <c r="G9" s="536"/>
      <c r="H9" s="536"/>
      <c r="I9" s="536"/>
      <c r="J9" s="536"/>
      <c r="K9" s="454"/>
      <c r="L9" s="537" t="s">
        <v>113</v>
      </c>
      <c r="M9" s="538"/>
      <c r="N9" s="538"/>
      <c r="O9" s="538"/>
      <c r="P9" s="538"/>
      <c r="Q9" s="539"/>
      <c r="R9" s="540">
        <v>16822</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94</v>
      </c>
      <c r="AV9" s="462"/>
      <c r="AW9" s="462"/>
      <c r="AX9" s="462"/>
      <c r="AY9" s="417" t="s">
        <v>116</v>
      </c>
      <c r="AZ9" s="418"/>
      <c r="BA9" s="418"/>
      <c r="BB9" s="418"/>
      <c r="BC9" s="418"/>
      <c r="BD9" s="418"/>
      <c r="BE9" s="418"/>
      <c r="BF9" s="418"/>
      <c r="BG9" s="418"/>
      <c r="BH9" s="418"/>
      <c r="BI9" s="418"/>
      <c r="BJ9" s="418"/>
      <c r="BK9" s="418"/>
      <c r="BL9" s="418"/>
      <c r="BM9" s="419"/>
      <c r="BN9" s="403">
        <v>273701</v>
      </c>
      <c r="BO9" s="404"/>
      <c r="BP9" s="404"/>
      <c r="BQ9" s="404"/>
      <c r="BR9" s="404"/>
      <c r="BS9" s="404"/>
      <c r="BT9" s="404"/>
      <c r="BU9" s="405"/>
      <c r="BV9" s="403">
        <v>-30536</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10.1</v>
      </c>
      <c r="CU9" s="401"/>
      <c r="CV9" s="401"/>
      <c r="CW9" s="401"/>
      <c r="CX9" s="401"/>
      <c r="CY9" s="401"/>
      <c r="CZ9" s="401"/>
      <c r="DA9" s="402"/>
      <c r="DB9" s="400">
        <v>10.4</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118</v>
      </c>
      <c r="M10" s="360"/>
      <c r="N10" s="360"/>
      <c r="O10" s="360"/>
      <c r="P10" s="360"/>
      <c r="Q10" s="361"/>
      <c r="R10" s="356">
        <v>18779</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137674</v>
      </c>
      <c r="BO10" s="404"/>
      <c r="BP10" s="404"/>
      <c r="BQ10" s="404"/>
      <c r="BR10" s="404"/>
      <c r="BS10" s="404"/>
      <c r="BT10" s="404"/>
      <c r="BU10" s="405"/>
      <c r="BV10" s="403">
        <v>149711</v>
      </c>
      <c r="BW10" s="404"/>
      <c r="BX10" s="404"/>
      <c r="BY10" s="404"/>
      <c r="BZ10" s="404"/>
      <c r="CA10" s="404"/>
      <c r="CB10" s="404"/>
      <c r="CC10" s="405"/>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126</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130</v>
      </c>
      <c r="DC11" s="507"/>
      <c r="DD11" s="507"/>
      <c r="DE11" s="507"/>
      <c r="DF11" s="507"/>
      <c r="DG11" s="507"/>
      <c r="DH11" s="507"/>
      <c r="DI11" s="508"/>
    </row>
    <row r="12" spans="1:119" ht="18.75" customHeight="1" x14ac:dyDescent="0.15">
      <c r="A12" s="172"/>
      <c r="B12" s="509" t="s">
        <v>131</v>
      </c>
      <c r="C12" s="510"/>
      <c r="D12" s="510"/>
      <c r="E12" s="510"/>
      <c r="F12" s="510"/>
      <c r="G12" s="510"/>
      <c r="H12" s="510"/>
      <c r="I12" s="510"/>
      <c r="J12" s="510"/>
      <c r="K12" s="511"/>
      <c r="L12" s="518" t="s">
        <v>132</v>
      </c>
      <c r="M12" s="519"/>
      <c r="N12" s="519"/>
      <c r="O12" s="519"/>
      <c r="P12" s="519"/>
      <c r="Q12" s="520"/>
      <c r="R12" s="521">
        <v>17394</v>
      </c>
      <c r="S12" s="522"/>
      <c r="T12" s="522"/>
      <c r="U12" s="522"/>
      <c r="V12" s="523"/>
      <c r="W12" s="524" t="s">
        <v>1</v>
      </c>
      <c r="X12" s="462"/>
      <c r="Y12" s="462"/>
      <c r="Z12" s="462"/>
      <c r="AA12" s="462"/>
      <c r="AB12" s="525"/>
      <c r="AC12" s="526" t="s">
        <v>133</v>
      </c>
      <c r="AD12" s="527"/>
      <c r="AE12" s="527"/>
      <c r="AF12" s="527"/>
      <c r="AG12" s="528"/>
      <c r="AH12" s="526" t="s">
        <v>134</v>
      </c>
      <c r="AI12" s="527"/>
      <c r="AJ12" s="527"/>
      <c r="AK12" s="527"/>
      <c r="AL12" s="529"/>
      <c r="AM12" s="460" t="s">
        <v>135</v>
      </c>
      <c r="AN12" s="360"/>
      <c r="AO12" s="360"/>
      <c r="AP12" s="360"/>
      <c r="AQ12" s="360"/>
      <c r="AR12" s="360"/>
      <c r="AS12" s="360"/>
      <c r="AT12" s="361"/>
      <c r="AU12" s="461" t="s">
        <v>136</v>
      </c>
      <c r="AV12" s="462"/>
      <c r="AW12" s="462"/>
      <c r="AX12" s="462"/>
      <c r="AY12" s="417" t="s">
        <v>137</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123387</v>
      </c>
      <c r="BW12" s="404"/>
      <c r="BX12" s="404"/>
      <c r="BY12" s="404"/>
      <c r="BZ12" s="404"/>
      <c r="CA12" s="404"/>
      <c r="CB12" s="404"/>
      <c r="CC12" s="405"/>
      <c r="CD12" s="443" t="s">
        <v>138</v>
      </c>
      <c r="CE12" s="363"/>
      <c r="CF12" s="363"/>
      <c r="CG12" s="363"/>
      <c r="CH12" s="363"/>
      <c r="CI12" s="363"/>
      <c r="CJ12" s="363"/>
      <c r="CK12" s="363"/>
      <c r="CL12" s="363"/>
      <c r="CM12" s="363"/>
      <c r="CN12" s="363"/>
      <c r="CO12" s="363"/>
      <c r="CP12" s="363"/>
      <c r="CQ12" s="363"/>
      <c r="CR12" s="363"/>
      <c r="CS12" s="444"/>
      <c r="CT12" s="506" t="s">
        <v>129</v>
      </c>
      <c r="CU12" s="507"/>
      <c r="CV12" s="507"/>
      <c r="CW12" s="507"/>
      <c r="CX12" s="507"/>
      <c r="CY12" s="507"/>
      <c r="CZ12" s="507"/>
      <c r="DA12" s="508"/>
      <c r="DB12" s="506">
        <v>3.2</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139</v>
      </c>
      <c r="N13" s="488"/>
      <c r="O13" s="488"/>
      <c r="P13" s="488"/>
      <c r="Q13" s="489"/>
      <c r="R13" s="490">
        <v>17299</v>
      </c>
      <c r="S13" s="491"/>
      <c r="T13" s="491"/>
      <c r="U13" s="491"/>
      <c r="V13" s="492"/>
      <c r="W13" s="493" t="s">
        <v>140</v>
      </c>
      <c r="X13" s="389"/>
      <c r="Y13" s="389"/>
      <c r="Z13" s="389"/>
      <c r="AA13" s="389"/>
      <c r="AB13" s="390"/>
      <c r="AC13" s="356">
        <v>1940</v>
      </c>
      <c r="AD13" s="357"/>
      <c r="AE13" s="357"/>
      <c r="AF13" s="357"/>
      <c r="AG13" s="358"/>
      <c r="AH13" s="356">
        <v>2382</v>
      </c>
      <c r="AI13" s="357"/>
      <c r="AJ13" s="357"/>
      <c r="AK13" s="357"/>
      <c r="AL13" s="416"/>
      <c r="AM13" s="460" t="s">
        <v>141</v>
      </c>
      <c r="AN13" s="360"/>
      <c r="AO13" s="360"/>
      <c r="AP13" s="360"/>
      <c r="AQ13" s="360"/>
      <c r="AR13" s="360"/>
      <c r="AS13" s="360"/>
      <c r="AT13" s="361"/>
      <c r="AU13" s="461" t="s">
        <v>142</v>
      </c>
      <c r="AV13" s="462"/>
      <c r="AW13" s="462"/>
      <c r="AX13" s="462"/>
      <c r="AY13" s="417" t="s">
        <v>143</v>
      </c>
      <c r="AZ13" s="418"/>
      <c r="BA13" s="418"/>
      <c r="BB13" s="418"/>
      <c r="BC13" s="418"/>
      <c r="BD13" s="418"/>
      <c r="BE13" s="418"/>
      <c r="BF13" s="418"/>
      <c r="BG13" s="418"/>
      <c r="BH13" s="418"/>
      <c r="BI13" s="418"/>
      <c r="BJ13" s="418"/>
      <c r="BK13" s="418"/>
      <c r="BL13" s="418"/>
      <c r="BM13" s="419"/>
      <c r="BN13" s="403">
        <v>411375</v>
      </c>
      <c r="BO13" s="404"/>
      <c r="BP13" s="404"/>
      <c r="BQ13" s="404"/>
      <c r="BR13" s="404"/>
      <c r="BS13" s="404"/>
      <c r="BT13" s="404"/>
      <c r="BU13" s="405"/>
      <c r="BV13" s="403">
        <v>-4212</v>
      </c>
      <c r="BW13" s="404"/>
      <c r="BX13" s="404"/>
      <c r="BY13" s="404"/>
      <c r="BZ13" s="404"/>
      <c r="CA13" s="404"/>
      <c r="CB13" s="404"/>
      <c r="CC13" s="405"/>
      <c r="CD13" s="443" t="s">
        <v>144</v>
      </c>
      <c r="CE13" s="363"/>
      <c r="CF13" s="363"/>
      <c r="CG13" s="363"/>
      <c r="CH13" s="363"/>
      <c r="CI13" s="363"/>
      <c r="CJ13" s="363"/>
      <c r="CK13" s="363"/>
      <c r="CL13" s="363"/>
      <c r="CM13" s="363"/>
      <c r="CN13" s="363"/>
      <c r="CO13" s="363"/>
      <c r="CP13" s="363"/>
      <c r="CQ13" s="363"/>
      <c r="CR13" s="363"/>
      <c r="CS13" s="444"/>
      <c r="CT13" s="400">
        <v>6.5</v>
      </c>
      <c r="CU13" s="401"/>
      <c r="CV13" s="401"/>
      <c r="CW13" s="401"/>
      <c r="CX13" s="401"/>
      <c r="CY13" s="401"/>
      <c r="CZ13" s="401"/>
      <c r="DA13" s="402"/>
      <c r="DB13" s="400">
        <v>6.1</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145</v>
      </c>
      <c r="M14" s="530"/>
      <c r="N14" s="530"/>
      <c r="O14" s="530"/>
      <c r="P14" s="530"/>
      <c r="Q14" s="531"/>
      <c r="R14" s="490">
        <v>17722</v>
      </c>
      <c r="S14" s="491"/>
      <c r="T14" s="491"/>
      <c r="U14" s="491"/>
      <c r="V14" s="492"/>
      <c r="W14" s="494"/>
      <c r="X14" s="392"/>
      <c r="Y14" s="392"/>
      <c r="Z14" s="392"/>
      <c r="AA14" s="392"/>
      <c r="AB14" s="393"/>
      <c r="AC14" s="483">
        <v>25.9</v>
      </c>
      <c r="AD14" s="484"/>
      <c r="AE14" s="484"/>
      <c r="AF14" s="484"/>
      <c r="AG14" s="485"/>
      <c r="AH14" s="483">
        <v>27.1</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146</v>
      </c>
      <c r="CE14" s="441"/>
      <c r="CF14" s="441"/>
      <c r="CG14" s="441"/>
      <c r="CH14" s="441"/>
      <c r="CI14" s="441"/>
      <c r="CJ14" s="441"/>
      <c r="CK14" s="441"/>
      <c r="CL14" s="441"/>
      <c r="CM14" s="441"/>
      <c r="CN14" s="441"/>
      <c r="CO14" s="441"/>
      <c r="CP14" s="441"/>
      <c r="CQ14" s="441"/>
      <c r="CR14" s="441"/>
      <c r="CS14" s="442"/>
      <c r="CT14" s="500">
        <v>51.3</v>
      </c>
      <c r="CU14" s="501"/>
      <c r="CV14" s="501"/>
      <c r="CW14" s="501"/>
      <c r="CX14" s="501"/>
      <c r="CY14" s="501"/>
      <c r="CZ14" s="501"/>
      <c r="DA14" s="502"/>
      <c r="DB14" s="500">
        <v>62.8</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147</v>
      </c>
      <c r="N15" s="488"/>
      <c r="O15" s="488"/>
      <c r="P15" s="488"/>
      <c r="Q15" s="489"/>
      <c r="R15" s="490">
        <v>17631</v>
      </c>
      <c r="S15" s="491"/>
      <c r="T15" s="491"/>
      <c r="U15" s="491"/>
      <c r="V15" s="492"/>
      <c r="W15" s="493" t="s">
        <v>148</v>
      </c>
      <c r="X15" s="389"/>
      <c r="Y15" s="389"/>
      <c r="Z15" s="389"/>
      <c r="AA15" s="389"/>
      <c r="AB15" s="390"/>
      <c r="AC15" s="356">
        <v>1154</v>
      </c>
      <c r="AD15" s="357"/>
      <c r="AE15" s="357"/>
      <c r="AF15" s="357"/>
      <c r="AG15" s="358"/>
      <c r="AH15" s="356">
        <v>1351</v>
      </c>
      <c r="AI15" s="357"/>
      <c r="AJ15" s="357"/>
      <c r="AK15" s="357"/>
      <c r="AL15" s="416"/>
      <c r="AM15" s="460"/>
      <c r="AN15" s="360"/>
      <c r="AO15" s="360"/>
      <c r="AP15" s="360"/>
      <c r="AQ15" s="360"/>
      <c r="AR15" s="360"/>
      <c r="AS15" s="360"/>
      <c r="AT15" s="361"/>
      <c r="AU15" s="461"/>
      <c r="AV15" s="462"/>
      <c r="AW15" s="462"/>
      <c r="AX15" s="462"/>
      <c r="AY15" s="429" t="s">
        <v>149</v>
      </c>
      <c r="AZ15" s="430"/>
      <c r="BA15" s="430"/>
      <c r="BB15" s="430"/>
      <c r="BC15" s="430"/>
      <c r="BD15" s="430"/>
      <c r="BE15" s="430"/>
      <c r="BF15" s="430"/>
      <c r="BG15" s="430"/>
      <c r="BH15" s="430"/>
      <c r="BI15" s="430"/>
      <c r="BJ15" s="430"/>
      <c r="BK15" s="430"/>
      <c r="BL15" s="430"/>
      <c r="BM15" s="431"/>
      <c r="BN15" s="432">
        <v>1911721</v>
      </c>
      <c r="BO15" s="433"/>
      <c r="BP15" s="433"/>
      <c r="BQ15" s="433"/>
      <c r="BR15" s="433"/>
      <c r="BS15" s="433"/>
      <c r="BT15" s="433"/>
      <c r="BU15" s="434"/>
      <c r="BV15" s="432">
        <v>1826005</v>
      </c>
      <c r="BW15" s="433"/>
      <c r="BX15" s="433"/>
      <c r="BY15" s="433"/>
      <c r="BZ15" s="433"/>
      <c r="CA15" s="433"/>
      <c r="CB15" s="433"/>
      <c r="CC15" s="434"/>
      <c r="CD15" s="503" t="s">
        <v>150</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151</v>
      </c>
      <c r="M16" s="478"/>
      <c r="N16" s="478"/>
      <c r="O16" s="478"/>
      <c r="P16" s="478"/>
      <c r="Q16" s="479"/>
      <c r="R16" s="480" t="s">
        <v>152</v>
      </c>
      <c r="S16" s="481"/>
      <c r="T16" s="481"/>
      <c r="U16" s="481"/>
      <c r="V16" s="482"/>
      <c r="W16" s="494"/>
      <c r="X16" s="392"/>
      <c r="Y16" s="392"/>
      <c r="Z16" s="392"/>
      <c r="AA16" s="392"/>
      <c r="AB16" s="393"/>
      <c r="AC16" s="483">
        <v>15.4</v>
      </c>
      <c r="AD16" s="484"/>
      <c r="AE16" s="484"/>
      <c r="AF16" s="484"/>
      <c r="AG16" s="485"/>
      <c r="AH16" s="483">
        <v>15.4</v>
      </c>
      <c r="AI16" s="484"/>
      <c r="AJ16" s="484"/>
      <c r="AK16" s="484"/>
      <c r="AL16" s="486"/>
      <c r="AM16" s="460"/>
      <c r="AN16" s="360"/>
      <c r="AO16" s="360"/>
      <c r="AP16" s="360"/>
      <c r="AQ16" s="360"/>
      <c r="AR16" s="360"/>
      <c r="AS16" s="360"/>
      <c r="AT16" s="361"/>
      <c r="AU16" s="461"/>
      <c r="AV16" s="462"/>
      <c r="AW16" s="462"/>
      <c r="AX16" s="462"/>
      <c r="AY16" s="417" t="s">
        <v>153</v>
      </c>
      <c r="AZ16" s="418"/>
      <c r="BA16" s="418"/>
      <c r="BB16" s="418"/>
      <c r="BC16" s="418"/>
      <c r="BD16" s="418"/>
      <c r="BE16" s="418"/>
      <c r="BF16" s="418"/>
      <c r="BG16" s="418"/>
      <c r="BH16" s="418"/>
      <c r="BI16" s="418"/>
      <c r="BJ16" s="418"/>
      <c r="BK16" s="418"/>
      <c r="BL16" s="418"/>
      <c r="BM16" s="419"/>
      <c r="BN16" s="403">
        <v>6295869</v>
      </c>
      <c r="BO16" s="404"/>
      <c r="BP16" s="404"/>
      <c r="BQ16" s="404"/>
      <c r="BR16" s="404"/>
      <c r="BS16" s="404"/>
      <c r="BT16" s="404"/>
      <c r="BU16" s="405"/>
      <c r="BV16" s="403">
        <v>6041324</v>
      </c>
      <c r="BW16" s="404"/>
      <c r="BX16" s="404"/>
      <c r="BY16" s="404"/>
      <c r="BZ16" s="404"/>
      <c r="CA16" s="404"/>
      <c r="CB16" s="404"/>
      <c r="CC16" s="405"/>
      <c r="CD16" s="181"/>
      <c r="CE16" s="435" t="s">
        <v>154</v>
      </c>
      <c r="CF16" s="435"/>
      <c r="CG16" s="435"/>
      <c r="CH16" s="435"/>
      <c r="CI16" s="435"/>
      <c r="CJ16" s="435"/>
      <c r="CK16" s="435"/>
      <c r="CL16" s="435"/>
      <c r="CM16" s="435"/>
      <c r="CN16" s="435"/>
      <c r="CO16" s="435"/>
      <c r="CP16" s="435"/>
      <c r="CQ16" s="435"/>
      <c r="CR16" s="435"/>
      <c r="CS16" s="436"/>
      <c r="CT16" s="400">
        <v>64.900000000000006</v>
      </c>
      <c r="CU16" s="401"/>
      <c r="CV16" s="401"/>
      <c r="CW16" s="401"/>
      <c r="CX16" s="401"/>
      <c r="CY16" s="401"/>
      <c r="CZ16" s="401"/>
      <c r="DA16" s="402"/>
      <c r="DB16" s="400">
        <v>5.5</v>
      </c>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155</v>
      </c>
      <c r="N17" s="497"/>
      <c r="O17" s="497"/>
      <c r="P17" s="497"/>
      <c r="Q17" s="498"/>
      <c r="R17" s="480" t="s">
        <v>152</v>
      </c>
      <c r="S17" s="481"/>
      <c r="T17" s="481"/>
      <c r="U17" s="481"/>
      <c r="V17" s="482"/>
      <c r="W17" s="493" t="s">
        <v>156</v>
      </c>
      <c r="X17" s="389"/>
      <c r="Y17" s="389"/>
      <c r="Z17" s="389"/>
      <c r="AA17" s="389"/>
      <c r="AB17" s="390"/>
      <c r="AC17" s="356">
        <v>4390</v>
      </c>
      <c r="AD17" s="357"/>
      <c r="AE17" s="357"/>
      <c r="AF17" s="357"/>
      <c r="AG17" s="358"/>
      <c r="AH17" s="356">
        <v>5047</v>
      </c>
      <c r="AI17" s="357"/>
      <c r="AJ17" s="357"/>
      <c r="AK17" s="357"/>
      <c r="AL17" s="416"/>
      <c r="AM17" s="460"/>
      <c r="AN17" s="360"/>
      <c r="AO17" s="360"/>
      <c r="AP17" s="360"/>
      <c r="AQ17" s="360"/>
      <c r="AR17" s="360"/>
      <c r="AS17" s="360"/>
      <c r="AT17" s="361"/>
      <c r="AU17" s="461"/>
      <c r="AV17" s="462"/>
      <c r="AW17" s="462"/>
      <c r="AX17" s="462"/>
      <c r="AY17" s="417" t="s">
        <v>157</v>
      </c>
      <c r="AZ17" s="418"/>
      <c r="BA17" s="418"/>
      <c r="BB17" s="418"/>
      <c r="BC17" s="418"/>
      <c r="BD17" s="418"/>
      <c r="BE17" s="418"/>
      <c r="BF17" s="418"/>
      <c r="BG17" s="418"/>
      <c r="BH17" s="418"/>
      <c r="BI17" s="418"/>
      <c r="BJ17" s="418"/>
      <c r="BK17" s="418"/>
      <c r="BL17" s="418"/>
      <c r="BM17" s="419"/>
      <c r="BN17" s="403">
        <v>2377219</v>
      </c>
      <c r="BO17" s="404"/>
      <c r="BP17" s="404"/>
      <c r="BQ17" s="404"/>
      <c r="BR17" s="404"/>
      <c r="BS17" s="404"/>
      <c r="BT17" s="404"/>
      <c r="BU17" s="405"/>
      <c r="BV17" s="403">
        <v>2267778</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158</v>
      </c>
      <c r="C18" s="454"/>
      <c r="D18" s="454"/>
      <c r="E18" s="455"/>
      <c r="F18" s="455"/>
      <c r="G18" s="455"/>
      <c r="H18" s="455"/>
      <c r="I18" s="455"/>
      <c r="J18" s="455"/>
      <c r="K18" s="455"/>
      <c r="L18" s="456">
        <v>295.17</v>
      </c>
      <c r="M18" s="456"/>
      <c r="N18" s="456"/>
      <c r="O18" s="456"/>
      <c r="P18" s="456"/>
      <c r="Q18" s="456"/>
      <c r="R18" s="457"/>
      <c r="S18" s="457"/>
      <c r="T18" s="457"/>
      <c r="U18" s="457"/>
      <c r="V18" s="458"/>
      <c r="W18" s="474"/>
      <c r="X18" s="475"/>
      <c r="Y18" s="475"/>
      <c r="Z18" s="475"/>
      <c r="AA18" s="475"/>
      <c r="AB18" s="499"/>
      <c r="AC18" s="373">
        <v>58.7</v>
      </c>
      <c r="AD18" s="374"/>
      <c r="AE18" s="374"/>
      <c r="AF18" s="374"/>
      <c r="AG18" s="459"/>
      <c r="AH18" s="373">
        <v>57.5</v>
      </c>
      <c r="AI18" s="374"/>
      <c r="AJ18" s="374"/>
      <c r="AK18" s="374"/>
      <c r="AL18" s="375"/>
      <c r="AM18" s="460"/>
      <c r="AN18" s="360"/>
      <c r="AO18" s="360"/>
      <c r="AP18" s="360"/>
      <c r="AQ18" s="360"/>
      <c r="AR18" s="360"/>
      <c r="AS18" s="360"/>
      <c r="AT18" s="361"/>
      <c r="AU18" s="461"/>
      <c r="AV18" s="462"/>
      <c r="AW18" s="462"/>
      <c r="AX18" s="462"/>
      <c r="AY18" s="417" t="s">
        <v>159</v>
      </c>
      <c r="AZ18" s="418"/>
      <c r="BA18" s="418"/>
      <c r="BB18" s="418"/>
      <c r="BC18" s="418"/>
      <c r="BD18" s="418"/>
      <c r="BE18" s="418"/>
      <c r="BF18" s="418"/>
      <c r="BG18" s="418"/>
      <c r="BH18" s="418"/>
      <c r="BI18" s="418"/>
      <c r="BJ18" s="418"/>
      <c r="BK18" s="418"/>
      <c r="BL18" s="418"/>
      <c r="BM18" s="419"/>
      <c r="BN18" s="403">
        <v>6534021</v>
      </c>
      <c r="BO18" s="404"/>
      <c r="BP18" s="404"/>
      <c r="BQ18" s="404"/>
      <c r="BR18" s="404"/>
      <c r="BS18" s="404"/>
      <c r="BT18" s="404"/>
      <c r="BU18" s="405"/>
      <c r="BV18" s="403">
        <v>6264274</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160</v>
      </c>
      <c r="C19" s="454"/>
      <c r="D19" s="454"/>
      <c r="E19" s="455"/>
      <c r="F19" s="455"/>
      <c r="G19" s="455"/>
      <c r="H19" s="455"/>
      <c r="I19" s="455"/>
      <c r="J19" s="455"/>
      <c r="K19" s="455"/>
      <c r="L19" s="463">
        <v>57</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161</v>
      </c>
      <c r="AZ19" s="418"/>
      <c r="BA19" s="418"/>
      <c r="BB19" s="418"/>
      <c r="BC19" s="418"/>
      <c r="BD19" s="418"/>
      <c r="BE19" s="418"/>
      <c r="BF19" s="418"/>
      <c r="BG19" s="418"/>
      <c r="BH19" s="418"/>
      <c r="BI19" s="418"/>
      <c r="BJ19" s="418"/>
      <c r="BK19" s="418"/>
      <c r="BL19" s="418"/>
      <c r="BM19" s="419"/>
      <c r="BN19" s="403">
        <v>8722970</v>
      </c>
      <c r="BO19" s="404"/>
      <c r="BP19" s="404"/>
      <c r="BQ19" s="404"/>
      <c r="BR19" s="404"/>
      <c r="BS19" s="404"/>
      <c r="BT19" s="404"/>
      <c r="BU19" s="405"/>
      <c r="BV19" s="403">
        <v>8583991</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162</v>
      </c>
      <c r="C20" s="454"/>
      <c r="D20" s="454"/>
      <c r="E20" s="455"/>
      <c r="F20" s="455"/>
      <c r="G20" s="455"/>
      <c r="H20" s="455"/>
      <c r="I20" s="455"/>
      <c r="J20" s="455"/>
      <c r="K20" s="455"/>
      <c r="L20" s="463">
        <v>7225</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163</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164</v>
      </c>
      <c r="C22" s="380"/>
      <c r="D22" s="381"/>
      <c r="E22" s="388" t="s">
        <v>1</v>
      </c>
      <c r="F22" s="389"/>
      <c r="G22" s="389"/>
      <c r="H22" s="389"/>
      <c r="I22" s="389"/>
      <c r="J22" s="389"/>
      <c r="K22" s="390"/>
      <c r="L22" s="388" t="s">
        <v>165</v>
      </c>
      <c r="M22" s="389"/>
      <c r="N22" s="389"/>
      <c r="O22" s="389"/>
      <c r="P22" s="390"/>
      <c r="Q22" s="394" t="s">
        <v>166</v>
      </c>
      <c r="R22" s="395"/>
      <c r="S22" s="395"/>
      <c r="T22" s="395"/>
      <c r="U22" s="395"/>
      <c r="V22" s="396"/>
      <c r="W22" s="445" t="s">
        <v>167</v>
      </c>
      <c r="X22" s="380"/>
      <c r="Y22" s="381"/>
      <c r="Z22" s="388" t="s">
        <v>1</v>
      </c>
      <c r="AA22" s="389"/>
      <c r="AB22" s="389"/>
      <c r="AC22" s="389"/>
      <c r="AD22" s="389"/>
      <c r="AE22" s="389"/>
      <c r="AF22" s="389"/>
      <c r="AG22" s="390"/>
      <c r="AH22" s="406" t="s">
        <v>168</v>
      </c>
      <c r="AI22" s="389"/>
      <c r="AJ22" s="389"/>
      <c r="AK22" s="389"/>
      <c r="AL22" s="390"/>
      <c r="AM22" s="406" t="s">
        <v>169</v>
      </c>
      <c r="AN22" s="407"/>
      <c r="AO22" s="407"/>
      <c r="AP22" s="407"/>
      <c r="AQ22" s="407"/>
      <c r="AR22" s="408"/>
      <c r="AS22" s="394" t="s">
        <v>166</v>
      </c>
      <c r="AT22" s="395"/>
      <c r="AU22" s="395"/>
      <c r="AV22" s="395"/>
      <c r="AW22" s="395"/>
      <c r="AX22" s="412"/>
      <c r="AY22" s="429" t="s">
        <v>170</v>
      </c>
      <c r="AZ22" s="430"/>
      <c r="BA22" s="430"/>
      <c r="BB22" s="430"/>
      <c r="BC22" s="430"/>
      <c r="BD22" s="430"/>
      <c r="BE22" s="430"/>
      <c r="BF22" s="430"/>
      <c r="BG22" s="430"/>
      <c r="BH22" s="430"/>
      <c r="BI22" s="430"/>
      <c r="BJ22" s="430"/>
      <c r="BK22" s="430"/>
      <c r="BL22" s="430"/>
      <c r="BM22" s="431"/>
      <c r="BN22" s="432">
        <v>11500055</v>
      </c>
      <c r="BO22" s="433"/>
      <c r="BP22" s="433"/>
      <c r="BQ22" s="433"/>
      <c r="BR22" s="433"/>
      <c r="BS22" s="433"/>
      <c r="BT22" s="433"/>
      <c r="BU22" s="434"/>
      <c r="BV22" s="432">
        <v>11277742</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171</v>
      </c>
      <c r="AZ23" s="418"/>
      <c r="BA23" s="418"/>
      <c r="BB23" s="418"/>
      <c r="BC23" s="418"/>
      <c r="BD23" s="418"/>
      <c r="BE23" s="418"/>
      <c r="BF23" s="418"/>
      <c r="BG23" s="418"/>
      <c r="BH23" s="418"/>
      <c r="BI23" s="418"/>
      <c r="BJ23" s="418"/>
      <c r="BK23" s="418"/>
      <c r="BL23" s="418"/>
      <c r="BM23" s="419"/>
      <c r="BN23" s="403">
        <v>11141084</v>
      </c>
      <c r="BO23" s="404"/>
      <c r="BP23" s="404"/>
      <c r="BQ23" s="404"/>
      <c r="BR23" s="404"/>
      <c r="BS23" s="404"/>
      <c r="BT23" s="404"/>
      <c r="BU23" s="405"/>
      <c r="BV23" s="403">
        <v>10855645</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172</v>
      </c>
      <c r="F24" s="360"/>
      <c r="G24" s="360"/>
      <c r="H24" s="360"/>
      <c r="I24" s="360"/>
      <c r="J24" s="360"/>
      <c r="K24" s="361"/>
      <c r="L24" s="356">
        <v>1</v>
      </c>
      <c r="M24" s="357"/>
      <c r="N24" s="357"/>
      <c r="O24" s="357"/>
      <c r="P24" s="358"/>
      <c r="Q24" s="356">
        <v>7410</v>
      </c>
      <c r="R24" s="357"/>
      <c r="S24" s="357"/>
      <c r="T24" s="357"/>
      <c r="U24" s="357"/>
      <c r="V24" s="358"/>
      <c r="W24" s="446"/>
      <c r="X24" s="383"/>
      <c r="Y24" s="384"/>
      <c r="Z24" s="359" t="s">
        <v>173</v>
      </c>
      <c r="AA24" s="360"/>
      <c r="AB24" s="360"/>
      <c r="AC24" s="360"/>
      <c r="AD24" s="360"/>
      <c r="AE24" s="360"/>
      <c r="AF24" s="360"/>
      <c r="AG24" s="361"/>
      <c r="AH24" s="356">
        <v>236</v>
      </c>
      <c r="AI24" s="357"/>
      <c r="AJ24" s="357"/>
      <c r="AK24" s="357"/>
      <c r="AL24" s="358"/>
      <c r="AM24" s="356">
        <v>721688</v>
      </c>
      <c r="AN24" s="357"/>
      <c r="AO24" s="357"/>
      <c r="AP24" s="357"/>
      <c r="AQ24" s="357"/>
      <c r="AR24" s="358"/>
      <c r="AS24" s="356">
        <v>3058</v>
      </c>
      <c r="AT24" s="357"/>
      <c r="AU24" s="357"/>
      <c r="AV24" s="357"/>
      <c r="AW24" s="357"/>
      <c r="AX24" s="416"/>
      <c r="AY24" s="376" t="s">
        <v>174</v>
      </c>
      <c r="AZ24" s="377"/>
      <c r="BA24" s="377"/>
      <c r="BB24" s="377"/>
      <c r="BC24" s="377"/>
      <c r="BD24" s="377"/>
      <c r="BE24" s="377"/>
      <c r="BF24" s="377"/>
      <c r="BG24" s="377"/>
      <c r="BH24" s="377"/>
      <c r="BI24" s="377"/>
      <c r="BJ24" s="377"/>
      <c r="BK24" s="377"/>
      <c r="BL24" s="377"/>
      <c r="BM24" s="378"/>
      <c r="BN24" s="403">
        <v>7761750</v>
      </c>
      <c r="BO24" s="404"/>
      <c r="BP24" s="404"/>
      <c r="BQ24" s="404"/>
      <c r="BR24" s="404"/>
      <c r="BS24" s="404"/>
      <c r="BT24" s="404"/>
      <c r="BU24" s="405"/>
      <c r="BV24" s="403">
        <v>7436672</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175</v>
      </c>
      <c r="F25" s="360"/>
      <c r="G25" s="360"/>
      <c r="H25" s="360"/>
      <c r="I25" s="360"/>
      <c r="J25" s="360"/>
      <c r="K25" s="361"/>
      <c r="L25" s="356">
        <v>1</v>
      </c>
      <c r="M25" s="357"/>
      <c r="N25" s="357"/>
      <c r="O25" s="357"/>
      <c r="P25" s="358"/>
      <c r="Q25" s="356">
        <v>5940</v>
      </c>
      <c r="R25" s="357"/>
      <c r="S25" s="357"/>
      <c r="T25" s="357"/>
      <c r="U25" s="357"/>
      <c r="V25" s="358"/>
      <c r="W25" s="446"/>
      <c r="X25" s="383"/>
      <c r="Y25" s="384"/>
      <c r="Z25" s="359" t="s">
        <v>176</v>
      </c>
      <c r="AA25" s="360"/>
      <c r="AB25" s="360"/>
      <c r="AC25" s="360"/>
      <c r="AD25" s="360"/>
      <c r="AE25" s="360"/>
      <c r="AF25" s="360"/>
      <c r="AG25" s="361"/>
      <c r="AH25" s="356">
        <v>35</v>
      </c>
      <c r="AI25" s="357"/>
      <c r="AJ25" s="357"/>
      <c r="AK25" s="357"/>
      <c r="AL25" s="358"/>
      <c r="AM25" s="356">
        <v>98245</v>
      </c>
      <c r="AN25" s="357"/>
      <c r="AO25" s="357"/>
      <c r="AP25" s="357"/>
      <c r="AQ25" s="357"/>
      <c r="AR25" s="358"/>
      <c r="AS25" s="356">
        <v>2807</v>
      </c>
      <c r="AT25" s="357"/>
      <c r="AU25" s="357"/>
      <c r="AV25" s="357"/>
      <c r="AW25" s="357"/>
      <c r="AX25" s="416"/>
      <c r="AY25" s="429" t="s">
        <v>177</v>
      </c>
      <c r="AZ25" s="430"/>
      <c r="BA25" s="430"/>
      <c r="BB25" s="430"/>
      <c r="BC25" s="430"/>
      <c r="BD25" s="430"/>
      <c r="BE25" s="430"/>
      <c r="BF25" s="430"/>
      <c r="BG25" s="430"/>
      <c r="BH25" s="430"/>
      <c r="BI25" s="430"/>
      <c r="BJ25" s="430"/>
      <c r="BK25" s="430"/>
      <c r="BL25" s="430"/>
      <c r="BM25" s="431"/>
      <c r="BN25" s="432">
        <v>1197340</v>
      </c>
      <c r="BO25" s="433"/>
      <c r="BP25" s="433"/>
      <c r="BQ25" s="433"/>
      <c r="BR25" s="433"/>
      <c r="BS25" s="433"/>
      <c r="BT25" s="433"/>
      <c r="BU25" s="434"/>
      <c r="BV25" s="432">
        <v>1239017</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178</v>
      </c>
      <c r="F26" s="360"/>
      <c r="G26" s="360"/>
      <c r="H26" s="360"/>
      <c r="I26" s="360"/>
      <c r="J26" s="360"/>
      <c r="K26" s="361"/>
      <c r="L26" s="356">
        <v>1</v>
      </c>
      <c r="M26" s="357"/>
      <c r="N26" s="357"/>
      <c r="O26" s="357"/>
      <c r="P26" s="358"/>
      <c r="Q26" s="356">
        <v>5200</v>
      </c>
      <c r="R26" s="357"/>
      <c r="S26" s="357"/>
      <c r="T26" s="357"/>
      <c r="U26" s="357"/>
      <c r="V26" s="358"/>
      <c r="W26" s="446"/>
      <c r="X26" s="383"/>
      <c r="Y26" s="384"/>
      <c r="Z26" s="359" t="s">
        <v>179</v>
      </c>
      <c r="AA26" s="414"/>
      <c r="AB26" s="414"/>
      <c r="AC26" s="414"/>
      <c r="AD26" s="414"/>
      <c r="AE26" s="414"/>
      <c r="AF26" s="414"/>
      <c r="AG26" s="415"/>
      <c r="AH26" s="356" t="s">
        <v>180</v>
      </c>
      <c r="AI26" s="357"/>
      <c r="AJ26" s="357"/>
      <c r="AK26" s="357"/>
      <c r="AL26" s="358"/>
      <c r="AM26" s="356" t="s">
        <v>180</v>
      </c>
      <c r="AN26" s="357"/>
      <c r="AO26" s="357"/>
      <c r="AP26" s="357"/>
      <c r="AQ26" s="357"/>
      <c r="AR26" s="358"/>
      <c r="AS26" s="356" t="s">
        <v>180</v>
      </c>
      <c r="AT26" s="357"/>
      <c r="AU26" s="357"/>
      <c r="AV26" s="357"/>
      <c r="AW26" s="357"/>
      <c r="AX26" s="416"/>
      <c r="AY26" s="443" t="s">
        <v>181</v>
      </c>
      <c r="AZ26" s="363"/>
      <c r="BA26" s="363"/>
      <c r="BB26" s="363"/>
      <c r="BC26" s="363"/>
      <c r="BD26" s="363"/>
      <c r="BE26" s="363"/>
      <c r="BF26" s="363"/>
      <c r="BG26" s="363"/>
      <c r="BH26" s="363"/>
      <c r="BI26" s="363"/>
      <c r="BJ26" s="363"/>
      <c r="BK26" s="363"/>
      <c r="BL26" s="363"/>
      <c r="BM26" s="444"/>
      <c r="BN26" s="403" t="s">
        <v>180</v>
      </c>
      <c r="BO26" s="404"/>
      <c r="BP26" s="404"/>
      <c r="BQ26" s="404"/>
      <c r="BR26" s="404"/>
      <c r="BS26" s="404"/>
      <c r="BT26" s="404"/>
      <c r="BU26" s="405"/>
      <c r="BV26" s="403" t="s">
        <v>180</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182</v>
      </c>
      <c r="F27" s="360"/>
      <c r="G27" s="360"/>
      <c r="H27" s="360"/>
      <c r="I27" s="360"/>
      <c r="J27" s="360"/>
      <c r="K27" s="361"/>
      <c r="L27" s="356">
        <v>1</v>
      </c>
      <c r="M27" s="357"/>
      <c r="N27" s="357"/>
      <c r="O27" s="357"/>
      <c r="P27" s="358"/>
      <c r="Q27" s="356">
        <v>3650</v>
      </c>
      <c r="R27" s="357"/>
      <c r="S27" s="357"/>
      <c r="T27" s="357"/>
      <c r="U27" s="357"/>
      <c r="V27" s="358"/>
      <c r="W27" s="446"/>
      <c r="X27" s="383"/>
      <c r="Y27" s="384"/>
      <c r="Z27" s="359" t="s">
        <v>183</v>
      </c>
      <c r="AA27" s="360"/>
      <c r="AB27" s="360"/>
      <c r="AC27" s="360"/>
      <c r="AD27" s="360"/>
      <c r="AE27" s="360"/>
      <c r="AF27" s="360"/>
      <c r="AG27" s="361"/>
      <c r="AH27" s="356">
        <v>2</v>
      </c>
      <c r="AI27" s="357"/>
      <c r="AJ27" s="357"/>
      <c r="AK27" s="357"/>
      <c r="AL27" s="358"/>
      <c r="AM27" s="356" t="s">
        <v>184</v>
      </c>
      <c r="AN27" s="357"/>
      <c r="AO27" s="357"/>
      <c r="AP27" s="357"/>
      <c r="AQ27" s="357"/>
      <c r="AR27" s="358"/>
      <c r="AS27" s="356" t="s">
        <v>184</v>
      </c>
      <c r="AT27" s="357"/>
      <c r="AU27" s="357"/>
      <c r="AV27" s="357"/>
      <c r="AW27" s="357"/>
      <c r="AX27" s="416"/>
      <c r="AY27" s="440" t="s">
        <v>185</v>
      </c>
      <c r="AZ27" s="441"/>
      <c r="BA27" s="441"/>
      <c r="BB27" s="441"/>
      <c r="BC27" s="441"/>
      <c r="BD27" s="441"/>
      <c r="BE27" s="441"/>
      <c r="BF27" s="441"/>
      <c r="BG27" s="441"/>
      <c r="BH27" s="441"/>
      <c r="BI27" s="441"/>
      <c r="BJ27" s="441"/>
      <c r="BK27" s="441"/>
      <c r="BL27" s="441"/>
      <c r="BM27" s="442"/>
      <c r="BN27" s="437">
        <v>245000</v>
      </c>
      <c r="BO27" s="438"/>
      <c r="BP27" s="438"/>
      <c r="BQ27" s="438"/>
      <c r="BR27" s="438"/>
      <c r="BS27" s="438"/>
      <c r="BT27" s="438"/>
      <c r="BU27" s="439"/>
      <c r="BV27" s="437">
        <v>245000</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186</v>
      </c>
      <c r="F28" s="360"/>
      <c r="G28" s="360"/>
      <c r="H28" s="360"/>
      <c r="I28" s="360"/>
      <c r="J28" s="360"/>
      <c r="K28" s="361"/>
      <c r="L28" s="356">
        <v>1</v>
      </c>
      <c r="M28" s="357"/>
      <c r="N28" s="357"/>
      <c r="O28" s="357"/>
      <c r="P28" s="358"/>
      <c r="Q28" s="356">
        <v>3220</v>
      </c>
      <c r="R28" s="357"/>
      <c r="S28" s="357"/>
      <c r="T28" s="357"/>
      <c r="U28" s="357"/>
      <c r="V28" s="358"/>
      <c r="W28" s="446"/>
      <c r="X28" s="383"/>
      <c r="Y28" s="384"/>
      <c r="Z28" s="359" t="s">
        <v>187</v>
      </c>
      <c r="AA28" s="360"/>
      <c r="AB28" s="360"/>
      <c r="AC28" s="360"/>
      <c r="AD28" s="360"/>
      <c r="AE28" s="360"/>
      <c r="AF28" s="360"/>
      <c r="AG28" s="361"/>
      <c r="AH28" s="356" t="s">
        <v>180</v>
      </c>
      <c r="AI28" s="357"/>
      <c r="AJ28" s="357"/>
      <c r="AK28" s="357"/>
      <c r="AL28" s="358"/>
      <c r="AM28" s="356" t="s">
        <v>188</v>
      </c>
      <c r="AN28" s="357"/>
      <c r="AO28" s="357"/>
      <c r="AP28" s="357"/>
      <c r="AQ28" s="357"/>
      <c r="AR28" s="358"/>
      <c r="AS28" s="356" t="s">
        <v>180</v>
      </c>
      <c r="AT28" s="357"/>
      <c r="AU28" s="357"/>
      <c r="AV28" s="357"/>
      <c r="AW28" s="357"/>
      <c r="AX28" s="416"/>
      <c r="AY28" s="420" t="s">
        <v>189</v>
      </c>
      <c r="AZ28" s="421"/>
      <c r="BA28" s="421"/>
      <c r="BB28" s="422"/>
      <c r="BC28" s="429" t="s">
        <v>48</v>
      </c>
      <c r="BD28" s="430"/>
      <c r="BE28" s="430"/>
      <c r="BF28" s="430"/>
      <c r="BG28" s="430"/>
      <c r="BH28" s="430"/>
      <c r="BI28" s="430"/>
      <c r="BJ28" s="430"/>
      <c r="BK28" s="430"/>
      <c r="BL28" s="430"/>
      <c r="BM28" s="431"/>
      <c r="BN28" s="432">
        <v>1628163</v>
      </c>
      <c r="BO28" s="433"/>
      <c r="BP28" s="433"/>
      <c r="BQ28" s="433"/>
      <c r="BR28" s="433"/>
      <c r="BS28" s="433"/>
      <c r="BT28" s="433"/>
      <c r="BU28" s="434"/>
      <c r="BV28" s="432">
        <v>1490489</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190</v>
      </c>
      <c r="F29" s="360"/>
      <c r="G29" s="360"/>
      <c r="H29" s="360"/>
      <c r="I29" s="360"/>
      <c r="J29" s="360"/>
      <c r="K29" s="361"/>
      <c r="L29" s="356">
        <v>13</v>
      </c>
      <c r="M29" s="357"/>
      <c r="N29" s="357"/>
      <c r="O29" s="357"/>
      <c r="P29" s="358"/>
      <c r="Q29" s="356">
        <v>3100</v>
      </c>
      <c r="R29" s="357"/>
      <c r="S29" s="357"/>
      <c r="T29" s="357"/>
      <c r="U29" s="357"/>
      <c r="V29" s="358"/>
      <c r="W29" s="447"/>
      <c r="X29" s="448"/>
      <c r="Y29" s="449"/>
      <c r="Z29" s="359" t="s">
        <v>191</v>
      </c>
      <c r="AA29" s="360"/>
      <c r="AB29" s="360"/>
      <c r="AC29" s="360"/>
      <c r="AD29" s="360"/>
      <c r="AE29" s="360"/>
      <c r="AF29" s="360"/>
      <c r="AG29" s="361"/>
      <c r="AH29" s="356">
        <v>238</v>
      </c>
      <c r="AI29" s="357"/>
      <c r="AJ29" s="357"/>
      <c r="AK29" s="357"/>
      <c r="AL29" s="358"/>
      <c r="AM29" s="356">
        <v>729376</v>
      </c>
      <c r="AN29" s="357"/>
      <c r="AO29" s="357"/>
      <c r="AP29" s="357"/>
      <c r="AQ29" s="357"/>
      <c r="AR29" s="358"/>
      <c r="AS29" s="356">
        <v>3065</v>
      </c>
      <c r="AT29" s="357"/>
      <c r="AU29" s="357"/>
      <c r="AV29" s="357"/>
      <c r="AW29" s="357"/>
      <c r="AX29" s="416"/>
      <c r="AY29" s="423"/>
      <c r="AZ29" s="424"/>
      <c r="BA29" s="424"/>
      <c r="BB29" s="425"/>
      <c r="BC29" s="417" t="s">
        <v>192</v>
      </c>
      <c r="BD29" s="418"/>
      <c r="BE29" s="418"/>
      <c r="BF29" s="418"/>
      <c r="BG29" s="418"/>
      <c r="BH29" s="418"/>
      <c r="BI29" s="418"/>
      <c r="BJ29" s="418"/>
      <c r="BK29" s="418"/>
      <c r="BL29" s="418"/>
      <c r="BM29" s="419"/>
      <c r="BN29" s="403">
        <v>227028</v>
      </c>
      <c r="BO29" s="404"/>
      <c r="BP29" s="404"/>
      <c r="BQ29" s="404"/>
      <c r="BR29" s="404"/>
      <c r="BS29" s="404"/>
      <c r="BT29" s="404"/>
      <c r="BU29" s="405"/>
      <c r="BV29" s="403">
        <v>160186</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193</v>
      </c>
      <c r="X30" s="371"/>
      <c r="Y30" s="371"/>
      <c r="Z30" s="371"/>
      <c r="AA30" s="371"/>
      <c r="AB30" s="371"/>
      <c r="AC30" s="371"/>
      <c r="AD30" s="371"/>
      <c r="AE30" s="371"/>
      <c r="AF30" s="371"/>
      <c r="AG30" s="372"/>
      <c r="AH30" s="373">
        <v>98.9</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1585356</v>
      </c>
      <c r="BO30" s="438"/>
      <c r="BP30" s="438"/>
      <c r="BQ30" s="438"/>
      <c r="BR30" s="438"/>
      <c r="BS30" s="438"/>
      <c r="BT30" s="438"/>
      <c r="BU30" s="439"/>
      <c r="BV30" s="437">
        <v>1406508</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194</v>
      </c>
      <c r="D32" s="362"/>
      <c r="E32" s="362"/>
      <c r="F32" s="362"/>
      <c r="G32" s="362"/>
      <c r="H32" s="362"/>
      <c r="I32" s="362"/>
      <c r="J32" s="362"/>
      <c r="K32" s="362"/>
      <c r="L32" s="362"/>
      <c r="M32" s="362"/>
      <c r="N32" s="362"/>
      <c r="O32" s="362"/>
      <c r="P32" s="362"/>
      <c r="Q32" s="362"/>
      <c r="R32" s="362"/>
      <c r="S32" s="362"/>
      <c r="U32" s="363" t="s">
        <v>195</v>
      </c>
      <c r="V32" s="363"/>
      <c r="W32" s="363"/>
      <c r="X32" s="363"/>
      <c r="Y32" s="363"/>
      <c r="Z32" s="363"/>
      <c r="AA32" s="363"/>
      <c r="AB32" s="363"/>
      <c r="AC32" s="363"/>
      <c r="AD32" s="363"/>
      <c r="AE32" s="363"/>
      <c r="AF32" s="363"/>
      <c r="AG32" s="363"/>
      <c r="AH32" s="363"/>
      <c r="AI32" s="363"/>
      <c r="AJ32" s="363"/>
      <c r="AK32" s="363"/>
      <c r="AM32" s="363" t="s">
        <v>196</v>
      </c>
      <c r="AN32" s="363"/>
      <c r="AO32" s="363"/>
      <c r="AP32" s="363"/>
      <c r="AQ32" s="363"/>
      <c r="AR32" s="363"/>
      <c r="AS32" s="363"/>
      <c r="AT32" s="363"/>
      <c r="AU32" s="363"/>
      <c r="AV32" s="363"/>
      <c r="AW32" s="363"/>
      <c r="AX32" s="363"/>
      <c r="AY32" s="363"/>
      <c r="AZ32" s="363"/>
      <c r="BA32" s="363"/>
      <c r="BB32" s="363"/>
      <c r="BC32" s="363"/>
      <c r="BE32" s="363" t="s">
        <v>197</v>
      </c>
      <c r="BF32" s="363"/>
      <c r="BG32" s="363"/>
      <c r="BH32" s="363"/>
      <c r="BI32" s="363"/>
      <c r="BJ32" s="363"/>
      <c r="BK32" s="363"/>
      <c r="BL32" s="363"/>
      <c r="BM32" s="363"/>
      <c r="BN32" s="363"/>
      <c r="BO32" s="363"/>
      <c r="BP32" s="363"/>
      <c r="BQ32" s="363"/>
      <c r="BR32" s="363"/>
      <c r="BS32" s="363"/>
      <c r="BT32" s="363"/>
      <c r="BU32" s="363"/>
      <c r="BW32" s="363" t="s">
        <v>198</v>
      </c>
      <c r="BX32" s="363"/>
      <c r="BY32" s="363"/>
      <c r="BZ32" s="363"/>
      <c r="CA32" s="363"/>
      <c r="CB32" s="363"/>
      <c r="CC32" s="363"/>
      <c r="CD32" s="363"/>
      <c r="CE32" s="363"/>
      <c r="CF32" s="363"/>
      <c r="CG32" s="363"/>
      <c r="CH32" s="363"/>
      <c r="CI32" s="363"/>
      <c r="CJ32" s="363"/>
      <c r="CK32" s="363"/>
      <c r="CL32" s="363"/>
      <c r="CM32" s="363"/>
      <c r="CO32" s="363" t="s">
        <v>199</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200</v>
      </c>
      <c r="D33" s="355"/>
      <c r="E33" s="354" t="s">
        <v>201</v>
      </c>
      <c r="F33" s="354"/>
      <c r="G33" s="354"/>
      <c r="H33" s="354"/>
      <c r="I33" s="354"/>
      <c r="J33" s="354"/>
      <c r="K33" s="354"/>
      <c r="L33" s="354"/>
      <c r="M33" s="354"/>
      <c r="N33" s="354"/>
      <c r="O33" s="354"/>
      <c r="P33" s="354"/>
      <c r="Q33" s="354"/>
      <c r="R33" s="354"/>
      <c r="S33" s="354"/>
      <c r="T33" s="176"/>
      <c r="U33" s="355" t="s">
        <v>202</v>
      </c>
      <c r="V33" s="355"/>
      <c r="W33" s="354" t="s">
        <v>201</v>
      </c>
      <c r="X33" s="354"/>
      <c r="Y33" s="354"/>
      <c r="Z33" s="354"/>
      <c r="AA33" s="354"/>
      <c r="AB33" s="354"/>
      <c r="AC33" s="354"/>
      <c r="AD33" s="354"/>
      <c r="AE33" s="354"/>
      <c r="AF33" s="354"/>
      <c r="AG33" s="354"/>
      <c r="AH33" s="354"/>
      <c r="AI33" s="354"/>
      <c r="AJ33" s="354"/>
      <c r="AK33" s="354"/>
      <c r="AL33" s="176"/>
      <c r="AM33" s="355" t="s">
        <v>202</v>
      </c>
      <c r="AN33" s="355"/>
      <c r="AO33" s="354" t="s">
        <v>201</v>
      </c>
      <c r="AP33" s="354"/>
      <c r="AQ33" s="354"/>
      <c r="AR33" s="354"/>
      <c r="AS33" s="354"/>
      <c r="AT33" s="354"/>
      <c r="AU33" s="354"/>
      <c r="AV33" s="354"/>
      <c r="AW33" s="354"/>
      <c r="AX33" s="354"/>
      <c r="AY33" s="354"/>
      <c r="AZ33" s="354"/>
      <c r="BA33" s="354"/>
      <c r="BB33" s="354"/>
      <c r="BC33" s="354"/>
      <c r="BD33" s="182"/>
      <c r="BE33" s="354" t="s">
        <v>203</v>
      </c>
      <c r="BF33" s="354"/>
      <c r="BG33" s="354" t="s">
        <v>204</v>
      </c>
      <c r="BH33" s="354"/>
      <c r="BI33" s="354"/>
      <c r="BJ33" s="354"/>
      <c r="BK33" s="354"/>
      <c r="BL33" s="354"/>
      <c r="BM33" s="354"/>
      <c r="BN33" s="354"/>
      <c r="BO33" s="354"/>
      <c r="BP33" s="354"/>
      <c r="BQ33" s="354"/>
      <c r="BR33" s="354"/>
      <c r="BS33" s="354"/>
      <c r="BT33" s="354"/>
      <c r="BU33" s="354"/>
      <c r="BV33" s="182"/>
      <c r="BW33" s="355" t="s">
        <v>203</v>
      </c>
      <c r="BX33" s="355"/>
      <c r="BY33" s="354" t="s">
        <v>205</v>
      </c>
      <c r="BZ33" s="354"/>
      <c r="CA33" s="354"/>
      <c r="CB33" s="354"/>
      <c r="CC33" s="354"/>
      <c r="CD33" s="354"/>
      <c r="CE33" s="354"/>
      <c r="CF33" s="354"/>
      <c r="CG33" s="354"/>
      <c r="CH33" s="354"/>
      <c r="CI33" s="354"/>
      <c r="CJ33" s="354"/>
      <c r="CK33" s="354"/>
      <c r="CL33" s="354"/>
      <c r="CM33" s="354"/>
      <c r="CN33" s="176"/>
      <c r="CO33" s="355" t="s">
        <v>202</v>
      </c>
      <c r="CP33" s="355"/>
      <c r="CQ33" s="354" t="s">
        <v>206</v>
      </c>
      <c r="CR33" s="354"/>
      <c r="CS33" s="354"/>
      <c r="CT33" s="354"/>
      <c r="CU33" s="354"/>
      <c r="CV33" s="354"/>
      <c r="CW33" s="354"/>
      <c r="CX33" s="354"/>
      <c r="CY33" s="354"/>
      <c r="CZ33" s="354"/>
      <c r="DA33" s="354"/>
      <c r="DB33" s="354"/>
      <c r="DC33" s="354"/>
      <c r="DD33" s="354"/>
      <c r="DE33" s="354"/>
      <c r="DF33" s="176"/>
      <c r="DG33" s="353" t="s">
        <v>207</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3</v>
      </c>
      <c r="V34" s="351"/>
      <c r="W34" s="352" t="str">
        <f>IF('各会計、関係団体の財政状況及び健全化判断比率'!B28="","",'各会計、関係団体の財政状況及び健全化判断比率'!B28)</f>
        <v>国民健康保険特別会計（事業勘定）</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f>IF(BG34="","",MAX(C34:D43,U34:V43,AM34:AN43)+1)</f>
        <v>8</v>
      </c>
      <c r="BF34" s="351"/>
      <c r="BG34" s="352" t="str">
        <f>IF('各会計、関係団体の財政状況及び健全化判断比率'!B33="","",'各会計、関係団体の財政状況及び健全化判断比率'!B33)</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11</v>
      </c>
      <c r="BX34" s="351"/>
      <c r="BY34" s="352" t="str">
        <f>IF('各会計、関係団体の財政状況及び健全化判断比率'!B68="","",'各会計、関係団体の財政状況及び健全化判断比率'!B68)</f>
        <v>宮崎県市町村総合事務組合　一般会計</v>
      </c>
      <c r="BZ34" s="352"/>
      <c r="CA34" s="352"/>
      <c r="CB34" s="352"/>
      <c r="CC34" s="352"/>
      <c r="CD34" s="352"/>
      <c r="CE34" s="352"/>
      <c r="CF34" s="352"/>
      <c r="CG34" s="352"/>
      <c r="CH34" s="352"/>
      <c r="CI34" s="352"/>
      <c r="CJ34" s="352"/>
      <c r="CK34" s="352"/>
      <c r="CL34" s="352"/>
      <c r="CM34" s="352"/>
      <c r="CN34" s="172"/>
      <c r="CO34" s="351">
        <f>IF(CQ34="","",MAX(C34:D43,U34:V43,AM34:AN43,BE34:BF43,BW34:BX43)+1)</f>
        <v>16</v>
      </c>
      <c r="CP34" s="351"/>
      <c r="CQ34" s="352" t="str">
        <f>IF('各会計、関係団体の財政状況及び健全化判断比率'!BS7="","",'各会計、関係団体の財政状況及び健全化判断比率'!BS7)</f>
        <v>南那珂森林組合</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f>IF(E35="","",C34+1)</f>
        <v>2</v>
      </c>
      <c r="D35" s="351"/>
      <c r="E35" s="352" t="str">
        <f>IF('各会計、関係団体の財政状況及び健全化判断比率'!B8="","",'各会計、関係団体の財政状況及び健全化判断比率'!B8)</f>
        <v>市木診療所特別会計</v>
      </c>
      <c r="F35" s="352"/>
      <c r="G35" s="352"/>
      <c r="H35" s="352"/>
      <c r="I35" s="352"/>
      <c r="J35" s="352"/>
      <c r="K35" s="352"/>
      <c r="L35" s="352"/>
      <c r="M35" s="352"/>
      <c r="N35" s="352"/>
      <c r="O35" s="352"/>
      <c r="P35" s="352"/>
      <c r="Q35" s="352"/>
      <c r="R35" s="352"/>
      <c r="S35" s="352"/>
      <c r="T35" s="172"/>
      <c r="U35" s="351">
        <f>IF(W35="","",U34+1)</f>
        <v>4</v>
      </c>
      <c r="V35" s="351"/>
      <c r="W35" s="352" t="str">
        <f>IF('各会計、関係団体の財政状況及び健全化判断比率'!B29="","",'各会計、関係団体の財政状況及び健全化判断比率'!B29)</f>
        <v>後期高齢者医療特別会計</v>
      </c>
      <c r="X35" s="352"/>
      <c r="Y35" s="352"/>
      <c r="Z35" s="352"/>
      <c r="AA35" s="352"/>
      <c r="AB35" s="352"/>
      <c r="AC35" s="352"/>
      <c r="AD35" s="352"/>
      <c r="AE35" s="352"/>
      <c r="AF35" s="352"/>
      <c r="AG35" s="352"/>
      <c r="AH35" s="352"/>
      <c r="AI35" s="352"/>
      <c r="AJ35" s="352"/>
      <c r="AK35" s="352"/>
      <c r="AL35" s="172"/>
      <c r="AM35" s="351">
        <f t="shared" ref="AM35:AM43" si="0">IF(AO35="","",AM34+1)</f>
        <v>7</v>
      </c>
      <c r="AN35" s="351"/>
      <c r="AO35" s="352" t="str">
        <f>IF('各会計、関係団体の財政状況及び健全化判断比率'!B32="","",'各会計、関係団体の財政状況及び健全化判断比率'!B32)</f>
        <v>病院事業会計</v>
      </c>
      <c r="AP35" s="352"/>
      <c r="AQ35" s="352"/>
      <c r="AR35" s="352"/>
      <c r="AS35" s="352"/>
      <c r="AT35" s="352"/>
      <c r="AU35" s="352"/>
      <c r="AV35" s="352"/>
      <c r="AW35" s="352"/>
      <c r="AX35" s="352"/>
      <c r="AY35" s="352"/>
      <c r="AZ35" s="352"/>
      <c r="BA35" s="352"/>
      <c r="BB35" s="352"/>
      <c r="BC35" s="352"/>
      <c r="BD35" s="172"/>
      <c r="BE35" s="351">
        <f t="shared" ref="BE35:BE43" si="1">IF(BG35="","",BE34+1)</f>
        <v>9</v>
      </c>
      <c r="BF35" s="351"/>
      <c r="BG35" s="352" t="str">
        <f>IF('各会計、関係団体の財政状況及び健全化判断比率'!B34="","",'各会計、関係団体の財政状況及び健全化判断比率'!B34)</f>
        <v>公共下水道事業特別会計</v>
      </c>
      <c r="BH35" s="352"/>
      <c r="BI35" s="352"/>
      <c r="BJ35" s="352"/>
      <c r="BK35" s="352"/>
      <c r="BL35" s="352"/>
      <c r="BM35" s="352"/>
      <c r="BN35" s="352"/>
      <c r="BO35" s="352"/>
      <c r="BP35" s="352"/>
      <c r="BQ35" s="352"/>
      <c r="BR35" s="352"/>
      <c r="BS35" s="352"/>
      <c r="BT35" s="352"/>
      <c r="BU35" s="352"/>
      <c r="BV35" s="172"/>
      <c r="BW35" s="351">
        <f t="shared" ref="BW35:BW43" si="2">IF(BY35="","",BW34+1)</f>
        <v>12</v>
      </c>
      <c r="BX35" s="351"/>
      <c r="BY35" s="352" t="str">
        <f>IF('各会計、関係団体の財政状況及び健全化判断比率'!B69="","",'各会計、関係団体の財政状況及び健全化判断比率'!B69)</f>
        <v>宮崎県市町村総合事務組合　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5</v>
      </c>
      <c r="V36" s="351"/>
      <c r="W36" s="352" t="str">
        <f>IF('各会計、関係団体の財政状況及び健全化判断比率'!B30="","",'各会計、関係団体の財政状況及び健全化判断比率'!B30)</f>
        <v>介護保険特別会計（事業勘定）</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f t="shared" si="1"/>
        <v>10</v>
      </c>
      <c r="BF36" s="351"/>
      <c r="BG36" s="352" t="str">
        <f>IF('各会計、関係団体の財政状況及び健全化判断比率'!B35="","",'各会計、関係団体の財政状況及び健全化判断比率'!B35)</f>
        <v>漁業集落排水事業特別会計</v>
      </c>
      <c r="BH36" s="352"/>
      <c r="BI36" s="352"/>
      <c r="BJ36" s="352"/>
      <c r="BK36" s="352"/>
      <c r="BL36" s="352"/>
      <c r="BM36" s="352"/>
      <c r="BN36" s="352"/>
      <c r="BO36" s="352"/>
      <c r="BP36" s="352"/>
      <c r="BQ36" s="352"/>
      <c r="BR36" s="352"/>
      <c r="BS36" s="352"/>
      <c r="BT36" s="352"/>
      <c r="BU36" s="352"/>
      <c r="BV36" s="172"/>
      <c r="BW36" s="351">
        <f t="shared" si="2"/>
        <v>13</v>
      </c>
      <c r="BX36" s="351"/>
      <c r="BY36" s="352" t="str">
        <f>IF('各会計、関係団体の財政状況及び健全化判断比率'!B70="","",'各会計、関係団体の財政状況及び健全化判断比率'!B70)</f>
        <v>宮崎県後期高齢者医療広域連合　一般会計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14</v>
      </c>
      <c r="BX37" s="351"/>
      <c r="BY37" s="352" t="str">
        <f>IF('各会計、関係団体の財政状況及び健全化判断比率'!B71="","",'各会計、関係団体の財政状況及び健全化判断比率'!B71)</f>
        <v>宮崎県後期高齢者医療広域連合　後期高齢者医療特別会計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15</v>
      </c>
      <c r="BX38" s="351"/>
      <c r="BY38" s="352" t="str">
        <f>IF('各会計、関係団体の財政状況及び健全化判断比率'!B72="","",'各会計、関係団体の財政状況及び健全化判断比率'!B72)</f>
        <v>日南串間広域不燃物処理組合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t="str">
        <f t="shared" si="2"/>
        <v/>
      </c>
      <c r="BX39" s="351"/>
      <c r="BY39" s="352" t="str">
        <f>IF('各会計、関係団体の財政状況及び健全化判断比率'!B73="","",'各会計、関係団体の財政状況及び健全化判断比率'!B73)</f>
        <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t="str">
        <f t="shared" si="2"/>
        <v/>
      </c>
      <c r="BX40" s="351"/>
      <c r="BY40" s="352" t="str">
        <f>IF('各会計、関係団体の財政状況及び健全化判断比率'!B74="","",'各会計、関係団体の財政状況及び健全化判断比率'!B74)</f>
        <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348" t="s">
        <v>209</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210</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211</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212</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213</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214</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215</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row r="54" spans="5:113" x14ac:dyDescent="0.15"/>
    <row r="55" spans="5:113" x14ac:dyDescent="0.15"/>
    <row r="56" spans="5:113" x14ac:dyDescent="0.15"/>
  </sheetData>
  <sheetProtection algorithmName="SHA-512" hashValue="7mleev2vff/QOgPXuLq5LL33LgtVLqHq3tHVBnIoVWfC6VrDPFhz+2wg0HyQnsaCBPDlBcS41u2xSnRSE7rcNA==" saltValue="2uRlWUAB4b6RCta6+qG1q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32" t="s">
        <v>571</v>
      </c>
      <c r="D34" s="1132"/>
      <c r="E34" s="1133"/>
      <c r="F34" s="32">
        <v>2.34</v>
      </c>
      <c r="G34" s="33" t="s">
        <v>572</v>
      </c>
      <c r="H34" s="33" t="s">
        <v>573</v>
      </c>
      <c r="I34" s="33" t="s">
        <v>574</v>
      </c>
      <c r="J34" s="34" t="s">
        <v>575</v>
      </c>
      <c r="K34" s="22"/>
      <c r="L34" s="22"/>
      <c r="M34" s="22"/>
      <c r="N34" s="22"/>
      <c r="O34" s="22"/>
      <c r="P34" s="22"/>
    </row>
    <row r="35" spans="1:16" ht="39" customHeight="1" x14ac:dyDescent="0.15">
      <c r="A35" s="22"/>
      <c r="B35" s="35"/>
      <c r="C35" s="1128" t="s">
        <v>576</v>
      </c>
      <c r="D35" s="1128"/>
      <c r="E35" s="1129"/>
      <c r="F35" s="36">
        <v>4.45</v>
      </c>
      <c r="G35" s="37">
        <v>4.4800000000000004</v>
      </c>
      <c r="H35" s="37">
        <v>4.54</v>
      </c>
      <c r="I35" s="37">
        <v>3.95</v>
      </c>
      <c r="J35" s="38">
        <v>7.62</v>
      </c>
      <c r="K35" s="22"/>
      <c r="L35" s="22"/>
      <c r="M35" s="22"/>
      <c r="N35" s="22"/>
      <c r="O35" s="22"/>
      <c r="P35" s="22"/>
    </row>
    <row r="36" spans="1:16" ht="39" customHeight="1" x14ac:dyDescent="0.15">
      <c r="A36" s="22"/>
      <c r="B36" s="35"/>
      <c r="C36" s="1128" t="s">
        <v>577</v>
      </c>
      <c r="D36" s="1128"/>
      <c r="E36" s="1129"/>
      <c r="F36" s="36">
        <v>6.38</v>
      </c>
      <c r="G36" s="37">
        <v>7.26</v>
      </c>
      <c r="H36" s="37">
        <v>7.18</v>
      </c>
      <c r="I36" s="37">
        <v>7.23</v>
      </c>
      <c r="J36" s="38">
        <v>6.55</v>
      </c>
      <c r="K36" s="22"/>
      <c r="L36" s="22"/>
      <c r="M36" s="22"/>
      <c r="N36" s="22"/>
      <c r="O36" s="22"/>
      <c r="P36" s="22"/>
    </row>
    <row r="37" spans="1:16" ht="39" customHeight="1" x14ac:dyDescent="0.15">
      <c r="A37" s="22"/>
      <c r="B37" s="35"/>
      <c r="C37" s="1128" t="s">
        <v>578</v>
      </c>
      <c r="D37" s="1128"/>
      <c r="E37" s="1129"/>
      <c r="F37" s="36">
        <v>2.09</v>
      </c>
      <c r="G37" s="37">
        <v>1.3</v>
      </c>
      <c r="H37" s="37">
        <v>0.9</v>
      </c>
      <c r="I37" s="37">
        <v>0.59</v>
      </c>
      <c r="J37" s="38">
        <v>1.5</v>
      </c>
      <c r="K37" s="22"/>
      <c r="L37" s="22"/>
      <c r="M37" s="22"/>
      <c r="N37" s="22"/>
      <c r="O37" s="22"/>
      <c r="P37" s="22"/>
    </row>
    <row r="38" spans="1:16" ht="39" customHeight="1" x14ac:dyDescent="0.15">
      <c r="A38" s="22"/>
      <c r="B38" s="35"/>
      <c r="C38" s="1128" t="s">
        <v>579</v>
      </c>
      <c r="D38" s="1128"/>
      <c r="E38" s="1129"/>
      <c r="F38" s="36">
        <v>1.45</v>
      </c>
      <c r="G38" s="37">
        <v>2.14</v>
      </c>
      <c r="H38" s="37">
        <v>1.18</v>
      </c>
      <c r="I38" s="37">
        <v>0.56000000000000005</v>
      </c>
      <c r="J38" s="38">
        <v>0.77</v>
      </c>
      <c r="K38" s="22"/>
      <c r="L38" s="22"/>
      <c r="M38" s="22"/>
      <c r="N38" s="22"/>
      <c r="O38" s="22"/>
      <c r="P38" s="22"/>
    </row>
    <row r="39" spans="1:16" ht="39" customHeight="1" x14ac:dyDescent="0.15">
      <c r="A39" s="22"/>
      <c r="B39" s="35"/>
      <c r="C39" s="1128" t="s">
        <v>580</v>
      </c>
      <c r="D39" s="1128"/>
      <c r="E39" s="1129"/>
      <c r="F39" s="36">
        <v>0.05</v>
      </c>
      <c r="G39" s="37">
        <v>0</v>
      </c>
      <c r="H39" s="37">
        <v>0.03</v>
      </c>
      <c r="I39" s="37">
        <v>0.03</v>
      </c>
      <c r="J39" s="38">
        <v>0.09</v>
      </c>
      <c r="K39" s="22"/>
      <c r="L39" s="22"/>
      <c r="M39" s="22"/>
      <c r="N39" s="22"/>
      <c r="O39" s="22"/>
      <c r="P39" s="22"/>
    </row>
    <row r="40" spans="1:16" ht="39" customHeight="1" x14ac:dyDescent="0.15">
      <c r="A40" s="22"/>
      <c r="B40" s="35"/>
      <c r="C40" s="1128" t="s">
        <v>581</v>
      </c>
      <c r="D40" s="1128"/>
      <c r="E40" s="1129"/>
      <c r="F40" s="36">
        <v>7.0000000000000007E-2</v>
      </c>
      <c r="G40" s="37">
        <v>0.01</v>
      </c>
      <c r="H40" s="37">
        <v>0.03</v>
      </c>
      <c r="I40" s="37">
        <v>0.03</v>
      </c>
      <c r="J40" s="38">
        <v>0.02</v>
      </c>
      <c r="K40" s="22"/>
      <c r="L40" s="22"/>
      <c r="M40" s="22"/>
      <c r="N40" s="22"/>
      <c r="O40" s="22"/>
      <c r="P40" s="22"/>
    </row>
    <row r="41" spans="1:16" ht="39" customHeight="1" x14ac:dyDescent="0.15">
      <c r="A41" s="22"/>
      <c r="B41" s="35"/>
      <c r="C41" s="1128" t="s">
        <v>582</v>
      </c>
      <c r="D41" s="1128"/>
      <c r="E41" s="1129"/>
      <c r="F41" s="36">
        <v>0.01</v>
      </c>
      <c r="G41" s="37">
        <v>0</v>
      </c>
      <c r="H41" s="37">
        <v>0.01</v>
      </c>
      <c r="I41" s="37">
        <v>0</v>
      </c>
      <c r="J41" s="38">
        <v>0</v>
      </c>
      <c r="K41" s="22"/>
      <c r="L41" s="22"/>
      <c r="M41" s="22"/>
      <c r="N41" s="22"/>
      <c r="O41" s="22"/>
      <c r="P41" s="22"/>
    </row>
    <row r="42" spans="1:16" ht="39" customHeight="1" x14ac:dyDescent="0.15">
      <c r="A42" s="22"/>
      <c r="B42" s="39"/>
      <c r="C42" s="1128" t="s">
        <v>583</v>
      </c>
      <c r="D42" s="1128"/>
      <c r="E42" s="1129"/>
      <c r="F42" s="36" t="s">
        <v>521</v>
      </c>
      <c r="G42" s="37" t="s">
        <v>521</v>
      </c>
      <c r="H42" s="37" t="s">
        <v>521</v>
      </c>
      <c r="I42" s="37" t="s">
        <v>521</v>
      </c>
      <c r="J42" s="38" t="s">
        <v>521</v>
      </c>
      <c r="K42" s="22"/>
      <c r="L42" s="22"/>
      <c r="M42" s="22"/>
      <c r="N42" s="22"/>
      <c r="O42" s="22"/>
      <c r="P42" s="22"/>
    </row>
    <row r="43" spans="1:16" ht="39" customHeight="1" thickBot="1" x14ac:dyDescent="0.2">
      <c r="A43" s="22"/>
      <c r="B43" s="40"/>
      <c r="C43" s="1130" t="s">
        <v>584</v>
      </c>
      <c r="D43" s="1130"/>
      <c r="E43" s="1131"/>
      <c r="F43" s="41">
        <v>2.29</v>
      </c>
      <c r="G43" s="42">
        <v>0</v>
      </c>
      <c r="H43" s="42">
        <v>0</v>
      </c>
      <c r="I43" s="42">
        <v>0.01</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aoFe6bIdkClxhmjm4omTXNXdZ7vF74ftY2g5T04+446gTjrYvAWHDFSNTNa49yn+7rj2tTEEh9TWjiebdwHiA==" saltValue="qFfdWvAPHJzOGfjXoh1c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969</v>
      </c>
      <c r="L45" s="58">
        <v>925</v>
      </c>
      <c r="M45" s="58">
        <v>904</v>
      </c>
      <c r="N45" s="58">
        <v>917</v>
      </c>
      <c r="O45" s="59">
        <v>893</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521</v>
      </c>
      <c r="L46" s="62" t="s">
        <v>521</v>
      </c>
      <c r="M46" s="62" t="s">
        <v>521</v>
      </c>
      <c r="N46" s="62" t="s">
        <v>521</v>
      </c>
      <c r="O46" s="63" t="s">
        <v>521</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521</v>
      </c>
      <c r="L47" s="62" t="s">
        <v>521</v>
      </c>
      <c r="M47" s="62" t="s">
        <v>521</v>
      </c>
      <c r="N47" s="62" t="s">
        <v>521</v>
      </c>
      <c r="O47" s="63" t="s">
        <v>521</v>
      </c>
      <c r="P47" s="46"/>
      <c r="Q47" s="46"/>
      <c r="R47" s="46"/>
      <c r="S47" s="46"/>
      <c r="T47" s="46"/>
      <c r="U47" s="46"/>
    </row>
    <row r="48" spans="1:21" ht="30.75" customHeight="1" x14ac:dyDescent="0.15">
      <c r="A48" s="46"/>
      <c r="B48" s="1154"/>
      <c r="C48" s="1155"/>
      <c r="D48" s="60"/>
      <c r="E48" s="1136" t="s">
        <v>15</v>
      </c>
      <c r="F48" s="1136"/>
      <c r="G48" s="1136"/>
      <c r="H48" s="1136"/>
      <c r="I48" s="1136"/>
      <c r="J48" s="1137"/>
      <c r="K48" s="61">
        <v>257</v>
      </c>
      <c r="L48" s="62">
        <v>289</v>
      </c>
      <c r="M48" s="62">
        <v>296</v>
      </c>
      <c r="N48" s="62">
        <v>277</v>
      </c>
      <c r="O48" s="63">
        <v>332</v>
      </c>
      <c r="P48" s="46"/>
      <c r="Q48" s="46"/>
      <c r="R48" s="46"/>
      <c r="S48" s="46"/>
      <c r="T48" s="46"/>
      <c r="U48" s="46"/>
    </row>
    <row r="49" spans="1:21" ht="30.75" customHeight="1" x14ac:dyDescent="0.15">
      <c r="A49" s="46"/>
      <c r="B49" s="1154"/>
      <c r="C49" s="1155"/>
      <c r="D49" s="60"/>
      <c r="E49" s="1136" t="s">
        <v>16</v>
      </c>
      <c r="F49" s="1136"/>
      <c r="G49" s="1136"/>
      <c r="H49" s="1136"/>
      <c r="I49" s="1136"/>
      <c r="J49" s="1137"/>
      <c r="K49" s="61">
        <v>14</v>
      </c>
      <c r="L49" s="62" t="s">
        <v>521</v>
      </c>
      <c r="M49" s="62" t="s">
        <v>521</v>
      </c>
      <c r="N49" s="62" t="s">
        <v>521</v>
      </c>
      <c r="O49" s="63" t="s">
        <v>521</v>
      </c>
      <c r="P49" s="46"/>
      <c r="Q49" s="46"/>
      <c r="R49" s="46"/>
      <c r="S49" s="46"/>
      <c r="T49" s="46"/>
      <c r="U49" s="46"/>
    </row>
    <row r="50" spans="1:21" ht="30.75" customHeight="1" x14ac:dyDescent="0.15">
      <c r="A50" s="46"/>
      <c r="B50" s="1154"/>
      <c r="C50" s="1155"/>
      <c r="D50" s="60"/>
      <c r="E50" s="1136" t="s">
        <v>17</v>
      </c>
      <c r="F50" s="1136"/>
      <c r="G50" s="1136"/>
      <c r="H50" s="1136"/>
      <c r="I50" s="1136"/>
      <c r="J50" s="1137"/>
      <c r="K50" s="61">
        <v>0</v>
      </c>
      <c r="L50" s="62" t="s">
        <v>521</v>
      </c>
      <c r="M50" s="62" t="s">
        <v>521</v>
      </c>
      <c r="N50" s="62" t="s">
        <v>521</v>
      </c>
      <c r="O50" s="63" t="s">
        <v>521</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521</v>
      </c>
      <c r="L51" s="62" t="s">
        <v>521</v>
      </c>
      <c r="M51" s="62" t="s">
        <v>521</v>
      </c>
      <c r="N51" s="62" t="s">
        <v>521</v>
      </c>
      <c r="O51" s="63" t="s">
        <v>521</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937</v>
      </c>
      <c r="L52" s="62">
        <v>877</v>
      </c>
      <c r="M52" s="62">
        <v>839</v>
      </c>
      <c r="N52" s="62">
        <v>823</v>
      </c>
      <c r="O52" s="63">
        <v>786</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303</v>
      </c>
      <c r="L53" s="67">
        <v>337</v>
      </c>
      <c r="M53" s="67">
        <v>361</v>
      </c>
      <c r="N53" s="67">
        <v>371</v>
      </c>
      <c r="O53" s="68">
        <v>439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585</v>
      </c>
      <c r="P55" s="46"/>
      <c r="Q55" s="46"/>
      <c r="R55" s="46"/>
      <c r="S55" s="46"/>
      <c r="T55" s="46"/>
      <c r="U55" s="46"/>
    </row>
    <row r="56" spans="1:21" ht="31.5" customHeight="1" thickBot="1" x14ac:dyDescent="0.2">
      <c r="A56" s="46"/>
      <c r="B56" s="74"/>
      <c r="C56" s="75"/>
      <c r="D56" s="75"/>
      <c r="E56" s="76"/>
      <c r="F56" s="76"/>
      <c r="G56" s="76"/>
      <c r="H56" s="76"/>
      <c r="I56" s="76"/>
      <c r="J56" s="77" t="s">
        <v>2</v>
      </c>
      <c r="K56" s="78" t="s">
        <v>586</v>
      </c>
      <c r="L56" s="79" t="s">
        <v>587</v>
      </c>
      <c r="M56" s="79" t="s">
        <v>588</v>
      </c>
      <c r="N56" s="79" t="s">
        <v>589</v>
      </c>
      <c r="O56" s="80" t="s">
        <v>590</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y6ncL5/TeyFC8ToupmXpZjn5xD3wfLQkNL63Rpu+lttRQlsYj75NNAiuqZ8xEU4OygXovtWy6o9nAu9yIFQvQ==" saltValue="On2oV7BK4O43kRkiT9tC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172" t="s">
        <v>30</v>
      </c>
      <c r="C41" s="1173"/>
      <c r="D41" s="100"/>
      <c r="E41" s="1174" t="s">
        <v>31</v>
      </c>
      <c r="F41" s="1174"/>
      <c r="G41" s="1174"/>
      <c r="H41" s="1175"/>
      <c r="I41" s="339">
        <v>9598</v>
      </c>
      <c r="J41" s="340">
        <v>9964</v>
      </c>
      <c r="K41" s="340">
        <v>10650</v>
      </c>
      <c r="L41" s="340">
        <v>11278</v>
      </c>
      <c r="M41" s="341">
        <v>11500</v>
      </c>
    </row>
    <row r="42" spans="2:13" ht="27.75" customHeight="1" x14ac:dyDescent="0.15">
      <c r="B42" s="1162"/>
      <c r="C42" s="1163"/>
      <c r="D42" s="101"/>
      <c r="E42" s="1166" t="s">
        <v>32</v>
      </c>
      <c r="F42" s="1166"/>
      <c r="G42" s="1166"/>
      <c r="H42" s="1167"/>
      <c r="I42" s="342">
        <v>0</v>
      </c>
      <c r="J42" s="343" t="s">
        <v>521</v>
      </c>
      <c r="K42" s="343" t="s">
        <v>521</v>
      </c>
      <c r="L42" s="343" t="s">
        <v>521</v>
      </c>
      <c r="M42" s="344" t="s">
        <v>521</v>
      </c>
    </row>
    <row r="43" spans="2:13" ht="27.75" customHeight="1" x14ac:dyDescent="0.15">
      <c r="B43" s="1162"/>
      <c r="C43" s="1163"/>
      <c r="D43" s="101"/>
      <c r="E43" s="1166" t="s">
        <v>33</v>
      </c>
      <c r="F43" s="1166"/>
      <c r="G43" s="1166"/>
      <c r="H43" s="1167"/>
      <c r="I43" s="342">
        <v>3258</v>
      </c>
      <c r="J43" s="343">
        <v>2813</v>
      </c>
      <c r="K43" s="343">
        <v>2836</v>
      </c>
      <c r="L43" s="343">
        <v>3135</v>
      </c>
      <c r="M43" s="344">
        <v>3077</v>
      </c>
    </row>
    <row r="44" spans="2:13" ht="27.75" customHeight="1" x14ac:dyDescent="0.15">
      <c r="B44" s="1162"/>
      <c r="C44" s="1163"/>
      <c r="D44" s="101"/>
      <c r="E44" s="1166" t="s">
        <v>34</v>
      </c>
      <c r="F44" s="1166"/>
      <c r="G44" s="1166"/>
      <c r="H44" s="1167"/>
      <c r="I44" s="342" t="s">
        <v>521</v>
      </c>
      <c r="J44" s="343" t="s">
        <v>521</v>
      </c>
      <c r="K44" s="343" t="s">
        <v>521</v>
      </c>
      <c r="L44" s="343" t="s">
        <v>521</v>
      </c>
      <c r="M44" s="344" t="s">
        <v>521</v>
      </c>
    </row>
    <row r="45" spans="2:13" ht="27.75" customHeight="1" x14ac:dyDescent="0.15">
      <c r="B45" s="1162"/>
      <c r="C45" s="1163"/>
      <c r="D45" s="101"/>
      <c r="E45" s="1166" t="s">
        <v>35</v>
      </c>
      <c r="F45" s="1166"/>
      <c r="G45" s="1166"/>
      <c r="H45" s="1167"/>
      <c r="I45" s="342">
        <v>1681</v>
      </c>
      <c r="J45" s="343">
        <v>1594</v>
      </c>
      <c r="K45" s="343">
        <v>1606</v>
      </c>
      <c r="L45" s="343">
        <v>1665</v>
      </c>
      <c r="M45" s="344">
        <v>1690</v>
      </c>
    </row>
    <row r="46" spans="2:13" ht="27.75" customHeight="1" x14ac:dyDescent="0.15">
      <c r="B46" s="1162"/>
      <c r="C46" s="1163"/>
      <c r="D46" s="102"/>
      <c r="E46" s="1166" t="s">
        <v>36</v>
      </c>
      <c r="F46" s="1166"/>
      <c r="G46" s="1166"/>
      <c r="H46" s="1167"/>
      <c r="I46" s="342">
        <v>3</v>
      </c>
      <c r="J46" s="343">
        <v>3</v>
      </c>
      <c r="K46" s="343">
        <v>3</v>
      </c>
      <c r="L46" s="343">
        <v>3</v>
      </c>
      <c r="M46" s="344">
        <v>3</v>
      </c>
    </row>
    <row r="47" spans="2:13" ht="27.75" customHeight="1" x14ac:dyDescent="0.15">
      <c r="B47" s="1162"/>
      <c r="C47" s="1163"/>
      <c r="D47" s="103"/>
      <c r="E47" s="1176" t="s">
        <v>37</v>
      </c>
      <c r="F47" s="1177"/>
      <c r="G47" s="1177"/>
      <c r="H47" s="1178"/>
      <c r="I47" s="342" t="s">
        <v>521</v>
      </c>
      <c r="J47" s="343" t="s">
        <v>521</v>
      </c>
      <c r="K47" s="343" t="s">
        <v>521</v>
      </c>
      <c r="L47" s="343" t="s">
        <v>521</v>
      </c>
      <c r="M47" s="344" t="s">
        <v>521</v>
      </c>
    </row>
    <row r="48" spans="2:13" ht="27.75" customHeight="1" x14ac:dyDescent="0.15">
      <c r="B48" s="1162"/>
      <c r="C48" s="1163"/>
      <c r="D48" s="101"/>
      <c r="E48" s="1166" t="s">
        <v>38</v>
      </c>
      <c r="F48" s="1166"/>
      <c r="G48" s="1166"/>
      <c r="H48" s="1167"/>
      <c r="I48" s="342" t="s">
        <v>521</v>
      </c>
      <c r="J48" s="343" t="s">
        <v>521</v>
      </c>
      <c r="K48" s="343" t="s">
        <v>521</v>
      </c>
      <c r="L48" s="343">
        <v>215</v>
      </c>
      <c r="M48" s="344" t="s">
        <v>521</v>
      </c>
    </row>
    <row r="49" spans="2:13" ht="27.75" customHeight="1" x14ac:dyDescent="0.15">
      <c r="B49" s="1164"/>
      <c r="C49" s="1165"/>
      <c r="D49" s="101"/>
      <c r="E49" s="1166" t="s">
        <v>39</v>
      </c>
      <c r="F49" s="1166"/>
      <c r="G49" s="1166"/>
      <c r="H49" s="1167"/>
      <c r="I49" s="342" t="s">
        <v>521</v>
      </c>
      <c r="J49" s="343" t="s">
        <v>521</v>
      </c>
      <c r="K49" s="343" t="s">
        <v>521</v>
      </c>
      <c r="L49" s="343" t="s">
        <v>521</v>
      </c>
      <c r="M49" s="344" t="s">
        <v>521</v>
      </c>
    </row>
    <row r="50" spans="2:13" ht="27.75" customHeight="1" x14ac:dyDescent="0.15">
      <c r="B50" s="1160" t="s">
        <v>40</v>
      </c>
      <c r="C50" s="1161"/>
      <c r="D50" s="104"/>
      <c r="E50" s="1166" t="s">
        <v>41</v>
      </c>
      <c r="F50" s="1166"/>
      <c r="G50" s="1166"/>
      <c r="H50" s="1167"/>
      <c r="I50" s="342">
        <v>3838</v>
      </c>
      <c r="J50" s="343">
        <v>3694</v>
      </c>
      <c r="K50" s="343">
        <v>3469</v>
      </c>
      <c r="L50" s="343">
        <v>3525</v>
      </c>
      <c r="M50" s="344">
        <v>3930</v>
      </c>
    </row>
    <row r="51" spans="2:13" ht="27.75" customHeight="1" x14ac:dyDescent="0.15">
      <c r="B51" s="1162"/>
      <c r="C51" s="1163"/>
      <c r="D51" s="101"/>
      <c r="E51" s="1166" t="s">
        <v>42</v>
      </c>
      <c r="F51" s="1166"/>
      <c r="G51" s="1166"/>
      <c r="H51" s="1167"/>
      <c r="I51" s="342">
        <v>551</v>
      </c>
      <c r="J51" s="343">
        <v>528</v>
      </c>
      <c r="K51" s="343">
        <v>453</v>
      </c>
      <c r="L51" s="343">
        <v>361</v>
      </c>
      <c r="M51" s="344">
        <v>250</v>
      </c>
    </row>
    <row r="52" spans="2:13" ht="27.75" customHeight="1" x14ac:dyDescent="0.15">
      <c r="B52" s="1164"/>
      <c r="C52" s="1165"/>
      <c r="D52" s="101"/>
      <c r="E52" s="1166" t="s">
        <v>43</v>
      </c>
      <c r="F52" s="1166"/>
      <c r="G52" s="1166"/>
      <c r="H52" s="1167"/>
      <c r="I52" s="342">
        <v>7674</v>
      </c>
      <c r="J52" s="343">
        <v>8198</v>
      </c>
      <c r="K52" s="343">
        <v>8534</v>
      </c>
      <c r="L52" s="343">
        <v>8712</v>
      </c>
      <c r="M52" s="344">
        <v>8887</v>
      </c>
    </row>
    <row r="53" spans="2:13" ht="27.75" customHeight="1" thickBot="1" x14ac:dyDescent="0.2">
      <c r="B53" s="1168" t="s">
        <v>44</v>
      </c>
      <c r="C53" s="1169"/>
      <c r="D53" s="105"/>
      <c r="E53" s="1170" t="s">
        <v>45</v>
      </c>
      <c r="F53" s="1170"/>
      <c r="G53" s="1170"/>
      <c r="H53" s="1171"/>
      <c r="I53" s="345">
        <v>2478</v>
      </c>
      <c r="J53" s="346">
        <v>1954</v>
      </c>
      <c r="K53" s="346">
        <v>2640</v>
      </c>
      <c r="L53" s="346">
        <v>3696</v>
      </c>
      <c r="M53" s="347">
        <v>3202</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OYccqR41WBVCLKLS7lUadjXj+gIwWqZhyxJzRGp16KAVdlJ/NxW9wu2IRLdSfJ44FhTLb6uWolBBGI5u3Ldm8g==" saltValue="XhCcNw+XqGCyMeHCWA+A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564</v>
      </c>
      <c r="G54" s="114" t="s">
        <v>565</v>
      </c>
      <c r="H54" s="115" t="s">
        <v>566</v>
      </c>
    </row>
    <row r="55" spans="2:8" ht="52.5" customHeight="1" x14ac:dyDescent="0.15">
      <c r="B55" s="116"/>
      <c r="C55" s="1187" t="s">
        <v>48</v>
      </c>
      <c r="D55" s="1187"/>
      <c r="E55" s="1188"/>
      <c r="F55" s="117">
        <v>1464</v>
      </c>
      <c r="G55" s="117">
        <v>1490</v>
      </c>
      <c r="H55" s="118">
        <v>1628</v>
      </c>
    </row>
    <row r="56" spans="2:8" ht="52.5" customHeight="1" x14ac:dyDescent="0.15">
      <c r="B56" s="119"/>
      <c r="C56" s="1189" t="s">
        <v>49</v>
      </c>
      <c r="D56" s="1189"/>
      <c r="E56" s="1190"/>
      <c r="F56" s="120">
        <v>160</v>
      </c>
      <c r="G56" s="120">
        <v>160</v>
      </c>
      <c r="H56" s="121">
        <v>227</v>
      </c>
    </row>
    <row r="57" spans="2:8" ht="53.25" customHeight="1" x14ac:dyDescent="0.15">
      <c r="B57" s="119"/>
      <c r="C57" s="1191" t="s">
        <v>50</v>
      </c>
      <c r="D57" s="1191"/>
      <c r="E57" s="1192"/>
      <c r="F57" s="122">
        <v>1480</v>
      </c>
      <c r="G57" s="122">
        <v>1407</v>
      </c>
      <c r="H57" s="123">
        <v>1585</v>
      </c>
    </row>
    <row r="58" spans="2:8" ht="45.75" customHeight="1" x14ac:dyDescent="0.15">
      <c r="B58" s="124"/>
      <c r="C58" s="1179" t="s">
        <v>600</v>
      </c>
      <c r="D58" s="1180"/>
      <c r="E58" s="1181"/>
      <c r="F58" s="125">
        <v>594</v>
      </c>
      <c r="G58" s="125">
        <v>548</v>
      </c>
      <c r="H58" s="126">
        <v>549</v>
      </c>
    </row>
    <row r="59" spans="2:8" ht="45.75" customHeight="1" x14ac:dyDescent="0.15">
      <c r="B59" s="124"/>
      <c r="C59" s="1179" t="s">
        <v>601</v>
      </c>
      <c r="D59" s="1180"/>
      <c r="E59" s="1181"/>
      <c r="F59" s="125">
        <v>85</v>
      </c>
      <c r="G59" s="125">
        <v>159</v>
      </c>
      <c r="H59" s="126">
        <v>384</v>
      </c>
    </row>
    <row r="60" spans="2:8" ht="45.75" customHeight="1" x14ac:dyDescent="0.15">
      <c r="B60" s="124"/>
      <c r="C60" s="1179" t="s">
        <v>602</v>
      </c>
      <c r="D60" s="1180"/>
      <c r="E60" s="1181"/>
      <c r="F60" s="125">
        <v>351</v>
      </c>
      <c r="G60" s="125">
        <v>291</v>
      </c>
      <c r="H60" s="126">
        <v>272</v>
      </c>
    </row>
    <row r="61" spans="2:8" ht="45.75" customHeight="1" x14ac:dyDescent="0.15">
      <c r="B61" s="124"/>
      <c r="C61" s="1179" t="s">
        <v>603</v>
      </c>
      <c r="D61" s="1180"/>
      <c r="E61" s="1181"/>
      <c r="F61" s="125">
        <v>156</v>
      </c>
      <c r="G61" s="125">
        <v>157</v>
      </c>
      <c r="H61" s="126">
        <v>147</v>
      </c>
    </row>
    <row r="62" spans="2:8" ht="45.75" customHeight="1" thickBot="1" x14ac:dyDescent="0.2">
      <c r="B62" s="127"/>
      <c r="C62" s="1182" t="s">
        <v>604</v>
      </c>
      <c r="D62" s="1183"/>
      <c r="E62" s="1184"/>
      <c r="F62" s="128">
        <v>74</v>
      </c>
      <c r="G62" s="128">
        <v>74</v>
      </c>
      <c r="H62" s="129">
        <v>74</v>
      </c>
    </row>
    <row r="63" spans="2:8" ht="52.5" customHeight="1" thickBot="1" x14ac:dyDescent="0.2">
      <c r="B63" s="130"/>
      <c r="C63" s="1185" t="s">
        <v>51</v>
      </c>
      <c r="D63" s="1185"/>
      <c r="E63" s="1186"/>
      <c r="F63" s="131">
        <v>3104</v>
      </c>
      <c r="G63" s="131">
        <v>3057</v>
      </c>
      <c r="H63" s="132">
        <v>3441</v>
      </c>
    </row>
    <row r="64" spans="2:8" x14ac:dyDescent="0.15"/>
  </sheetData>
  <sheetProtection algorithmName="SHA-512" hashValue="bBWI4bGg6xufUPOHgMUczk+/kj/BvscCRdzZuYSXJfBbjP5JmjI7IsQKrj0dO2OLwBodVBJQq44gdx6bXkQIxQ==" saltValue="o83PtIsn2/f+Tv7rWVQQ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1EEE-14FB-487A-A47D-F20F24AACE82}">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3"/>
      <c r="B1" s="1194"/>
      <c r="DD1" s="252"/>
      <c r="DE1" s="252"/>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x14ac:dyDescent="0.15">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x14ac:dyDescent="0.15">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x14ac:dyDescent="0.15">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x14ac:dyDescent="0.15">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52"/>
      <c r="DE19" s="252"/>
    </row>
    <row r="20" spans="1:109" x14ac:dyDescent="0.15">
      <c r="DD20" s="252"/>
      <c r="DE20" s="252"/>
    </row>
    <row r="21" spans="1:109" ht="17.25" customHeight="1" x14ac:dyDescent="0.15">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8"/>
      <c r="DD40" s="1198"/>
      <c r="DE40" s="252"/>
    </row>
    <row r="41" spans="2:109" ht="17.25" x14ac:dyDescent="0.15">
      <c r="B41" s="253" t="s">
        <v>605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199"/>
      <c r="I42" s="1200"/>
      <c r="J42" s="1200"/>
      <c r="K42" s="1200"/>
      <c r="AM42" s="1199"/>
      <c r="AN42" s="1199" t="s">
        <v>606</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6"/>
      <c r="AN43" s="1201" t="s">
        <v>607</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6"/>
      <c r="AN49" s="252" t="s">
        <v>608</v>
      </c>
    </row>
    <row r="50" spans="1:109" x14ac:dyDescent="0.15">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562</v>
      </c>
      <c r="BQ50" s="1217"/>
      <c r="BR50" s="1217"/>
      <c r="BS50" s="1217"/>
      <c r="BT50" s="1217"/>
      <c r="BU50" s="1217"/>
      <c r="BV50" s="1217"/>
      <c r="BW50" s="1217"/>
      <c r="BX50" s="1217" t="s">
        <v>563</v>
      </c>
      <c r="BY50" s="1217"/>
      <c r="BZ50" s="1217"/>
      <c r="CA50" s="1217"/>
      <c r="CB50" s="1217"/>
      <c r="CC50" s="1217"/>
      <c r="CD50" s="1217"/>
      <c r="CE50" s="1217"/>
      <c r="CF50" s="1217" t="s">
        <v>564</v>
      </c>
      <c r="CG50" s="1217"/>
      <c r="CH50" s="1217"/>
      <c r="CI50" s="1217"/>
      <c r="CJ50" s="1217"/>
      <c r="CK50" s="1217"/>
      <c r="CL50" s="1217"/>
      <c r="CM50" s="1217"/>
      <c r="CN50" s="1217" t="s">
        <v>565</v>
      </c>
      <c r="CO50" s="1217"/>
      <c r="CP50" s="1217"/>
      <c r="CQ50" s="1217"/>
      <c r="CR50" s="1217"/>
      <c r="CS50" s="1217"/>
      <c r="CT50" s="1217"/>
      <c r="CU50" s="1217"/>
      <c r="CV50" s="1217" t="s">
        <v>566</v>
      </c>
      <c r="CW50" s="1217"/>
      <c r="CX50" s="1217"/>
      <c r="CY50" s="1217"/>
      <c r="CZ50" s="1217"/>
      <c r="DA50" s="1217"/>
      <c r="DB50" s="1217"/>
      <c r="DC50" s="1217"/>
    </row>
    <row r="51" spans="1:109" ht="13.5" customHeight="1" x14ac:dyDescent="0.15">
      <c r="B51" s="256"/>
      <c r="G51" s="1218"/>
      <c r="H51" s="1218"/>
      <c r="I51" s="1219"/>
      <c r="J51" s="1219"/>
      <c r="K51" s="1220"/>
      <c r="L51" s="1220"/>
      <c r="M51" s="1220"/>
      <c r="N51" s="1220"/>
      <c r="AM51" s="1210"/>
      <c r="AN51" s="1221" t="s">
        <v>609</v>
      </c>
      <c r="AO51" s="1221"/>
      <c r="AP51" s="1221"/>
      <c r="AQ51" s="1221"/>
      <c r="AR51" s="1221"/>
      <c r="AS51" s="1221"/>
      <c r="AT51" s="1221"/>
      <c r="AU51" s="1221"/>
      <c r="AV51" s="1221"/>
      <c r="AW51" s="1221"/>
      <c r="AX51" s="1221"/>
      <c r="AY51" s="1221"/>
      <c r="AZ51" s="1221"/>
      <c r="BA51" s="1221"/>
      <c r="BB51" s="1221" t="s">
        <v>610</v>
      </c>
      <c r="BC51" s="1221"/>
      <c r="BD51" s="1221"/>
      <c r="BE51" s="1221"/>
      <c r="BF51" s="1221"/>
      <c r="BG51" s="1221"/>
      <c r="BH51" s="1221"/>
      <c r="BI51" s="1221"/>
      <c r="BJ51" s="1221"/>
      <c r="BK51" s="1221"/>
      <c r="BL51" s="1221"/>
      <c r="BM51" s="1221"/>
      <c r="BN51" s="1221"/>
      <c r="BO51" s="1221"/>
      <c r="BP51" s="1222">
        <v>42.6</v>
      </c>
      <c r="BQ51" s="1222"/>
      <c r="BR51" s="1222"/>
      <c r="BS51" s="1222"/>
      <c r="BT51" s="1222"/>
      <c r="BU51" s="1222"/>
      <c r="BV51" s="1222"/>
      <c r="BW51" s="1222"/>
      <c r="BX51" s="1222">
        <v>33.799999999999997</v>
      </c>
      <c r="BY51" s="1222"/>
      <c r="BZ51" s="1222"/>
      <c r="CA51" s="1222"/>
      <c r="CB51" s="1222"/>
      <c r="CC51" s="1222"/>
      <c r="CD51" s="1222"/>
      <c r="CE51" s="1222"/>
      <c r="CF51" s="1222">
        <v>46.5</v>
      </c>
      <c r="CG51" s="1222"/>
      <c r="CH51" s="1222"/>
      <c r="CI51" s="1222"/>
      <c r="CJ51" s="1222"/>
      <c r="CK51" s="1222"/>
      <c r="CL51" s="1222"/>
      <c r="CM51" s="1222"/>
      <c r="CN51" s="1222">
        <v>62.8</v>
      </c>
      <c r="CO51" s="1222"/>
      <c r="CP51" s="1222"/>
      <c r="CQ51" s="1222"/>
      <c r="CR51" s="1222"/>
      <c r="CS51" s="1222"/>
      <c r="CT51" s="1222"/>
      <c r="CU51" s="1222"/>
      <c r="CV51" s="1222">
        <v>51.3</v>
      </c>
      <c r="CW51" s="1222"/>
      <c r="CX51" s="1222"/>
      <c r="CY51" s="1222"/>
      <c r="CZ51" s="1222"/>
      <c r="DA51" s="1222"/>
      <c r="DB51" s="1222"/>
      <c r="DC51" s="1222"/>
    </row>
    <row r="52" spans="1:109" x14ac:dyDescent="0.15">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611</v>
      </c>
      <c r="BC53" s="1221"/>
      <c r="BD53" s="1221"/>
      <c r="BE53" s="1221"/>
      <c r="BF53" s="1221"/>
      <c r="BG53" s="1221"/>
      <c r="BH53" s="1221"/>
      <c r="BI53" s="1221"/>
      <c r="BJ53" s="1221"/>
      <c r="BK53" s="1221"/>
      <c r="BL53" s="1221"/>
      <c r="BM53" s="1221"/>
      <c r="BN53" s="1221"/>
      <c r="BO53" s="1221"/>
      <c r="BP53" s="1222">
        <v>53.5</v>
      </c>
      <c r="BQ53" s="1222"/>
      <c r="BR53" s="1222"/>
      <c r="BS53" s="1222"/>
      <c r="BT53" s="1222"/>
      <c r="BU53" s="1222"/>
      <c r="BV53" s="1222"/>
      <c r="BW53" s="1222"/>
      <c r="BX53" s="1222">
        <v>55.7</v>
      </c>
      <c r="BY53" s="1222"/>
      <c r="BZ53" s="1222"/>
      <c r="CA53" s="1222"/>
      <c r="CB53" s="1222"/>
      <c r="CC53" s="1222"/>
      <c r="CD53" s="1222"/>
      <c r="CE53" s="1222"/>
      <c r="CF53" s="1222">
        <v>56.6</v>
      </c>
      <c r="CG53" s="1222"/>
      <c r="CH53" s="1222"/>
      <c r="CI53" s="1222"/>
      <c r="CJ53" s="1222"/>
      <c r="CK53" s="1222"/>
      <c r="CL53" s="1222"/>
      <c r="CM53" s="1222"/>
      <c r="CN53" s="1222">
        <v>57.8</v>
      </c>
      <c r="CO53" s="1222"/>
      <c r="CP53" s="1222"/>
      <c r="CQ53" s="1222"/>
      <c r="CR53" s="1222"/>
      <c r="CS53" s="1222"/>
      <c r="CT53" s="1222"/>
      <c r="CU53" s="1222"/>
      <c r="CV53" s="1222">
        <v>59.1</v>
      </c>
      <c r="CW53" s="1222"/>
      <c r="CX53" s="1222"/>
      <c r="CY53" s="1222"/>
      <c r="CZ53" s="1222"/>
      <c r="DA53" s="1222"/>
      <c r="DB53" s="1222"/>
      <c r="DC53" s="1222"/>
    </row>
    <row r="54" spans="1:109" x14ac:dyDescent="0.15">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6"/>
      <c r="G55" s="1211"/>
      <c r="H55" s="1211"/>
      <c r="I55" s="1211"/>
      <c r="J55" s="1211"/>
      <c r="K55" s="1220"/>
      <c r="L55" s="1220"/>
      <c r="M55" s="1220"/>
      <c r="N55" s="1220"/>
      <c r="AN55" s="1217" t="s">
        <v>612</v>
      </c>
      <c r="AO55" s="1217"/>
      <c r="AP55" s="1217"/>
      <c r="AQ55" s="1217"/>
      <c r="AR55" s="1217"/>
      <c r="AS55" s="1217"/>
      <c r="AT55" s="1217"/>
      <c r="AU55" s="1217"/>
      <c r="AV55" s="1217"/>
      <c r="AW55" s="1217"/>
      <c r="AX55" s="1217"/>
      <c r="AY55" s="1217"/>
      <c r="AZ55" s="1217"/>
      <c r="BA55" s="1217"/>
      <c r="BB55" s="1221" t="s">
        <v>610</v>
      </c>
      <c r="BC55" s="1221"/>
      <c r="BD55" s="1221"/>
      <c r="BE55" s="1221"/>
      <c r="BF55" s="1221"/>
      <c r="BG55" s="1221"/>
      <c r="BH55" s="1221"/>
      <c r="BI55" s="1221"/>
      <c r="BJ55" s="1221"/>
      <c r="BK55" s="1221"/>
      <c r="BL55" s="1221"/>
      <c r="BM55" s="1221"/>
      <c r="BN55" s="1221"/>
      <c r="BO55" s="1221"/>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25.2</v>
      </c>
      <c r="CW55" s="1222"/>
      <c r="CX55" s="1222"/>
      <c r="CY55" s="1222"/>
      <c r="CZ55" s="1222"/>
      <c r="DA55" s="1222"/>
      <c r="DB55" s="1222"/>
      <c r="DC55" s="1222"/>
    </row>
    <row r="56" spans="1:109" x14ac:dyDescent="0.15">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611</v>
      </c>
      <c r="BC57" s="1221"/>
      <c r="BD57" s="1221"/>
      <c r="BE57" s="1221"/>
      <c r="BF57" s="1221"/>
      <c r="BG57" s="1221"/>
      <c r="BH57" s="1221"/>
      <c r="BI57" s="1221"/>
      <c r="BJ57" s="1221"/>
      <c r="BK57" s="1221"/>
      <c r="BL57" s="1221"/>
      <c r="BM57" s="1221"/>
      <c r="BN57" s="1221"/>
      <c r="BO57" s="1221"/>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62.4</v>
      </c>
      <c r="CW57" s="1222"/>
      <c r="CX57" s="1222"/>
      <c r="CY57" s="1222"/>
      <c r="CZ57" s="1222"/>
      <c r="DA57" s="1222"/>
      <c r="DB57" s="1222"/>
      <c r="DC57" s="1222"/>
      <c r="DD57" s="1225"/>
      <c r="DE57" s="1223"/>
    </row>
    <row r="58" spans="1:109" s="1200" customFormat="1" x14ac:dyDescent="0.15">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7.25" x14ac:dyDescent="0.15">
      <c r="B63" s="309" t="s">
        <v>613</v>
      </c>
    </row>
    <row r="64" spans="1:109" x14ac:dyDescent="0.15">
      <c r="B64" s="256"/>
      <c r="G64" s="1199"/>
      <c r="I64" s="1231"/>
      <c r="J64" s="1231"/>
      <c r="K64" s="1231"/>
      <c r="L64" s="1231"/>
      <c r="M64" s="1231"/>
      <c r="N64" s="1232"/>
      <c r="AM64" s="1199"/>
      <c r="AN64" s="1199" t="s">
        <v>606</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6"/>
      <c r="AN65" s="1201" t="s">
        <v>614</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6"/>
      <c r="G71" s="1236"/>
      <c r="I71" s="1237"/>
      <c r="J71" s="1234"/>
      <c r="K71" s="1234"/>
      <c r="L71" s="1235"/>
      <c r="M71" s="1234"/>
      <c r="N71" s="1235"/>
      <c r="AM71" s="1236"/>
      <c r="AN71" s="252" t="s">
        <v>608</v>
      </c>
    </row>
    <row r="72" spans="2:107" x14ac:dyDescent="0.15">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562</v>
      </c>
      <c r="BQ72" s="1217"/>
      <c r="BR72" s="1217"/>
      <c r="BS72" s="1217"/>
      <c r="BT72" s="1217"/>
      <c r="BU72" s="1217"/>
      <c r="BV72" s="1217"/>
      <c r="BW72" s="1217"/>
      <c r="BX72" s="1217" t="s">
        <v>563</v>
      </c>
      <c r="BY72" s="1217"/>
      <c r="BZ72" s="1217"/>
      <c r="CA72" s="1217"/>
      <c r="CB72" s="1217"/>
      <c r="CC72" s="1217"/>
      <c r="CD72" s="1217"/>
      <c r="CE72" s="1217"/>
      <c r="CF72" s="1217" t="s">
        <v>564</v>
      </c>
      <c r="CG72" s="1217"/>
      <c r="CH72" s="1217"/>
      <c r="CI72" s="1217"/>
      <c r="CJ72" s="1217"/>
      <c r="CK72" s="1217"/>
      <c r="CL72" s="1217"/>
      <c r="CM72" s="1217"/>
      <c r="CN72" s="1217" t="s">
        <v>565</v>
      </c>
      <c r="CO72" s="1217"/>
      <c r="CP72" s="1217"/>
      <c r="CQ72" s="1217"/>
      <c r="CR72" s="1217"/>
      <c r="CS72" s="1217"/>
      <c r="CT72" s="1217"/>
      <c r="CU72" s="1217"/>
      <c r="CV72" s="1217" t="s">
        <v>566</v>
      </c>
      <c r="CW72" s="1217"/>
      <c r="CX72" s="1217"/>
      <c r="CY72" s="1217"/>
      <c r="CZ72" s="1217"/>
      <c r="DA72" s="1217"/>
      <c r="DB72" s="1217"/>
      <c r="DC72" s="1217"/>
    </row>
    <row r="73" spans="2:107" x14ac:dyDescent="0.15">
      <c r="B73" s="256"/>
      <c r="G73" s="1218"/>
      <c r="H73" s="1218"/>
      <c r="I73" s="1218"/>
      <c r="J73" s="1218"/>
      <c r="K73" s="1238"/>
      <c r="L73" s="1238"/>
      <c r="M73" s="1238"/>
      <c r="N73" s="1238"/>
      <c r="AM73" s="1210"/>
      <c r="AN73" s="1221" t="s">
        <v>609</v>
      </c>
      <c r="AO73" s="1221"/>
      <c r="AP73" s="1221"/>
      <c r="AQ73" s="1221"/>
      <c r="AR73" s="1221"/>
      <c r="AS73" s="1221"/>
      <c r="AT73" s="1221"/>
      <c r="AU73" s="1221"/>
      <c r="AV73" s="1221"/>
      <c r="AW73" s="1221"/>
      <c r="AX73" s="1221"/>
      <c r="AY73" s="1221"/>
      <c r="AZ73" s="1221"/>
      <c r="BA73" s="1221"/>
      <c r="BB73" s="1221" t="s">
        <v>610</v>
      </c>
      <c r="BC73" s="1221"/>
      <c r="BD73" s="1221"/>
      <c r="BE73" s="1221"/>
      <c r="BF73" s="1221"/>
      <c r="BG73" s="1221"/>
      <c r="BH73" s="1221"/>
      <c r="BI73" s="1221"/>
      <c r="BJ73" s="1221"/>
      <c r="BK73" s="1221"/>
      <c r="BL73" s="1221"/>
      <c r="BM73" s="1221"/>
      <c r="BN73" s="1221"/>
      <c r="BO73" s="1221"/>
      <c r="BP73" s="1222">
        <v>42.6</v>
      </c>
      <c r="BQ73" s="1222"/>
      <c r="BR73" s="1222"/>
      <c r="BS73" s="1222"/>
      <c r="BT73" s="1222"/>
      <c r="BU73" s="1222"/>
      <c r="BV73" s="1222"/>
      <c r="BW73" s="1222"/>
      <c r="BX73" s="1222">
        <v>33.799999999999997</v>
      </c>
      <c r="BY73" s="1222"/>
      <c r="BZ73" s="1222"/>
      <c r="CA73" s="1222"/>
      <c r="CB73" s="1222"/>
      <c r="CC73" s="1222"/>
      <c r="CD73" s="1222"/>
      <c r="CE73" s="1222"/>
      <c r="CF73" s="1222">
        <v>46.5</v>
      </c>
      <c r="CG73" s="1222"/>
      <c r="CH73" s="1222"/>
      <c r="CI73" s="1222"/>
      <c r="CJ73" s="1222"/>
      <c r="CK73" s="1222"/>
      <c r="CL73" s="1222"/>
      <c r="CM73" s="1222"/>
      <c r="CN73" s="1222">
        <v>62.8</v>
      </c>
      <c r="CO73" s="1222"/>
      <c r="CP73" s="1222"/>
      <c r="CQ73" s="1222"/>
      <c r="CR73" s="1222"/>
      <c r="CS73" s="1222"/>
      <c r="CT73" s="1222"/>
      <c r="CU73" s="1222"/>
      <c r="CV73" s="1222">
        <v>51.3</v>
      </c>
      <c r="CW73" s="1222"/>
      <c r="CX73" s="1222"/>
      <c r="CY73" s="1222"/>
      <c r="CZ73" s="1222"/>
      <c r="DA73" s="1222"/>
      <c r="DB73" s="1222"/>
      <c r="DC73" s="1222"/>
    </row>
    <row r="74" spans="2:107" x14ac:dyDescent="0.15">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615</v>
      </c>
      <c r="BC75" s="1221"/>
      <c r="BD75" s="1221"/>
      <c r="BE75" s="1221"/>
      <c r="BF75" s="1221"/>
      <c r="BG75" s="1221"/>
      <c r="BH75" s="1221"/>
      <c r="BI75" s="1221"/>
      <c r="BJ75" s="1221"/>
      <c r="BK75" s="1221"/>
      <c r="BL75" s="1221"/>
      <c r="BM75" s="1221"/>
      <c r="BN75" s="1221"/>
      <c r="BO75" s="1221"/>
      <c r="BP75" s="1222">
        <v>4.5999999999999996</v>
      </c>
      <c r="BQ75" s="1222"/>
      <c r="BR75" s="1222"/>
      <c r="BS75" s="1222"/>
      <c r="BT75" s="1222"/>
      <c r="BU75" s="1222"/>
      <c r="BV75" s="1222"/>
      <c r="BW75" s="1222"/>
      <c r="BX75" s="1222">
        <v>5.3</v>
      </c>
      <c r="BY75" s="1222"/>
      <c r="BZ75" s="1222"/>
      <c r="CA75" s="1222"/>
      <c r="CB75" s="1222"/>
      <c r="CC75" s="1222"/>
      <c r="CD75" s="1222"/>
      <c r="CE75" s="1222"/>
      <c r="CF75" s="1222">
        <v>5.8</v>
      </c>
      <c r="CG75" s="1222"/>
      <c r="CH75" s="1222"/>
      <c r="CI75" s="1222"/>
      <c r="CJ75" s="1222"/>
      <c r="CK75" s="1222"/>
      <c r="CL75" s="1222"/>
      <c r="CM75" s="1222"/>
      <c r="CN75" s="1222">
        <v>6.1</v>
      </c>
      <c r="CO75" s="1222"/>
      <c r="CP75" s="1222"/>
      <c r="CQ75" s="1222"/>
      <c r="CR75" s="1222"/>
      <c r="CS75" s="1222"/>
      <c r="CT75" s="1222"/>
      <c r="CU75" s="1222"/>
      <c r="CV75" s="1222">
        <v>6.5</v>
      </c>
      <c r="CW75" s="1222"/>
      <c r="CX75" s="1222"/>
      <c r="CY75" s="1222"/>
      <c r="CZ75" s="1222"/>
      <c r="DA75" s="1222"/>
      <c r="DB75" s="1222"/>
      <c r="DC75" s="1222"/>
    </row>
    <row r="76" spans="2:107" x14ac:dyDescent="0.15">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6"/>
      <c r="G77" s="1211"/>
      <c r="H77" s="1211"/>
      <c r="I77" s="1211"/>
      <c r="J77" s="1211"/>
      <c r="K77" s="1238"/>
      <c r="L77" s="1238"/>
      <c r="M77" s="1238"/>
      <c r="N77" s="1238"/>
      <c r="AN77" s="1217" t="s">
        <v>612</v>
      </c>
      <c r="AO77" s="1217"/>
      <c r="AP77" s="1217"/>
      <c r="AQ77" s="1217"/>
      <c r="AR77" s="1217"/>
      <c r="AS77" s="1217"/>
      <c r="AT77" s="1217"/>
      <c r="AU77" s="1217"/>
      <c r="AV77" s="1217"/>
      <c r="AW77" s="1217"/>
      <c r="AX77" s="1217"/>
      <c r="AY77" s="1217"/>
      <c r="AZ77" s="1217"/>
      <c r="BA77" s="1217"/>
      <c r="BB77" s="1221" t="s">
        <v>610</v>
      </c>
      <c r="BC77" s="1221"/>
      <c r="BD77" s="1221"/>
      <c r="BE77" s="1221"/>
      <c r="BF77" s="1221"/>
      <c r="BG77" s="1221"/>
      <c r="BH77" s="1221"/>
      <c r="BI77" s="1221"/>
      <c r="BJ77" s="1221"/>
      <c r="BK77" s="1221"/>
      <c r="BL77" s="1221"/>
      <c r="BM77" s="1221"/>
      <c r="BN77" s="1221"/>
      <c r="BO77" s="1221"/>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25.2</v>
      </c>
      <c r="CW77" s="1222"/>
      <c r="CX77" s="1222"/>
      <c r="CY77" s="1222"/>
      <c r="CZ77" s="1222"/>
      <c r="DA77" s="1222"/>
      <c r="DB77" s="1222"/>
      <c r="DC77" s="1222"/>
    </row>
    <row r="78" spans="2:107" x14ac:dyDescent="0.15">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615</v>
      </c>
      <c r="BC79" s="1221"/>
      <c r="BD79" s="1221"/>
      <c r="BE79" s="1221"/>
      <c r="BF79" s="1221"/>
      <c r="BG79" s="1221"/>
      <c r="BH79" s="1221"/>
      <c r="BI79" s="1221"/>
      <c r="BJ79" s="1221"/>
      <c r="BK79" s="1221"/>
      <c r="BL79" s="1221"/>
      <c r="BM79" s="1221"/>
      <c r="BN79" s="1221"/>
      <c r="BO79" s="1221"/>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8.9</v>
      </c>
      <c r="CW79" s="1222"/>
      <c r="CX79" s="1222"/>
      <c r="CY79" s="1222"/>
      <c r="CZ79" s="1222"/>
      <c r="DA79" s="1222"/>
      <c r="DB79" s="1222"/>
      <c r="DC79" s="1222"/>
    </row>
    <row r="80" spans="2:107" x14ac:dyDescent="0.15">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6"/>
    </row>
    <row r="82" spans="2:109" ht="17.25" x14ac:dyDescent="0.15">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0j8rM04UyByNkxT/Nq4/YouYLM5aC7umAOOSmbnTE0sQZfkcXesXapuRtwcbluQ6agrQbZ3/2/FEUVzL/4q4qQ==" saltValue="jy1POtGa2GMnlY6Jgnwen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6AD7D-6944-4248-8833-2C9464EE137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9rfTBX7BdPv7ZLm91dSFqRxzIuKZXaLtxA1m7A/ghrX/4F5CPsFnWDUczdtPuZ2SfGTwW3sgpg5cq7Q/Isl1kw==" saltValue="Gt15Q8Cux9LZjxKIHT+F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D5E53-DE13-4E0C-87B6-B467A9379ED2}">
  <sheetPr>
    <pageSetUpPr fitToPage="1"/>
  </sheetPr>
  <dimension ref="A1:DR125"/>
  <sheetViews>
    <sheetView showGridLines="0" topLeftCell="A4"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vWjZMZE5/ne0e89sLtGwz1wtbTuyRoHOFkfs5v/dMgWcZ8TcGXeTo88PpIaiQ6jw6TR88CIZEO5LhGJCLXEeUQ==" saltValue="8QKF+27Lzosz0SR5ziPs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559</v>
      </c>
      <c r="G2" s="146"/>
      <c r="H2" s="147"/>
    </row>
    <row r="3" spans="1:8" x14ac:dyDescent="0.15">
      <c r="A3" s="143" t="s">
        <v>552</v>
      </c>
      <c r="B3" s="148"/>
      <c r="C3" s="149"/>
      <c r="D3" s="150">
        <v>69966</v>
      </c>
      <c r="E3" s="151"/>
      <c r="F3" s="152">
        <v>88968</v>
      </c>
      <c r="G3" s="153"/>
      <c r="H3" s="154"/>
    </row>
    <row r="4" spans="1:8" x14ac:dyDescent="0.15">
      <c r="A4" s="155"/>
      <c r="B4" s="156"/>
      <c r="C4" s="157"/>
      <c r="D4" s="158">
        <v>35769</v>
      </c>
      <c r="E4" s="159"/>
      <c r="F4" s="160">
        <v>45482</v>
      </c>
      <c r="G4" s="161"/>
      <c r="H4" s="162"/>
    </row>
    <row r="5" spans="1:8" x14ac:dyDescent="0.15">
      <c r="A5" s="143" t="s">
        <v>554</v>
      </c>
      <c r="B5" s="148"/>
      <c r="C5" s="149"/>
      <c r="D5" s="150">
        <v>109913</v>
      </c>
      <c r="E5" s="151"/>
      <c r="F5" s="152">
        <v>85173</v>
      </c>
      <c r="G5" s="153"/>
      <c r="H5" s="154"/>
    </row>
    <row r="6" spans="1:8" x14ac:dyDescent="0.15">
      <c r="A6" s="155"/>
      <c r="B6" s="156"/>
      <c r="C6" s="157"/>
      <c r="D6" s="158">
        <v>27845</v>
      </c>
      <c r="E6" s="159"/>
      <c r="F6" s="160">
        <v>43913</v>
      </c>
      <c r="G6" s="161"/>
      <c r="H6" s="162"/>
    </row>
    <row r="7" spans="1:8" x14ac:dyDescent="0.15">
      <c r="A7" s="143" t="s">
        <v>555</v>
      </c>
      <c r="B7" s="148"/>
      <c r="C7" s="149"/>
      <c r="D7" s="150">
        <v>144301</v>
      </c>
      <c r="E7" s="151"/>
      <c r="F7" s="152">
        <v>94081</v>
      </c>
      <c r="G7" s="153"/>
      <c r="H7" s="154"/>
    </row>
    <row r="8" spans="1:8" x14ac:dyDescent="0.15">
      <c r="A8" s="155"/>
      <c r="B8" s="156"/>
      <c r="C8" s="157"/>
      <c r="D8" s="158">
        <v>33751</v>
      </c>
      <c r="E8" s="159"/>
      <c r="F8" s="160">
        <v>48949</v>
      </c>
      <c r="G8" s="161"/>
      <c r="H8" s="162"/>
    </row>
    <row r="9" spans="1:8" x14ac:dyDescent="0.15">
      <c r="A9" s="143" t="s">
        <v>556</v>
      </c>
      <c r="B9" s="148"/>
      <c r="C9" s="149"/>
      <c r="D9" s="150">
        <v>125566</v>
      </c>
      <c r="E9" s="151"/>
      <c r="F9" s="152">
        <v>92632</v>
      </c>
      <c r="G9" s="153"/>
      <c r="H9" s="154"/>
    </row>
    <row r="10" spans="1:8" x14ac:dyDescent="0.15">
      <c r="A10" s="155"/>
      <c r="B10" s="156"/>
      <c r="C10" s="157"/>
      <c r="D10" s="158">
        <v>23558</v>
      </c>
      <c r="E10" s="159"/>
      <c r="F10" s="160">
        <v>47978</v>
      </c>
      <c r="G10" s="161"/>
      <c r="H10" s="162"/>
    </row>
    <row r="11" spans="1:8" x14ac:dyDescent="0.15">
      <c r="A11" s="143" t="s">
        <v>557</v>
      </c>
      <c r="B11" s="148"/>
      <c r="C11" s="149"/>
      <c r="D11" s="150">
        <v>93259</v>
      </c>
      <c r="E11" s="151"/>
      <c r="F11" s="152">
        <v>96469</v>
      </c>
      <c r="G11" s="153"/>
      <c r="H11" s="154"/>
    </row>
    <row r="12" spans="1:8" x14ac:dyDescent="0.15">
      <c r="A12" s="155"/>
      <c r="B12" s="156"/>
      <c r="C12" s="163"/>
      <c r="D12" s="158">
        <v>35260</v>
      </c>
      <c r="E12" s="159"/>
      <c r="F12" s="160">
        <v>49775</v>
      </c>
      <c r="G12" s="161"/>
      <c r="H12" s="162"/>
    </row>
    <row r="13" spans="1:8" x14ac:dyDescent="0.15">
      <c r="A13" s="143"/>
      <c r="B13" s="148"/>
      <c r="C13" s="149"/>
      <c r="D13" s="150">
        <v>108601</v>
      </c>
      <c r="E13" s="151"/>
      <c r="F13" s="152">
        <v>91465</v>
      </c>
      <c r="G13" s="164"/>
      <c r="H13" s="154"/>
    </row>
    <row r="14" spans="1:8" x14ac:dyDescent="0.15">
      <c r="A14" s="155"/>
      <c r="B14" s="156"/>
      <c r="C14" s="157"/>
      <c r="D14" s="158">
        <v>31237</v>
      </c>
      <c r="E14" s="159"/>
      <c r="F14" s="160">
        <v>47219</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4.5</v>
      </c>
      <c r="C19" s="165">
        <f>ROUND(VALUE(SUBSTITUTE(実質収支比率等に係る経年分析!G$48,"▲","-")),2)</f>
        <v>4.5</v>
      </c>
      <c r="D19" s="165">
        <f>ROUND(VALUE(SUBSTITUTE(実質収支比率等に係る経年分析!H$48,"▲","-")),2)</f>
        <v>4.58</v>
      </c>
      <c r="E19" s="165">
        <f>ROUND(VALUE(SUBSTITUTE(実質収支比率等に係る経年分析!I$48,"▲","-")),2)</f>
        <v>3.99</v>
      </c>
      <c r="F19" s="165">
        <f>ROUND(VALUE(SUBSTITUTE(実質収支比率等に係る経年分析!J$48,"▲","-")),2)</f>
        <v>7.71</v>
      </c>
    </row>
    <row r="20" spans="1:11" x14ac:dyDescent="0.15">
      <c r="A20" s="165" t="s">
        <v>55</v>
      </c>
      <c r="B20" s="165">
        <f>ROUND(VALUE(SUBSTITUTE(実質収支比率等に係る経年分析!F$47,"▲","-")),2)</f>
        <v>25.01</v>
      </c>
      <c r="C20" s="165">
        <f>ROUND(VALUE(SUBSTITUTE(実質収支比率等に係る経年分析!G$47,"▲","-")),2)</f>
        <v>24.52</v>
      </c>
      <c r="D20" s="165">
        <f>ROUND(VALUE(SUBSTITUTE(実質収支比率等に係る経年分析!H$47,"▲","-")),2)</f>
        <v>22.56</v>
      </c>
      <c r="E20" s="165">
        <f>ROUND(VALUE(SUBSTITUTE(実質収支比率等に係る経年分析!I$47,"▲","-")),2)</f>
        <v>22.3</v>
      </c>
      <c r="F20" s="165">
        <f>ROUND(VALUE(SUBSTITUTE(実質収支比率等に係る経年分析!J$47,"▲","-")),2)</f>
        <v>23.25</v>
      </c>
    </row>
    <row r="21" spans="1:11" x14ac:dyDescent="0.15">
      <c r="A21" s="165" t="s">
        <v>56</v>
      </c>
      <c r="B21" s="165">
        <f>IF(ISNUMBER(VALUE(SUBSTITUTE(実質収支比率等に係る経年分析!F$49,"▲","-"))),ROUND(VALUE(SUBSTITUTE(実質収支比率等に係る経年分析!F$49,"▲","-")),2),NA())</f>
        <v>-0.1</v>
      </c>
      <c r="C21" s="165">
        <f>IF(ISNUMBER(VALUE(SUBSTITUTE(実質収支比率等に係る経年分析!G$49,"▲","-"))),ROUND(VALUE(SUBSTITUTE(実質収支比率等に係る経年分析!G$49,"▲","-")),2),NA())</f>
        <v>-0.96</v>
      </c>
      <c r="D21" s="165">
        <f>IF(ISNUMBER(VALUE(SUBSTITUTE(実質収支比率等に係る経年分析!H$49,"▲","-"))),ROUND(VALUE(SUBSTITUTE(実質収支比率等に係る経年分析!H$49,"▲","-")),2),NA())</f>
        <v>-2.46</v>
      </c>
      <c r="E21" s="165">
        <f>IF(ISNUMBER(VALUE(SUBSTITUTE(実質収支比率等に係る経年分析!I$49,"▲","-"))),ROUND(VALUE(SUBSTITUTE(実質収支比率等に係る経年分析!I$49,"▲","-")),2),NA())</f>
        <v>-0.06</v>
      </c>
      <c r="F21" s="165">
        <f>IF(ISNUMBER(VALUE(SUBSTITUTE(実質収支比率等に係る経年分析!J$49,"▲","-"))),ROUND(VALUE(SUBSTITUTE(実質収支比率等に係る経年分析!J$49,"▲","-")),2),NA())</f>
        <v>5.87</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2.29</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公共下水道事業特別会計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7.0000000000000007E-2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15">
      <c r="A31" s="166" t="str">
        <f>IF(連結実質赤字比率に係る赤字・黒字の構成分析!C$39="",NA(),連結実質赤字比率に係る赤字・黒字の構成分析!C$39)</f>
        <v>市木診療所特別会計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0.09</v>
      </c>
    </row>
    <row r="32" spans="1:11" x14ac:dyDescent="0.15">
      <c r="A32" s="166" t="str">
        <f>IF(連結実質赤字比率に係る赤字・黒字の構成分析!C$38="",NA(),連結実質赤字比率に係る赤字・黒字の構成分析!C$38)</f>
        <v>介護保険特別会計（事業勘定）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1.45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2.14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1.18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0.56000000000000005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0.77</v>
      </c>
    </row>
    <row r="33" spans="1:16" x14ac:dyDescent="0.15">
      <c r="A33" s="166" t="str">
        <f>IF(連結実質赤字比率に係る赤字・黒字の構成分析!C$37="",NA(),連結実質赤字比率に係る赤字・黒字の構成分析!C$37)</f>
        <v>国民健康保険特別会計（事業勘定）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2.09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1.5</v>
      </c>
    </row>
    <row r="34" spans="1:16" x14ac:dyDescent="0.1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6.38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7.26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7.18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7.23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6.55</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4.45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4.4800000000000004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4.54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3.95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7.62</v>
      </c>
    </row>
    <row r="36" spans="1:16" x14ac:dyDescent="0.15">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2.34</v>
      </c>
      <c r="D36" s="166">
        <f>IF(ROUND(VALUE(SUBSTITUTE(連結実質赤字比率に係る赤字・黒字の構成分析!G$34,"▲", "-")), 2) &lt; 0, ABS(ROUND(VALUE(SUBSTITUTE(連結実質赤字比率に係る赤字・黒字の構成分析!G$34,"▲", "-")), 2)), NA())</f>
        <v>10.050000000000001</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11.96</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15.64</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15.16</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937</v>
      </c>
      <c r="E42" s="167"/>
      <c r="F42" s="167"/>
      <c r="G42" s="167">
        <f>'実質公債費比率（分子）の構造'!L$52</f>
        <v>877</v>
      </c>
      <c r="H42" s="167"/>
      <c r="I42" s="167"/>
      <c r="J42" s="167">
        <f>'実質公債費比率（分子）の構造'!M$52</f>
        <v>839</v>
      </c>
      <c r="K42" s="167"/>
      <c r="L42" s="167"/>
      <c r="M42" s="167">
        <f>'実質公債費比率（分子）の構造'!N$52</f>
        <v>823</v>
      </c>
      <c r="N42" s="167"/>
      <c r="O42" s="167"/>
      <c r="P42" s="167">
        <f>'実質公債費比率（分子）の構造'!O$52</f>
        <v>786</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0</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14</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257</v>
      </c>
      <c r="C46" s="167"/>
      <c r="D46" s="167"/>
      <c r="E46" s="167">
        <f>'実質公債費比率（分子）の構造'!L$48</f>
        <v>289</v>
      </c>
      <c r="F46" s="167"/>
      <c r="G46" s="167"/>
      <c r="H46" s="167">
        <f>'実質公債費比率（分子）の構造'!M$48</f>
        <v>296</v>
      </c>
      <c r="I46" s="167"/>
      <c r="J46" s="167"/>
      <c r="K46" s="167">
        <f>'実質公債費比率（分子）の構造'!N$48</f>
        <v>277</v>
      </c>
      <c r="L46" s="167"/>
      <c r="M46" s="167"/>
      <c r="N46" s="167">
        <f>'実質公債費比率（分子）の構造'!O$48</f>
        <v>332</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969</v>
      </c>
      <c r="C49" s="167"/>
      <c r="D49" s="167"/>
      <c r="E49" s="167">
        <f>'実質公債費比率（分子）の構造'!L$45</f>
        <v>925</v>
      </c>
      <c r="F49" s="167"/>
      <c r="G49" s="167"/>
      <c r="H49" s="167">
        <f>'実質公債費比率（分子）の構造'!M$45</f>
        <v>904</v>
      </c>
      <c r="I49" s="167"/>
      <c r="J49" s="167"/>
      <c r="K49" s="167">
        <f>'実質公債費比率（分子）の構造'!N$45</f>
        <v>917</v>
      </c>
      <c r="L49" s="167"/>
      <c r="M49" s="167"/>
      <c r="N49" s="167">
        <f>'実質公債費比率（分子）の構造'!O$45</f>
        <v>893</v>
      </c>
      <c r="O49" s="167"/>
      <c r="P49" s="167"/>
    </row>
    <row r="50" spans="1:16" x14ac:dyDescent="0.15">
      <c r="A50" s="167" t="s">
        <v>71</v>
      </c>
      <c r="B50" s="167" t="e">
        <f>NA()</f>
        <v>#N/A</v>
      </c>
      <c r="C50" s="167">
        <f>IF(ISNUMBER('実質公債費比率（分子）の構造'!K$53),'実質公債費比率（分子）の構造'!K$53,NA())</f>
        <v>303</v>
      </c>
      <c r="D50" s="167" t="e">
        <f>NA()</f>
        <v>#N/A</v>
      </c>
      <c r="E50" s="167" t="e">
        <f>NA()</f>
        <v>#N/A</v>
      </c>
      <c r="F50" s="167">
        <f>IF(ISNUMBER('実質公債費比率（分子）の構造'!L$53),'実質公債費比率（分子）の構造'!L$53,NA())</f>
        <v>337</v>
      </c>
      <c r="G50" s="167" t="e">
        <f>NA()</f>
        <v>#N/A</v>
      </c>
      <c r="H50" s="167" t="e">
        <f>NA()</f>
        <v>#N/A</v>
      </c>
      <c r="I50" s="167">
        <f>IF(ISNUMBER('実質公債費比率（分子）の構造'!M$53),'実質公債費比率（分子）の構造'!M$53,NA())</f>
        <v>361</v>
      </c>
      <c r="J50" s="167" t="e">
        <f>NA()</f>
        <v>#N/A</v>
      </c>
      <c r="K50" s="167" t="e">
        <f>NA()</f>
        <v>#N/A</v>
      </c>
      <c r="L50" s="167">
        <f>IF(ISNUMBER('実質公債費比率（分子）の構造'!N$53),'実質公債費比率（分子）の構造'!N$53,NA())</f>
        <v>371</v>
      </c>
      <c r="M50" s="167" t="e">
        <f>NA()</f>
        <v>#N/A</v>
      </c>
      <c r="N50" s="167" t="e">
        <f>NA()</f>
        <v>#N/A</v>
      </c>
      <c r="O50" s="167">
        <f>IF(ISNUMBER('実質公債費比率（分子）の構造'!O$53),'実質公債費比率（分子）の構造'!O$53,NA())</f>
        <v>439</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7674</v>
      </c>
      <c r="E56" s="166"/>
      <c r="F56" s="166"/>
      <c r="G56" s="166">
        <f>'将来負担比率（分子）の構造'!J$52</f>
        <v>8198</v>
      </c>
      <c r="H56" s="166"/>
      <c r="I56" s="166"/>
      <c r="J56" s="166">
        <f>'将来負担比率（分子）の構造'!K$52</f>
        <v>8534</v>
      </c>
      <c r="K56" s="166"/>
      <c r="L56" s="166"/>
      <c r="M56" s="166">
        <f>'将来負担比率（分子）の構造'!L$52</f>
        <v>8712</v>
      </c>
      <c r="N56" s="166"/>
      <c r="O56" s="166"/>
      <c r="P56" s="166">
        <f>'将来負担比率（分子）の構造'!M$52</f>
        <v>8887</v>
      </c>
    </row>
    <row r="57" spans="1:16" x14ac:dyDescent="0.15">
      <c r="A57" s="166" t="s">
        <v>42</v>
      </c>
      <c r="B57" s="166"/>
      <c r="C57" s="166"/>
      <c r="D57" s="166">
        <f>'将来負担比率（分子）の構造'!I$51</f>
        <v>551</v>
      </c>
      <c r="E57" s="166"/>
      <c r="F57" s="166"/>
      <c r="G57" s="166">
        <f>'将来負担比率（分子）の構造'!J$51</f>
        <v>528</v>
      </c>
      <c r="H57" s="166"/>
      <c r="I57" s="166"/>
      <c r="J57" s="166">
        <f>'将来負担比率（分子）の構造'!K$51</f>
        <v>453</v>
      </c>
      <c r="K57" s="166"/>
      <c r="L57" s="166"/>
      <c r="M57" s="166">
        <f>'将来負担比率（分子）の構造'!L$51</f>
        <v>361</v>
      </c>
      <c r="N57" s="166"/>
      <c r="O57" s="166"/>
      <c r="P57" s="166">
        <f>'将来負担比率（分子）の構造'!M$51</f>
        <v>250</v>
      </c>
    </row>
    <row r="58" spans="1:16" x14ac:dyDescent="0.15">
      <c r="A58" s="166" t="s">
        <v>41</v>
      </c>
      <c r="B58" s="166"/>
      <c r="C58" s="166"/>
      <c r="D58" s="166">
        <f>'将来負担比率（分子）の構造'!I$50</f>
        <v>3838</v>
      </c>
      <c r="E58" s="166"/>
      <c r="F58" s="166"/>
      <c r="G58" s="166">
        <f>'将来負担比率（分子）の構造'!J$50</f>
        <v>3694</v>
      </c>
      <c r="H58" s="166"/>
      <c r="I58" s="166"/>
      <c r="J58" s="166">
        <f>'将来負担比率（分子）の構造'!K$50</f>
        <v>3469</v>
      </c>
      <c r="K58" s="166"/>
      <c r="L58" s="166"/>
      <c r="M58" s="166">
        <f>'将来負担比率（分子）の構造'!L$50</f>
        <v>3525</v>
      </c>
      <c r="N58" s="166"/>
      <c r="O58" s="166"/>
      <c r="P58" s="166">
        <f>'将来負担比率（分子）の構造'!M$50</f>
        <v>3930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f>'将来負担比率（分子）の構造'!L$48</f>
        <v>215</v>
      </c>
      <c r="L60" s="166"/>
      <c r="M60" s="166"/>
      <c r="N60" s="166" t="str">
        <f>'将来負担比率（分子）の構造'!M$48</f>
        <v>-</v>
      </c>
      <c r="O60" s="166"/>
      <c r="P60" s="166"/>
    </row>
    <row r="61" spans="1:16" x14ac:dyDescent="0.15">
      <c r="A61" s="166" t="s">
        <v>36</v>
      </c>
      <c r="B61" s="166">
        <f>'将来負担比率（分子）の構造'!I$46</f>
        <v>3</v>
      </c>
      <c r="C61" s="166"/>
      <c r="D61" s="166"/>
      <c r="E61" s="166">
        <f>'将来負担比率（分子）の構造'!J$46</f>
        <v>3</v>
      </c>
      <c r="F61" s="166"/>
      <c r="G61" s="166"/>
      <c r="H61" s="166">
        <f>'将来負担比率（分子）の構造'!K$46</f>
        <v>3</v>
      </c>
      <c r="I61" s="166"/>
      <c r="J61" s="166"/>
      <c r="K61" s="166">
        <f>'将来負担比率（分子）の構造'!L$46</f>
        <v>3</v>
      </c>
      <c r="L61" s="166"/>
      <c r="M61" s="166"/>
      <c r="N61" s="166">
        <f>'将来負担比率（分子）の構造'!M$46</f>
        <v>3</v>
      </c>
      <c r="O61" s="166"/>
      <c r="P61" s="166"/>
    </row>
    <row r="62" spans="1:16" x14ac:dyDescent="0.15">
      <c r="A62" s="166" t="s">
        <v>35</v>
      </c>
      <c r="B62" s="166">
        <f>'将来負担比率（分子）の構造'!I$45</f>
        <v>1681</v>
      </c>
      <c r="C62" s="166"/>
      <c r="D62" s="166"/>
      <c r="E62" s="166">
        <f>'将来負担比率（分子）の構造'!J$45</f>
        <v>1594</v>
      </c>
      <c r="F62" s="166"/>
      <c r="G62" s="166"/>
      <c r="H62" s="166">
        <f>'将来負担比率（分子）の構造'!K$45</f>
        <v>1606</v>
      </c>
      <c r="I62" s="166"/>
      <c r="J62" s="166"/>
      <c r="K62" s="166">
        <f>'将来負担比率（分子）の構造'!L$45</f>
        <v>1665</v>
      </c>
      <c r="L62" s="166"/>
      <c r="M62" s="166"/>
      <c r="N62" s="166">
        <f>'将来負担比率（分子）の構造'!M$45</f>
        <v>1690</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3258</v>
      </c>
      <c r="C64" s="166"/>
      <c r="D64" s="166"/>
      <c r="E64" s="166">
        <f>'将来負担比率（分子）の構造'!J$43</f>
        <v>2813</v>
      </c>
      <c r="F64" s="166"/>
      <c r="G64" s="166"/>
      <c r="H64" s="166">
        <f>'将来負担比率（分子）の構造'!K$43</f>
        <v>2836</v>
      </c>
      <c r="I64" s="166"/>
      <c r="J64" s="166"/>
      <c r="K64" s="166">
        <f>'将来負担比率（分子）の構造'!L$43</f>
        <v>3135</v>
      </c>
      <c r="L64" s="166"/>
      <c r="M64" s="166"/>
      <c r="N64" s="166">
        <f>'将来負担比率（分子）の構造'!M$43</f>
        <v>3077</v>
      </c>
      <c r="O64" s="166"/>
      <c r="P64" s="166"/>
    </row>
    <row r="65" spans="1:16" x14ac:dyDescent="0.15">
      <c r="A65" s="166" t="s">
        <v>32</v>
      </c>
      <c r="B65" s="166">
        <f>'将来負担比率（分子）の構造'!I$42</f>
        <v>0</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9598</v>
      </c>
      <c r="C66" s="166"/>
      <c r="D66" s="166"/>
      <c r="E66" s="166">
        <f>'将来負担比率（分子）の構造'!J$41</f>
        <v>9964</v>
      </c>
      <c r="F66" s="166"/>
      <c r="G66" s="166"/>
      <c r="H66" s="166">
        <f>'将来負担比率（分子）の構造'!K$41</f>
        <v>10650</v>
      </c>
      <c r="I66" s="166"/>
      <c r="J66" s="166"/>
      <c r="K66" s="166">
        <f>'将来負担比率（分子）の構造'!L$41</f>
        <v>11278</v>
      </c>
      <c r="L66" s="166"/>
      <c r="M66" s="166"/>
      <c r="N66" s="166">
        <f>'将来負担比率（分子）の構造'!M$41</f>
        <v>11500</v>
      </c>
      <c r="O66" s="166"/>
      <c r="P66" s="166"/>
    </row>
    <row r="67" spans="1:16" x14ac:dyDescent="0.15">
      <c r="A67" s="166" t="s">
        <v>75</v>
      </c>
      <c r="B67" s="166" t="e">
        <f>NA()</f>
        <v>#N/A</v>
      </c>
      <c r="C67" s="166">
        <f>IF(ISNUMBER('将来負担比率（分子）の構造'!I$53), IF('将来負担比率（分子）の構造'!I$53 &lt; 0, 0, '将来負担比率（分子）の構造'!I$53), NA())</f>
        <v>2478</v>
      </c>
      <c r="D67" s="166" t="e">
        <f>NA()</f>
        <v>#N/A</v>
      </c>
      <c r="E67" s="166" t="e">
        <f>NA()</f>
        <v>#N/A</v>
      </c>
      <c r="F67" s="166">
        <f>IF(ISNUMBER('将来負担比率（分子）の構造'!J$53), IF('将来負担比率（分子）の構造'!J$53 &lt; 0, 0, '将来負担比率（分子）の構造'!J$53), NA())</f>
        <v>1954</v>
      </c>
      <c r="G67" s="166" t="e">
        <f>NA()</f>
        <v>#N/A</v>
      </c>
      <c r="H67" s="166" t="e">
        <f>NA()</f>
        <v>#N/A</v>
      </c>
      <c r="I67" s="166">
        <f>IF(ISNUMBER('将来負担比率（分子）の構造'!K$53), IF('将来負担比率（分子）の構造'!K$53 &lt; 0, 0, '将来負担比率（分子）の構造'!K$53), NA())</f>
        <v>2640</v>
      </c>
      <c r="J67" s="166" t="e">
        <f>NA()</f>
        <v>#N/A</v>
      </c>
      <c r="K67" s="166" t="e">
        <f>NA()</f>
        <v>#N/A</v>
      </c>
      <c r="L67" s="166">
        <f>IF(ISNUMBER('将来負担比率（分子）の構造'!L$53), IF('将来負担比率（分子）の構造'!L$53 &lt; 0, 0, '将来負担比率（分子）の構造'!L$53), NA())</f>
        <v>3696</v>
      </c>
      <c r="M67" s="166" t="e">
        <f>NA()</f>
        <v>#N/A</v>
      </c>
      <c r="N67" s="166" t="e">
        <f>NA()</f>
        <v>#N/A</v>
      </c>
      <c r="O67" s="166">
        <f>IF(ISNUMBER('将来負担比率（分子）の構造'!M$53), IF('将来負担比率（分子）の構造'!M$53 &lt; 0, 0, '将来負担比率（分子）の構造'!M$53), NA())</f>
        <v>3202</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1464</v>
      </c>
      <c r="C72" s="170">
        <f>基金残高に係る経年分析!G55</f>
        <v>1490</v>
      </c>
      <c r="D72" s="170">
        <f>基金残高に係る経年分析!H55</f>
        <v>1628</v>
      </c>
    </row>
    <row r="73" spans="1:16" x14ac:dyDescent="0.15">
      <c r="A73" s="169" t="s">
        <v>78</v>
      </c>
      <c r="B73" s="170">
        <f>基金残高に係る経年分析!F56</f>
        <v>160</v>
      </c>
      <c r="C73" s="170">
        <f>基金残高に係る経年分析!G56</f>
        <v>160</v>
      </c>
      <c r="D73" s="170">
        <f>基金残高に係る経年分析!H56</f>
        <v>227</v>
      </c>
    </row>
    <row r="74" spans="1:16" x14ac:dyDescent="0.15">
      <c r="A74" s="169" t="s">
        <v>79</v>
      </c>
      <c r="B74" s="170">
        <f>基金残高に係る経年分析!F57</f>
        <v>1480</v>
      </c>
      <c r="C74" s="170">
        <f>基金残高に係る経年分析!G57</f>
        <v>1407</v>
      </c>
      <c r="D74" s="170">
        <f>基金残高に係る経年分析!H57</f>
        <v>1585</v>
      </c>
    </row>
  </sheetData>
  <sheetProtection algorithmName="SHA-512" hashValue="e9RJlLarChefHputpS8xNMUtc4jfZvgY0NzGU5YlBjp7lJ2K/Cp8rosz5C0xYRgt5PvaFcuA3bEIJzR5VyzjVA==" saltValue="+8aj8z+A2dLmxaWYRXDx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216</v>
      </c>
      <c r="DI1" s="701"/>
      <c r="DJ1" s="701"/>
      <c r="DK1" s="701"/>
      <c r="DL1" s="701"/>
      <c r="DM1" s="701"/>
      <c r="DN1" s="702"/>
      <c r="DO1" s="205"/>
      <c r="DP1" s="700" t="s">
        <v>217</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221</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703" t="s">
        <v>225</v>
      </c>
      <c r="AQ4" s="703"/>
      <c r="AR4" s="703"/>
      <c r="AS4" s="703"/>
      <c r="AT4" s="703"/>
      <c r="AU4" s="703"/>
      <c r="AV4" s="703"/>
      <c r="AW4" s="703"/>
      <c r="AX4" s="703"/>
      <c r="AY4" s="703"/>
      <c r="AZ4" s="703"/>
      <c r="BA4" s="703"/>
      <c r="BB4" s="703"/>
      <c r="BC4" s="703"/>
      <c r="BD4" s="703"/>
      <c r="BE4" s="703"/>
      <c r="BF4" s="703"/>
      <c r="BG4" s="703" t="s">
        <v>226</v>
      </c>
      <c r="BH4" s="703"/>
      <c r="BI4" s="703"/>
      <c r="BJ4" s="703"/>
      <c r="BK4" s="703"/>
      <c r="BL4" s="703"/>
      <c r="BM4" s="703"/>
      <c r="BN4" s="703"/>
      <c r="BO4" s="703" t="s">
        <v>223</v>
      </c>
      <c r="BP4" s="703"/>
      <c r="BQ4" s="703"/>
      <c r="BR4" s="703"/>
      <c r="BS4" s="703" t="s">
        <v>227</v>
      </c>
      <c r="BT4" s="703"/>
      <c r="BU4" s="703"/>
      <c r="BV4" s="703"/>
      <c r="BW4" s="703"/>
      <c r="BX4" s="703"/>
      <c r="BY4" s="703"/>
      <c r="BZ4" s="703"/>
      <c r="CA4" s="703"/>
      <c r="CB4" s="703"/>
      <c r="CD4" s="662" t="s">
        <v>228</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229</v>
      </c>
      <c r="C5" s="660"/>
      <c r="D5" s="660"/>
      <c r="E5" s="660"/>
      <c r="F5" s="660"/>
      <c r="G5" s="660"/>
      <c r="H5" s="660"/>
      <c r="I5" s="660"/>
      <c r="J5" s="660"/>
      <c r="K5" s="660"/>
      <c r="L5" s="660"/>
      <c r="M5" s="660"/>
      <c r="N5" s="660"/>
      <c r="O5" s="660"/>
      <c r="P5" s="660"/>
      <c r="Q5" s="661"/>
      <c r="R5" s="656">
        <v>1959804</v>
      </c>
      <c r="S5" s="657"/>
      <c r="T5" s="657"/>
      <c r="U5" s="657"/>
      <c r="V5" s="657"/>
      <c r="W5" s="657"/>
      <c r="X5" s="657"/>
      <c r="Y5" s="685"/>
      <c r="Z5" s="698">
        <v>13.2</v>
      </c>
      <c r="AA5" s="698"/>
      <c r="AB5" s="698"/>
      <c r="AC5" s="698"/>
      <c r="AD5" s="699">
        <v>1959804</v>
      </c>
      <c r="AE5" s="699"/>
      <c r="AF5" s="699"/>
      <c r="AG5" s="699"/>
      <c r="AH5" s="699"/>
      <c r="AI5" s="699"/>
      <c r="AJ5" s="699"/>
      <c r="AK5" s="699"/>
      <c r="AL5" s="686">
        <v>27.8</v>
      </c>
      <c r="AM5" s="671"/>
      <c r="AN5" s="671"/>
      <c r="AO5" s="687"/>
      <c r="AP5" s="659" t="s">
        <v>230</v>
      </c>
      <c r="AQ5" s="660"/>
      <c r="AR5" s="660"/>
      <c r="AS5" s="660"/>
      <c r="AT5" s="660"/>
      <c r="AU5" s="660"/>
      <c r="AV5" s="660"/>
      <c r="AW5" s="660"/>
      <c r="AX5" s="660"/>
      <c r="AY5" s="660"/>
      <c r="AZ5" s="660"/>
      <c r="BA5" s="660"/>
      <c r="BB5" s="660"/>
      <c r="BC5" s="660"/>
      <c r="BD5" s="660"/>
      <c r="BE5" s="660"/>
      <c r="BF5" s="661"/>
      <c r="BG5" s="609">
        <v>1959804</v>
      </c>
      <c r="BH5" s="610"/>
      <c r="BI5" s="610"/>
      <c r="BJ5" s="610"/>
      <c r="BK5" s="610"/>
      <c r="BL5" s="610"/>
      <c r="BM5" s="610"/>
      <c r="BN5" s="611"/>
      <c r="BO5" s="635">
        <v>100</v>
      </c>
      <c r="BP5" s="635"/>
      <c r="BQ5" s="635"/>
      <c r="BR5" s="635"/>
      <c r="BS5" s="636">
        <v>131189</v>
      </c>
      <c r="BT5" s="636"/>
      <c r="BU5" s="636"/>
      <c r="BV5" s="636"/>
      <c r="BW5" s="636"/>
      <c r="BX5" s="636"/>
      <c r="BY5" s="636"/>
      <c r="BZ5" s="636"/>
      <c r="CA5" s="636"/>
      <c r="CB5" s="683"/>
      <c r="CD5" s="662" t="s">
        <v>225</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223</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15">
      <c r="B6" s="606" t="s">
        <v>234</v>
      </c>
      <c r="C6" s="607"/>
      <c r="D6" s="607"/>
      <c r="E6" s="607"/>
      <c r="F6" s="607"/>
      <c r="G6" s="607"/>
      <c r="H6" s="607"/>
      <c r="I6" s="607"/>
      <c r="J6" s="607"/>
      <c r="K6" s="607"/>
      <c r="L6" s="607"/>
      <c r="M6" s="607"/>
      <c r="N6" s="607"/>
      <c r="O6" s="607"/>
      <c r="P6" s="607"/>
      <c r="Q6" s="608"/>
      <c r="R6" s="609">
        <v>153742</v>
      </c>
      <c r="S6" s="610"/>
      <c r="T6" s="610"/>
      <c r="U6" s="610"/>
      <c r="V6" s="610"/>
      <c r="W6" s="610"/>
      <c r="X6" s="610"/>
      <c r="Y6" s="611"/>
      <c r="Z6" s="635">
        <v>1</v>
      </c>
      <c r="AA6" s="635"/>
      <c r="AB6" s="635"/>
      <c r="AC6" s="635"/>
      <c r="AD6" s="636">
        <v>153742</v>
      </c>
      <c r="AE6" s="636"/>
      <c r="AF6" s="636"/>
      <c r="AG6" s="636"/>
      <c r="AH6" s="636"/>
      <c r="AI6" s="636"/>
      <c r="AJ6" s="636"/>
      <c r="AK6" s="636"/>
      <c r="AL6" s="612">
        <v>2.2000000000000002</v>
      </c>
      <c r="AM6" s="613"/>
      <c r="AN6" s="613"/>
      <c r="AO6" s="637"/>
      <c r="AP6" s="606" t="s">
        <v>235</v>
      </c>
      <c r="AQ6" s="607"/>
      <c r="AR6" s="607"/>
      <c r="AS6" s="607"/>
      <c r="AT6" s="607"/>
      <c r="AU6" s="607"/>
      <c r="AV6" s="607"/>
      <c r="AW6" s="607"/>
      <c r="AX6" s="607"/>
      <c r="AY6" s="607"/>
      <c r="AZ6" s="607"/>
      <c r="BA6" s="607"/>
      <c r="BB6" s="607"/>
      <c r="BC6" s="607"/>
      <c r="BD6" s="607"/>
      <c r="BE6" s="607"/>
      <c r="BF6" s="608"/>
      <c r="BG6" s="609">
        <v>1959804</v>
      </c>
      <c r="BH6" s="610"/>
      <c r="BI6" s="610"/>
      <c r="BJ6" s="610"/>
      <c r="BK6" s="610"/>
      <c r="BL6" s="610"/>
      <c r="BM6" s="610"/>
      <c r="BN6" s="611"/>
      <c r="BO6" s="635">
        <v>100</v>
      </c>
      <c r="BP6" s="635"/>
      <c r="BQ6" s="635"/>
      <c r="BR6" s="635"/>
      <c r="BS6" s="636">
        <v>131189</v>
      </c>
      <c r="BT6" s="636"/>
      <c r="BU6" s="636"/>
      <c r="BV6" s="636"/>
      <c r="BW6" s="636"/>
      <c r="BX6" s="636"/>
      <c r="BY6" s="636"/>
      <c r="BZ6" s="636"/>
      <c r="CA6" s="636"/>
      <c r="CB6" s="683"/>
      <c r="CD6" s="659" t="s">
        <v>236</v>
      </c>
      <c r="CE6" s="660"/>
      <c r="CF6" s="660"/>
      <c r="CG6" s="660"/>
      <c r="CH6" s="660"/>
      <c r="CI6" s="660"/>
      <c r="CJ6" s="660"/>
      <c r="CK6" s="660"/>
      <c r="CL6" s="660"/>
      <c r="CM6" s="660"/>
      <c r="CN6" s="660"/>
      <c r="CO6" s="660"/>
      <c r="CP6" s="660"/>
      <c r="CQ6" s="661"/>
      <c r="CR6" s="609">
        <v>140167</v>
      </c>
      <c r="CS6" s="610"/>
      <c r="CT6" s="610"/>
      <c r="CU6" s="610"/>
      <c r="CV6" s="610"/>
      <c r="CW6" s="610"/>
      <c r="CX6" s="610"/>
      <c r="CY6" s="611"/>
      <c r="CZ6" s="686">
        <v>1</v>
      </c>
      <c r="DA6" s="671"/>
      <c r="DB6" s="671"/>
      <c r="DC6" s="688"/>
      <c r="DD6" s="615" t="s">
        <v>237</v>
      </c>
      <c r="DE6" s="610"/>
      <c r="DF6" s="610"/>
      <c r="DG6" s="610"/>
      <c r="DH6" s="610"/>
      <c r="DI6" s="610"/>
      <c r="DJ6" s="610"/>
      <c r="DK6" s="610"/>
      <c r="DL6" s="610"/>
      <c r="DM6" s="610"/>
      <c r="DN6" s="610"/>
      <c r="DO6" s="610"/>
      <c r="DP6" s="611"/>
      <c r="DQ6" s="615">
        <v>140167</v>
      </c>
      <c r="DR6" s="610"/>
      <c r="DS6" s="610"/>
      <c r="DT6" s="610"/>
      <c r="DU6" s="610"/>
      <c r="DV6" s="610"/>
      <c r="DW6" s="610"/>
      <c r="DX6" s="610"/>
      <c r="DY6" s="610"/>
      <c r="DZ6" s="610"/>
      <c r="EA6" s="610"/>
      <c r="EB6" s="610"/>
      <c r="EC6" s="645"/>
    </row>
    <row r="7" spans="2:143" ht="11.25" customHeight="1" x14ac:dyDescent="0.15">
      <c r="B7" s="606" t="s">
        <v>238</v>
      </c>
      <c r="C7" s="607"/>
      <c r="D7" s="607"/>
      <c r="E7" s="607"/>
      <c r="F7" s="607"/>
      <c r="G7" s="607"/>
      <c r="H7" s="607"/>
      <c r="I7" s="607"/>
      <c r="J7" s="607"/>
      <c r="K7" s="607"/>
      <c r="L7" s="607"/>
      <c r="M7" s="607"/>
      <c r="N7" s="607"/>
      <c r="O7" s="607"/>
      <c r="P7" s="607"/>
      <c r="Q7" s="608"/>
      <c r="R7" s="609">
        <v>781</v>
      </c>
      <c r="S7" s="610"/>
      <c r="T7" s="610"/>
      <c r="U7" s="610"/>
      <c r="V7" s="610"/>
      <c r="W7" s="610"/>
      <c r="X7" s="610"/>
      <c r="Y7" s="611"/>
      <c r="Z7" s="635">
        <v>0</v>
      </c>
      <c r="AA7" s="635"/>
      <c r="AB7" s="635"/>
      <c r="AC7" s="635"/>
      <c r="AD7" s="636">
        <v>781</v>
      </c>
      <c r="AE7" s="636"/>
      <c r="AF7" s="636"/>
      <c r="AG7" s="636"/>
      <c r="AH7" s="636"/>
      <c r="AI7" s="636"/>
      <c r="AJ7" s="636"/>
      <c r="AK7" s="636"/>
      <c r="AL7" s="612">
        <v>0</v>
      </c>
      <c r="AM7" s="613"/>
      <c r="AN7" s="613"/>
      <c r="AO7" s="637"/>
      <c r="AP7" s="606" t="s">
        <v>239</v>
      </c>
      <c r="AQ7" s="607"/>
      <c r="AR7" s="607"/>
      <c r="AS7" s="607"/>
      <c r="AT7" s="607"/>
      <c r="AU7" s="607"/>
      <c r="AV7" s="607"/>
      <c r="AW7" s="607"/>
      <c r="AX7" s="607"/>
      <c r="AY7" s="607"/>
      <c r="AZ7" s="607"/>
      <c r="BA7" s="607"/>
      <c r="BB7" s="607"/>
      <c r="BC7" s="607"/>
      <c r="BD7" s="607"/>
      <c r="BE7" s="607"/>
      <c r="BF7" s="608"/>
      <c r="BG7" s="609">
        <v>648483</v>
      </c>
      <c r="BH7" s="610"/>
      <c r="BI7" s="610"/>
      <c r="BJ7" s="610"/>
      <c r="BK7" s="610"/>
      <c r="BL7" s="610"/>
      <c r="BM7" s="610"/>
      <c r="BN7" s="611"/>
      <c r="BO7" s="635">
        <v>33.1</v>
      </c>
      <c r="BP7" s="635"/>
      <c r="BQ7" s="635"/>
      <c r="BR7" s="635"/>
      <c r="BS7" s="636">
        <v>18750</v>
      </c>
      <c r="BT7" s="636"/>
      <c r="BU7" s="636"/>
      <c r="BV7" s="636"/>
      <c r="BW7" s="636"/>
      <c r="BX7" s="636"/>
      <c r="BY7" s="636"/>
      <c r="BZ7" s="636"/>
      <c r="CA7" s="636"/>
      <c r="CB7" s="683"/>
      <c r="CD7" s="606" t="s">
        <v>240</v>
      </c>
      <c r="CE7" s="607"/>
      <c r="CF7" s="607"/>
      <c r="CG7" s="607"/>
      <c r="CH7" s="607"/>
      <c r="CI7" s="607"/>
      <c r="CJ7" s="607"/>
      <c r="CK7" s="607"/>
      <c r="CL7" s="607"/>
      <c r="CM7" s="607"/>
      <c r="CN7" s="607"/>
      <c r="CO7" s="607"/>
      <c r="CP7" s="607"/>
      <c r="CQ7" s="608"/>
      <c r="CR7" s="609">
        <v>2086626</v>
      </c>
      <c r="CS7" s="610"/>
      <c r="CT7" s="610"/>
      <c r="CU7" s="610"/>
      <c r="CV7" s="610"/>
      <c r="CW7" s="610"/>
      <c r="CX7" s="610"/>
      <c r="CY7" s="611"/>
      <c r="CZ7" s="635">
        <v>14.6</v>
      </c>
      <c r="DA7" s="635"/>
      <c r="DB7" s="635"/>
      <c r="DC7" s="635"/>
      <c r="DD7" s="615">
        <v>43149</v>
      </c>
      <c r="DE7" s="610"/>
      <c r="DF7" s="610"/>
      <c r="DG7" s="610"/>
      <c r="DH7" s="610"/>
      <c r="DI7" s="610"/>
      <c r="DJ7" s="610"/>
      <c r="DK7" s="610"/>
      <c r="DL7" s="610"/>
      <c r="DM7" s="610"/>
      <c r="DN7" s="610"/>
      <c r="DO7" s="610"/>
      <c r="DP7" s="611"/>
      <c r="DQ7" s="615">
        <v>1314168</v>
      </c>
      <c r="DR7" s="610"/>
      <c r="DS7" s="610"/>
      <c r="DT7" s="610"/>
      <c r="DU7" s="610"/>
      <c r="DV7" s="610"/>
      <c r="DW7" s="610"/>
      <c r="DX7" s="610"/>
      <c r="DY7" s="610"/>
      <c r="DZ7" s="610"/>
      <c r="EA7" s="610"/>
      <c r="EB7" s="610"/>
      <c r="EC7" s="645"/>
    </row>
    <row r="8" spans="2:143" ht="11.25" customHeight="1" x14ac:dyDescent="0.15">
      <c r="B8" s="606" t="s">
        <v>241</v>
      </c>
      <c r="C8" s="607"/>
      <c r="D8" s="607"/>
      <c r="E8" s="607"/>
      <c r="F8" s="607"/>
      <c r="G8" s="607"/>
      <c r="H8" s="607"/>
      <c r="I8" s="607"/>
      <c r="J8" s="607"/>
      <c r="K8" s="607"/>
      <c r="L8" s="607"/>
      <c r="M8" s="607"/>
      <c r="N8" s="607"/>
      <c r="O8" s="607"/>
      <c r="P8" s="607"/>
      <c r="Q8" s="608"/>
      <c r="R8" s="609">
        <v>5557</v>
      </c>
      <c r="S8" s="610"/>
      <c r="T8" s="610"/>
      <c r="U8" s="610"/>
      <c r="V8" s="610"/>
      <c r="W8" s="610"/>
      <c r="X8" s="610"/>
      <c r="Y8" s="611"/>
      <c r="Z8" s="635">
        <v>0</v>
      </c>
      <c r="AA8" s="635"/>
      <c r="AB8" s="635"/>
      <c r="AC8" s="635"/>
      <c r="AD8" s="636">
        <v>5557</v>
      </c>
      <c r="AE8" s="636"/>
      <c r="AF8" s="636"/>
      <c r="AG8" s="636"/>
      <c r="AH8" s="636"/>
      <c r="AI8" s="636"/>
      <c r="AJ8" s="636"/>
      <c r="AK8" s="636"/>
      <c r="AL8" s="612">
        <v>0.1</v>
      </c>
      <c r="AM8" s="613"/>
      <c r="AN8" s="613"/>
      <c r="AO8" s="637"/>
      <c r="AP8" s="606" t="s">
        <v>242</v>
      </c>
      <c r="AQ8" s="607"/>
      <c r="AR8" s="607"/>
      <c r="AS8" s="607"/>
      <c r="AT8" s="607"/>
      <c r="AU8" s="607"/>
      <c r="AV8" s="607"/>
      <c r="AW8" s="607"/>
      <c r="AX8" s="607"/>
      <c r="AY8" s="607"/>
      <c r="AZ8" s="607"/>
      <c r="BA8" s="607"/>
      <c r="BB8" s="607"/>
      <c r="BC8" s="607"/>
      <c r="BD8" s="607"/>
      <c r="BE8" s="607"/>
      <c r="BF8" s="608"/>
      <c r="BG8" s="609">
        <v>26559</v>
      </c>
      <c r="BH8" s="610"/>
      <c r="BI8" s="610"/>
      <c r="BJ8" s="610"/>
      <c r="BK8" s="610"/>
      <c r="BL8" s="610"/>
      <c r="BM8" s="610"/>
      <c r="BN8" s="611"/>
      <c r="BO8" s="635">
        <v>1.4</v>
      </c>
      <c r="BP8" s="635"/>
      <c r="BQ8" s="635"/>
      <c r="BR8" s="635"/>
      <c r="BS8" s="636" t="s">
        <v>243</v>
      </c>
      <c r="BT8" s="636"/>
      <c r="BU8" s="636"/>
      <c r="BV8" s="636"/>
      <c r="BW8" s="636"/>
      <c r="BX8" s="636"/>
      <c r="BY8" s="636"/>
      <c r="BZ8" s="636"/>
      <c r="CA8" s="636"/>
      <c r="CB8" s="683"/>
      <c r="CD8" s="606" t="s">
        <v>244</v>
      </c>
      <c r="CE8" s="607"/>
      <c r="CF8" s="607"/>
      <c r="CG8" s="607"/>
      <c r="CH8" s="607"/>
      <c r="CI8" s="607"/>
      <c r="CJ8" s="607"/>
      <c r="CK8" s="607"/>
      <c r="CL8" s="607"/>
      <c r="CM8" s="607"/>
      <c r="CN8" s="607"/>
      <c r="CO8" s="607"/>
      <c r="CP8" s="607"/>
      <c r="CQ8" s="608"/>
      <c r="CR8" s="609">
        <v>5298991</v>
      </c>
      <c r="CS8" s="610"/>
      <c r="CT8" s="610"/>
      <c r="CU8" s="610"/>
      <c r="CV8" s="610"/>
      <c r="CW8" s="610"/>
      <c r="CX8" s="610"/>
      <c r="CY8" s="611"/>
      <c r="CZ8" s="635">
        <v>37</v>
      </c>
      <c r="DA8" s="635"/>
      <c r="DB8" s="635"/>
      <c r="DC8" s="635"/>
      <c r="DD8" s="615">
        <v>127770</v>
      </c>
      <c r="DE8" s="610"/>
      <c r="DF8" s="610"/>
      <c r="DG8" s="610"/>
      <c r="DH8" s="610"/>
      <c r="DI8" s="610"/>
      <c r="DJ8" s="610"/>
      <c r="DK8" s="610"/>
      <c r="DL8" s="610"/>
      <c r="DM8" s="610"/>
      <c r="DN8" s="610"/>
      <c r="DO8" s="610"/>
      <c r="DP8" s="611"/>
      <c r="DQ8" s="615">
        <v>2332216</v>
      </c>
      <c r="DR8" s="610"/>
      <c r="DS8" s="610"/>
      <c r="DT8" s="610"/>
      <c r="DU8" s="610"/>
      <c r="DV8" s="610"/>
      <c r="DW8" s="610"/>
      <c r="DX8" s="610"/>
      <c r="DY8" s="610"/>
      <c r="DZ8" s="610"/>
      <c r="EA8" s="610"/>
      <c r="EB8" s="610"/>
      <c r="EC8" s="645"/>
    </row>
    <row r="9" spans="2:143" ht="11.25" customHeight="1" x14ac:dyDescent="0.15">
      <c r="B9" s="606" t="s">
        <v>245</v>
      </c>
      <c r="C9" s="607"/>
      <c r="D9" s="607"/>
      <c r="E9" s="607"/>
      <c r="F9" s="607"/>
      <c r="G9" s="607"/>
      <c r="H9" s="607"/>
      <c r="I9" s="607"/>
      <c r="J9" s="607"/>
      <c r="K9" s="607"/>
      <c r="L9" s="607"/>
      <c r="M9" s="607"/>
      <c r="N9" s="607"/>
      <c r="O9" s="607"/>
      <c r="P9" s="607"/>
      <c r="Q9" s="608"/>
      <c r="R9" s="609">
        <v>5667</v>
      </c>
      <c r="S9" s="610"/>
      <c r="T9" s="610"/>
      <c r="U9" s="610"/>
      <c r="V9" s="610"/>
      <c r="W9" s="610"/>
      <c r="X9" s="610"/>
      <c r="Y9" s="611"/>
      <c r="Z9" s="635">
        <v>0</v>
      </c>
      <c r="AA9" s="635"/>
      <c r="AB9" s="635"/>
      <c r="AC9" s="635"/>
      <c r="AD9" s="636">
        <v>5667</v>
      </c>
      <c r="AE9" s="636"/>
      <c r="AF9" s="636"/>
      <c r="AG9" s="636"/>
      <c r="AH9" s="636"/>
      <c r="AI9" s="636"/>
      <c r="AJ9" s="636"/>
      <c r="AK9" s="636"/>
      <c r="AL9" s="612">
        <v>0.1</v>
      </c>
      <c r="AM9" s="613"/>
      <c r="AN9" s="613"/>
      <c r="AO9" s="637"/>
      <c r="AP9" s="606" t="s">
        <v>246</v>
      </c>
      <c r="AQ9" s="607"/>
      <c r="AR9" s="607"/>
      <c r="AS9" s="607"/>
      <c r="AT9" s="607"/>
      <c r="AU9" s="607"/>
      <c r="AV9" s="607"/>
      <c r="AW9" s="607"/>
      <c r="AX9" s="607"/>
      <c r="AY9" s="607"/>
      <c r="AZ9" s="607"/>
      <c r="BA9" s="607"/>
      <c r="BB9" s="607"/>
      <c r="BC9" s="607"/>
      <c r="BD9" s="607"/>
      <c r="BE9" s="607"/>
      <c r="BF9" s="608"/>
      <c r="BG9" s="609">
        <v>525511</v>
      </c>
      <c r="BH9" s="610"/>
      <c r="BI9" s="610"/>
      <c r="BJ9" s="610"/>
      <c r="BK9" s="610"/>
      <c r="BL9" s="610"/>
      <c r="BM9" s="610"/>
      <c r="BN9" s="611"/>
      <c r="BO9" s="635">
        <v>26.8</v>
      </c>
      <c r="BP9" s="635"/>
      <c r="BQ9" s="635"/>
      <c r="BR9" s="635"/>
      <c r="BS9" s="636" t="s">
        <v>237</v>
      </c>
      <c r="BT9" s="636"/>
      <c r="BU9" s="636"/>
      <c r="BV9" s="636"/>
      <c r="BW9" s="636"/>
      <c r="BX9" s="636"/>
      <c r="BY9" s="636"/>
      <c r="BZ9" s="636"/>
      <c r="CA9" s="636"/>
      <c r="CB9" s="683"/>
      <c r="CD9" s="606" t="s">
        <v>247</v>
      </c>
      <c r="CE9" s="607"/>
      <c r="CF9" s="607"/>
      <c r="CG9" s="607"/>
      <c r="CH9" s="607"/>
      <c r="CI9" s="607"/>
      <c r="CJ9" s="607"/>
      <c r="CK9" s="607"/>
      <c r="CL9" s="607"/>
      <c r="CM9" s="607"/>
      <c r="CN9" s="607"/>
      <c r="CO9" s="607"/>
      <c r="CP9" s="607"/>
      <c r="CQ9" s="608"/>
      <c r="CR9" s="609">
        <v>1290434</v>
      </c>
      <c r="CS9" s="610"/>
      <c r="CT9" s="610"/>
      <c r="CU9" s="610"/>
      <c r="CV9" s="610"/>
      <c r="CW9" s="610"/>
      <c r="CX9" s="610"/>
      <c r="CY9" s="611"/>
      <c r="CZ9" s="635">
        <v>9</v>
      </c>
      <c r="DA9" s="635"/>
      <c r="DB9" s="635"/>
      <c r="DC9" s="635"/>
      <c r="DD9" s="615">
        <v>33693</v>
      </c>
      <c r="DE9" s="610"/>
      <c r="DF9" s="610"/>
      <c r="DG9" s="610"/>
      <c r="DH9" s="610"/>
      <c r="DI9" s="610"/>
      <c r="DJ9" s="610"/>
      <c r="DK9" s="610"/>
      <c r="DL9" s="610"/>
      <c r="DM9" s="610"/>
      <c r="DN9" s="610"/>
      <c r="DO9" s="610"/>
      <c r="DP9" s="611"/>
      <c r="DQ9" s="615">
        <v>1066148</v>
      </c>
      <c r="DR9" s="610"/>
      <c r="DS9" s="610"/>
      <c r="DT9" s="610"/>
      <c r="DU9" s="610"/>
      <c r="DV9" s="610"/>
      <c r="DW9" s="610"/>
      <c r="DX9" s="610"/>
      <c r="DY9" s="610"/>
      <c r="DZ9" s="610"/>
      <c r="EA9" s="610"/>
      <c r="EB9" s="610"/>
      <c r="EC9" s="645"/>
    </row>
    <row r="10" spans="2:143" ht="11.25" customHeight="1" x14ac:dyDescent="0.15">
      <c r="B10" s="606" t="s">
        <v>248</v>
      </c>
      <c r="C10" s="607"/>
      <c r="D10" s="607"/>
      <c r="E10" s="607"/>
      <c r="F10" s="607"/>
      <c r="G10" s="607"/>
      <c r="H10" s="607"/>
      <c r="I10" s="607"/>
      <c r="J10" s="607"/>
      <c r="K10" s="607"/>
      <c r="L10" s="607"/>
      <c r="M10" s="607"/>
      <c r="N10" s="607"/>
      <c r="O10" s="607"/>
      <c r="P10" s="607"/>
      <c r="Q10" s="608"/>
      <c r="R10" s="609" t="s">
        <v>243</v>
      </c>
      <c r="S10" s="610"/>
      <c r="T10" s="610"/>
      <c r="U10" s="610"/>
      <c r="V10" s="610"/>
      <c r="W10" s="610"/>
      <c r="X10" s="610"/>
      <c r="Y10" s="611"/>
      <c r="Z10" s="635" t="s">
        <v>237</v>
      </c>
      <c r="AA10" s="635"/>
      <c r="AB10" s="635"/>
      <c r="AC10" s="635"/>
      <c r="AD10" s="636" t="s">
        <v>237</v>
      </c>
      <c r="AE10" s="636"/>
      <c r="AF10" s="636"/>
      <c r="AG10" s="636"/>
      <c r="AH10" s="636"/>
      <c r="AI10" s="636"/>
      <c r="AJ10" s="636"/>
      <c r="AK10" s="636"/>
      <c r="AL10" s="612" t="s">
        <v>237</v>
      </c>
      <c r="AM10" s="613"/>
      <c r="AN10" s="613"/>
      <c r="AO10" s="637"/>
      <c r="AP10" s="606" t="s">
        <v>249</v>
      </c>
      <c r="AQ10" s="607"/>
      <c r="AR10" s="607"/>
      <c r="AS10" s="607"/>
      <c r="AT10" s="607"/>
      <c r="AU10" s="607"/>
      <c r="AV10" s="607"/>
      <c r="AW10" s="607"/>
      <c r="AX10" s="607"/>
      <c r="AY10" s="607"/>
      <c r="AZ10" s="607"/>
      <c r="BA10" s="607"/>
      <c r="BB10" s="607"/>
      <c r="BC10" s="607"/>
      <c r="BD10" s="607"/>
      <c r="BE10" s="607"/>
      <c r="BF10" s="608"/>
      <c r="BG10" s="609">
        <v>37365</v>
      </c>
      <c r="BH10" s="610"/>
      <c r="BI10" s="610"/>
      <c r="BJ10" s="610"/>
      <c r="BK10" s="610"/>
      <c r="BL10" s="610"/>
      <c r="BM10" s="610"/>
      <c r="BN10" s="611"/>
      <c r="BO10" s="635">
        <v>1.9</v>
      </c>
      <c r="BP10" s="635"/>
      <c r="BQ10" s="635"/>
      <c r="BR10" s="635"/>
      <c r="BS10" s="636" t="s">
        <v>243</v>
      </c>
      <c r="BT10" s="636"/>
      <c r="BU10" s="636"/>
      <c r="BV10" s="636"/>
      <c r="BW10" s="636"/>
      <c r="BX10" s="636"/>
      <c r="BY10" s="636"/>
      <c r="BZ10" s="636"/>
      <c r="CA10" s="636"/>
      <c r="CB10" s="683"/>
      <c r="CD10" s="606" t="s">
        <v>250</v>
      </c>
      <c r="CE10" s="607"/>
      <c r="CF10" s="607"/>
      <c r="CG10" s="607"/>
      <c r="CH10" s="607"/>
      <c r="CI10" s="607"/>
      <c r="CJ10" s="607"/>
      <c r="CK10" s="607"/>
      <c r="CL10" s="607"/>
      <c r="CM10" s="607"/>
      <c r="CN10" s="607"/>
      <c r="CO10" s="607"/>
      <c r="CP10" s="607"/>
      <c r="CQ10" s="608"/>
      <c r="CR10" s="609" t="s">
        <v>243</v>
      </c>
      <c r="CS10" s="610"/>
      <c r="CT10" s="610"/>
      <c r="CU10" s="610"/>
      <c r="CV10" s="610"/>
      <c r="CW10" s="610"/>
      <c r="CX10" s="610"/>
      <c r="CY10" s="611"/>
      <c r="CZ10" s="635" t="s">
        <v>243</v>
      </c>
      <c r="DA10" s="635"/>
      <c r="DB10" s="635"/>
      <c r="DC10" s="635"/>
      <c r="DD10" s="615" t="s">
        <v>243</v>
      </c>
      <c r="DE10" s="610"/>
      <c r="DF10" s="610"/>
      <c r="DG10" s="610"/>
      <c r="DH10" s="610"/>
      <c r="DI10" s="610"/>
      <c r="DJ10" s="610"/>
      <c r="DK10" s="610"/>
      <c r="DL10" s="610"/>
      <c r="DM10" s="610"/>
      <c r="DN10" s="610"/>
      <c r="DO10" s="610"/>
      <c r="DP10" s="611"/>
      <c r="DQ10" s="615" t="s">
        <v>243</v>
      </c>
      <c r="DR10" s="610"/>
      <c r="DS10" s="610"/>
      <c r="DT10" s="610"/>
      <c r="DU10" s="610"/>
      <c r="DV10" s="610"/>
      <c r="DW10" s="610"/>
      <c r="DX10" s="610"/>
      <c r="DY10" s="610"/>
      <c r="DZ10" s="610"/>
      <c r="EA10" s="610"/>
      <c r="EB10" s="610"/>
      <c r="EC10" s="645"/>
    </row>
    <row r="11" spans="2:143" ht="11.25" customHeight="1" x14ac:dyDescent="0.15">
      <c r="B11" s="606" t="s">
        <v>251</v>
      </c>
      <c r="C11" s="607"/>
      <c r="D11" s="607"/>
      <c r="E11" s="607"/>
      <c r="F11" s="607"/>
      <c r="G11" s="607"/>
      <c r="H11" s="607"/>
      <c r="I11" s="607"/>
      <c r="J11" s="607"/>
      <c r="K11" s="607"/>
      <c r="L11" s="607"/>
      <c r="M11" s="607"/>
      <c r="N11" s="607"/>
      <c r="O11" s="607"/>
      <c r="P11" s="607"/>
      <c r="Q11" s="608"/>
      <c r="R11" s="609">
        <v>426618</v>
      </c>
      <c r="S11" s="610"/>
      <c r="T11" s="610"/>
      <c r="U11" s="610"/>
      <c r="V11" s="610"/>
      <c r="W11" s="610"/>
      <c r="X11" s="610"/>
      <c r="Y11" s="611"/>
      <c r="Z11" s="612">
        <v>2.9</v>
      </c>
      <c r="AA11" s="613"/>
      <c r="AB11" s="613"/>
      <c r="AC11" s="614"/>
      <c r="AD11" s="615">
        <v>426618</v>
      </c>
      <c r="AE11" s="610"/>
      <c r="AF11" s="610"/>
      <c r="AG11" s="610"/>
      <c r="AH11" s="610"/>
      <c r="AI11" s="610"/>
      <c r="AJ11" s="610"/>
      <c r="AK11" s="611"/>
      <c r="AL11" s="612">
        <v>6.1</v>
      </c>
      <c r="AM11" s="613"/>
      <c r="AN11" s="613"/>
      <c r="AO11" s="637"/>
      <c r="AP11" s="606" t="s">
        <v>252</v>
      </c>
      <c r="AQ11" s="607"/>
      <c r="AR11" s="607"/>
      <c r="AS11" s="607"/>
      <c r="AT11" s="607"/>
      <c r="AU11" s="607"/>
      <c r="AV11" s="607"/>
      <c r="AW11" s="607"/>
      <c r="AX11" s="607"/>
      <c r="AY11" s="607"/>
      <c r="AZ11" s="607"/>
      <c r="BA11" s="607"/>
      <c r="BB11" s="607"/>
      <c r="BC11" s="607"/>
      <c r="BD11" s="607"/>
      <c r="BE11" s="607"/>
      <c r="BF11" s="608"/>
      <c r="BG11" s="609">
        <v>59048</v>
      </c>
      <c r="BH11" s="610"/>
      <c r="BI11" s="610"/>
      <c r="BJ11" s="610"/>
      <c r="BK11" s="610"/>
      <c r="BL11" s="610"/>
      <c r="BM11" s="610"/>
      <c r="BN11" s="611"/>
      <c r="BO11" s="635">
        <v>3</v>
      </c>
      <c r="BP11" s="635"/>
      <c r="BQ11" s="635"/>
      <c r="BR11" s="635"/>
      <c r="BS11" s="636">
        <v>18750</v>
      </c>
      <c r="BT11" s="636"/>
      <c r="BU11" s="636"/>
      <c r="BV11" s="636"/>
      <c r="BW11" s="636"/>
      <c r="BX11" s="636"/>
      <c r="BY11" s="636"/>
      <c r="BZ11" s="636"/>
      <c r="CA11" s="636"/>
      <c r="CB11" s="683"/>
      <c r="CD11" s="606" t="s">
        <v>253</v>
      </c>
      <c r="CE11" s="607"/>
      <c r="CF11" s="607"/>
      <c r="CG11" s="607"/>
      <c r="CH11" s="607"/>
      <c r="CI11" s="607"/>
      <c r="CJ11" s="607"/>
      <c r="CK11" s="607"/>
      <c r="CL11" s="607"/>
      <c r="CM11" s="607"/>
      <c r="CN11" s="607"/>
      <c r="CO11" s="607"/>
      <c r="CP11" s="607"/>
      <c r="CQ11" s="608"/>
      <c r="CR11" s="609">
        <v>1022468</v>
      </c>
      <c r="CS11" s="610"/>
      <c r="CT11" s="610"/>
      <c r="CU11" s="610"/>
      <c r="CV11" s="610"/>
      <c r="CW11" s="610"/>
      <c r="CX11" s="610"/>
      <c r="CY11" s="611"/>
      <c r="CZ11" s="635">
        <v>7.1</v>
      </c>
      <c r="DA11" s="635"/>
      <c r="DB11" s="635"/>
      <c r="DC11" s="635"/>
      <c r="DD11" s="615">
        <v>197272</v>
      </c>
      <c r="DE11" s="610"/>
      <c r="DF11" s="610"/>
      <c r="DG11" s="610"/>
      <c r="DH11" s="610"/>
      <c r="DI11" s="610"/>
      <c r="DJ11" s="610"/>
      <c r="DK11" s="610"/>
      <c r="DL11" s="610"/>
      <c r="DM11" s="610"/>
      <c r="DN11" s="610"/>
      <c r="DO11" s="610"/>
      <c r="DP11" s="611"/>
      <c r="DQ11" s="615">
        <v>587653</v>
      </c>
      <c r="DR11" s="610"/>
      <c r="DS11" s="610"/>
      <c r="DT11" s="610"/>
      <c r="DU11" s="610"/>
      <c r="DV11" s="610"/>
      <c r="DW11" s="610"/>
      <c r="DX11" s="610"/>
      <c r="DY11" s="610"/>
      <c r="DZ11" s="610"/>
      <c r="EA11" s="610"/>
      <c r="EB11" s="610"/>
      <c r="EC11" s="645"/>
    </row>
    <row r="12" spans="2:143" ht="11.25" customHeight="1" x14ac:dyDescent="0.15">
      <c r="B12" s="606" t="s">
        <v>254</v>
      </c>
      <c r="C12" s="607"/>
      <c r="D12" s="607"/>
      <c r="E12" s="607"/>
      <c r="F12" s="607"/>
      <c r="G12" s="607"/>
      <c r="H12" s="607"/>
      <c r="I12" s="607"/>
      <c r="J12" s="607"/>
      <c r="K12" s="607"/>
      <c r="L12" s="607"/>
      <c r="M12" s="607"/>
      <c r="N12" s="607"/>
      <c r="O12" s="607"/>
      <c r="P12" s="607"/>
      <c r="Q12" s="608"/>
      <c r="R12" s="609">
        <v>6742</v>
      </c>
      <c r="S12" s="610"/>
      <c r="T12" s="610"/>
      <c r="U12" s="610"/>
      <c r="V12" s="610"/>
      <c r="W12" s="610"/>
      <c r="X12" s="610"/>
      <c r="Y12" s="611"/>
      <c r="Z12" s="635">
        <v>0</v>
      </c>
      <c r="AA12" s="635"/>
      <c r="AB12" s="635"/>
      <c r="AC12" s="635"/>
      <c r="AD12" s="636">
        <v>6742</v>
      </c>
      <c r="AE12" s="636"/>
      <c r="AF12" s="636"/>
      <c r="AG12" s="636"/>
      <c r="AH12" s="636"/>
      <c r="AI12" s="636"/>
      <c r="AJ12" s="636"/>
      <c r="AK12" s="636"/>
      <c r="AL12" s="612">
        <v>0.1</v>
      </c>
      <c r="AM12" s="613"/>
      <c r="AN12" s="613"/>
      <c r="AO12" s="637"/>
      <c r="AP12" s="606" t="s">
        <v>255</v>
      </c>
      <c r="AQ12" s="607"/>
      <c r="AR12" s="607"/>
      <c r="AS12" s="607"/>
      <c r="AT12" s="607"/>
      <c r="AU12" s="607"/>
      <c r="AV12" s="607"/>
      <c r="AW12" s="607"/>
      <c r="AX12" s="607"/>
      <c r="AY12" s="607"/>
      <c r="AZ12" s="607"/>
      <c r="BA12" s="607"/>
      <c r="BB12" s="607"/>
      <c r="BC12" s="607"/>
      <c r="BD12" s="607"/>
      <c r="BE12" s="607"/>
      <c r="BF12" s="608"/>
      <c r="BG12" s="609">
        <v>1120449</v>
      </c>
      <c r="BH12" s="610"/>
      <c r="BI12" s="610"/>
      <c r="BJ12" s="610"/>
      <c r="BK12" s="610"/>
      <c r="BL12" s="610"/>
      <c r="BM12" s="610"/>
      <c r="BN12" s="611"/>
      <c r="BO12" s="635">
        <v>57.2</v>
      </c>
      <c r="BP12" s="635"/>
      <c r="BQ12" s="635"/>
      <c r="BR12" s="635"/>
      <c r="BS12" s="636">
        <v>112439</v>
      </c>
      <c r="BT12" s="636"/>
      <c r="BU12" s="636"/>
      <c r="BV12" s="636"/>
      <c r="BW12" s="636"/>
      <c r="BX12" s="636"/>
      <c r="BY12" s="636"/>
      <c r="BZ12" s="636"/>
      <c r="CA12" s="636"/>
      <c r="CB12" s="683"/>
      <c r="CD12" s="606" t="s">
        <v>256</v>
      </c>
      <c r="CE12" s="607"/>
      <c r="CF12" s="607"/>
      <c r="CG12" s="607"/>
      <c r="CH12" s="607"/>
      <c r="CI12" s="607"/>
      <c r="CJ12" s="607"/>
      <c r="CK12" s="607"/>
      <c r="CL12" s="607"/>
      <c r="CM12" s="607"/>
      <c r="CN12" s="607"/>
      <c r="CO12" s="607"/>
      <c r="CP12" s="607"/>
      <c r="CQ12" s="608"/>
      <c r="CR12" s="609">
        <v>670326</v>
      </c>
      <c r="CS12" s="610"/>
      <c r="CT12" s="610"/>
      <c r="CU12" s="610"/>
      <c r="CV12" s="610"/>
      <c r="CW12" s="610"/>
      <c r="CX12" s="610"/>
      <c r="CY12" s="611"/>
      <c r="CZ12" s="635">
        <v>4.7</v>
      </c>
      <c r="DA12" s="635"/>
      <c r="DB12" s="635"/>
      <c r="DC12" s="635"/>
      <c r="DD12" s="615">
        <v>140949</v>
      </c>
      <c r="DE12" s="610"/>
      <c r="DF12" s="610"/>
      <c r="DG12" s="610"/>
      <c r="DH12" s="610"/>
      <c r="DI12" s="610"/>
      <c r="DJ12" s="610"/>
      <c r="DK12" s="610"/>
      <c r="DL12" s="610"/>
      <c r="DM12" s="610"/>
      <c r="DN12" s="610"/>
      <c r="DO12" s="610"/>
      <c r="DP12" s="611"/>
      <c r="DQ12" s="615">
        <v>266393</v>
      </c>
      <c r="DR12" s="610"/>
      <c r="DS12" s="610"/>
      <c r="DT12" s="610"/>
      <c r="DU12" s="610"/>
      <c r="DV12" s="610"/>
      <c r="DW12" s="610"/>
      <c r="DX12" s="610"/>
      <c r="DY12" s="610"/>
      <c r="DZ12" s="610"/>
      <c r="EA12" s="610"/>
      <c r="EB12" s="610"/>
      <c r="EC12" s="645"/>
    </row>
    <row r="13" spans="2:143" ht="11.25" customHeight="1" x14ac:dyDescent="0.15">
      <c r="B13" s="606" t="s">
        <v>257</v>
      </c>
      <c r="C13" s="607"/>
      <c r="D13" s="607"/>
      <c r="E13" s="607"/>
      <c r="F13" s="607"/>
      <c r="G13" s="607"/>
      <c r="H13" s="607"/>
      <c r="I13" s="607"/>
      <c r="J13" s="607"/>
      <c r="K13" s="607"/>
      <c r="L13" s="607"/>
      <c r="M13" s="607"/>
      <c r="N13" s="607"/>
      <c r="O13" s="607"/>
      <c r="P13" s="607"/>
      <c r="Q13" s="608"/>
      <c r="R13" s="609" t="s">
        <v>243</v>
      </c>
      <c r="S13" s="610"/>
      <c r="T13" s="610"/>
      <c r="U13" s="610"/>
      <c r="V13" s="610"/>
      <c r="W13" s="610"/>
      <c r="X13" s="610"/>
      <c r="Y13" s="611"/>
      <c r="Z13" s="635" t="s">
        <v>237</v>
      </c>
      <c r="AA13" s="635"/>
      <c r="AB13" s="635"/>
      <c r="AC13" s="635"/>
      <c r="AD13" s="636" t="s">
        <v>243</v>
      </c>
      <c r="AE13" s="636"/>
      <c r="AF13" s="636"/>
      <c r="AG13" s="636"/>
      <c r="AH13" s="636"/>
      <c r="AI13" s="636"/>
      <c r="AJ13" s="636"/>
      <c r="AK13" s="636"/>
      <c r="AL13" s="612" t="s">
        <v>243</v>
      </c>
      <c r="AM13" s="613"/>
      <c r="AN13" s="613"/>
      <c r="AO13" s="637"/>
      <c r="AP13" s="606" t="s">
        <v>258</v>
      </c>
      <c r="AQ13" s="607"/>
      <c r="AR13" s="607"/>
      <c r="AS13" s="607"/>
      <c r="AT13" s="607"/>
      <c r="AU13" s="607"/>
      <c r="AV13" s="607"/>
      <c r="AW13" s="607"/>
      <c r="AX13" s="607"/>
      <c r="AY13" s="607"/>
      <c r="AZ13" s="607"/>
      <c r="BA13" s="607"/>
      <c r="BB13" s="607"/>
      <c r="BC13" s="607"/>
      <c r="BD13" s="607"/>
      <c r="BE13" s="607"/>
      <c r="BF13" s="608"/>
      <c r="BG13" s="609">
        <v>1093521</v>
      </c>
      <c r="BH13" s="610"/>
      <c r="BI13" s="610"/>
      <c r="BJ13" s="610"/>
      <c r="BK13" s="610"/>
      <c r="BL13" s="610"/>
      <c r="BM13" s="610"/>
      <c r="BN13" s="611"/>
      <c r="BO13" s="635">
        <v>55.8</v>
      </c>
      <c r="BP13" s="635"/>
      <c r="BQ13" s="635"/>
      <c r="BR13" s="635"/>
      <c r="BS13" s="636">
        <v>112439</v>
      </c>
      <c r="BT13" s="636"/>
      <c r="BU13" s="636"/>
      <c r="BV13" s="636"/>
      <c r="BW13" s="636"/>
      <c r="BX13" s="636"/>
      <c r="BY13" s="636"/>
      <c r="BZ13" s="636"/>
      <c r="CA13" s="636"/>
      <c r="CB13" s="683"/>
      <c r="CD13" s="606" t="s">
        <v>259</v>
      </c>
      <c r="CE13" s="607"/>
      <c r="CF13" s="607"/>
      <c r="CG13" s="607"/>
      <c r="CH13" s="607"/>
      <c r="CI13" s="607"/>
      <c r="CJ13" s="607"/>
      <c r="CK13" s="607"/>
      <c r="CL13" s="607"/>
      <c r="CM13" s="607"/>
      <c r="CN13" s="607"/>
      <c r="CO13" s="607"/>
      <c r="CP13" s="607"/>
      <c r="CQ13" s="608"/>
      <c r="CR13" s="609">
        <v>1328756</v>
      </c>
      <c r="CS13" s="610"/>
      <c r="CT13" s="610"/>
      <c r="CU13" s="610"/>
      <c r="CV13" s="610"/>
      <c r="CW13" s="610"/>
      <c r="CX13" s="610"/>
      <c r="CY13" s="611"/>
      <c r="CZ13" s="635">
        <v>9.3000000000000007</v>
      </c>
      <c r="DA13" s="635"/>
      <c r="DB13" s="635"/>
      <c r="DC13" s="635"/>
      <c r="DD13" s="615">
        <v>962384</v>
      </c>
      <c r="DE13" s="610"/>
      <c r="DF13" s="610"/>
      <c r="DG13" s="610"/>
      <c r="DH13" s="610"/>
      <c r="DI13" s="610"/>
      <c r="DJ13" s="610"/>
      <c r="DK13" s="610"/>
      <c r="DL13" s="610"/>
      <c r="DM13" s="610"/>
      <c r="DN13" s="610"/>
      <c r="DO13" s="610"/>
      <c r="DP13" s="611"/>
      <c r="DQ13" s="615">
        <v>374845</v>
      </c>
      <c r="DR13" s="610"/>
      <c r="DS13" s="610"/>
      <c r="DT13" s="610"/>
      <c r="DU13" s="610"/>
      <c r="DV13" s="610"/>
      <c r="DW13" s="610"/>
      <c r="DX13" s="610"/>
      <c r="DY13" s="610"/>
      <c r="DZ13" s="610"/>
      <c r="EA13" s="610"/>
      <c r="EB13" s="610"/>
      <c r="EC13" s="645"/>
    </row>
    <row r="14" spans="2:143" ht="11.25" customHeight="1" x14ac:dyDescent="0.15">
      <c r="B14" s="606" t="s">
        <v>260</v>
      </c>
      <c r="C14" s="607"/>
      <c r="D14" s="607"/>
      <c r="E14" s="607"/>
      <c r="F14" s="607"/>
      <c r="G14" s="607"/>
      <c r="H14" s="607"/>
      <c r="I14" s="607"/>
      <c r="J14" s="607"/>
      <c r="K14" s="607"/>
      <c r="L14" s="607"/>
      <c r="M14" s="607"/>
      <c r="N14" s="607"/>
      <c r="O14" s="607"/>
      <c r="P14" s="607"/>
      <c r="Q14" s="608"/>
      <c r="R14" s="609">
        <v>19</v>
      </c>
      <c r="S14" s="610"/>
      <c r="T14" s="610"/>
      <c r="U14" s="610"/>
      <c r="V14" s="610"/>
      <c r="W14" s="610"/>
      <c r="X14" s="610"/>
      <c r="Y14" s="611"/>
      <c r="Z14" s="635">
        <v>0</v>
      </c>
      <c r="AA14" s="635"/>
      <c r="AB14" s="635"/>
      <c r="AC14" s="635"/>
      <c r="AD14" s="636">
        <v>19</v>
      </c>
      <c r="AE14" s="636"/>
      <c r="AF14" s="636"/>
      <c r="AG14" s="636"/>
      <c r="AH14" s="636"/>
      <c r="AI14" s="636"/>
      <c r="AJ14" s="636"/>
      <c r="AK14" s="636"/>
      <c r="AL14" s="612">
        <v>0</v>
      </c>
      <c r="AM14" s="613"/>
      <c r="AN14" s="613"/>
      <c r="AO14" s="637"/>
      <c r="AP14" s="606" t="s">
        <v>261</v>
      </c>
      <c r="AQ14" s="607"/>
      <c r="AR14" s="607"/>
      <c r="AS14" s="607"/>
      <c r="AT14" s="607"/>
      <c r="AU14" s="607"/>
      <c r="AV14" s="607"/>
      <c r="AW14" s="607"/>
      <c r="AX14" s="607"/>
      <c r="AY14" s="607"/>
      <c r="AZ14" s="607"/>
      <c r="BA14" s="607"/>
      <c r="BB14" s="607"/>
      <c r="BC14" s="607"/>
      <c r="BD14" s="607"/>
      <c r="BE14" s="607"/>
      <c r="BF14" s="608"/>
      <c r="BG14" s="609">
        <v>77036</v>
      </c>
      <c r="BH14" s="610"/>
      <c r="BI14" s="610"/>
      <c r="BJ14" s="610"/>
      <c r="BK14" s="610"/>
      <c r="BL14" s="610"/>
      <c r="BM14" s="610"/>
      <c r="BN14" s="611"/>
      <c r="BO14" s="635">
        <v>3.9</v>
      </c>
      <c r="BP14" s="635"/>
      <c r="BQ14" s="635"/>
      <c r="BR14" s="635"/>
      <c r="BS14" s="636" t="s">
        <v>243</v>
      </c>
      <c r="BT14" s="636"/>
      <c r="BU14" s="636"/>
      <c r="BV14" s="636"/>
      <c r="BW14" s="636"/>
      <c r="BX14" s="636"/>
      <c r="BY14" s="636"/>
      <c r="BZ14" s="636"/>
      <c r="CA14" s="636"/>
      <c r="CB14" s="683"/>
      <c r="CD14" s="606" t="s">
        <v>262</v>
      </c>
      <c r="CE14" s="607"/>
      <c r="CF14" s="607"/>
      <c r="CG14" s="607"/>
      <c r="CH14" s="607"/>
      <c r="CI14" s="607"/>
      <c r="CJ14" s="607"/>
      <c r="CK14" s="607"/>
      <c r="CL14" s="607"/>
      <c r="CM14" s="607"/>
      <c r="CN14" s="607"/>
      <c r="CO14" s="607"/>
      <c r="CP14" s="607"/>
      <c r="CQ14" s="608"/>
      <c r="CR14" s="609">
        <v>428896</v>
      </c>
      <c r="CS14" s="610"/>
      <c r="CT14" s="610"/>
      <c r="CU14" s="610"/>
      <c r="CV14" s="610"/>
      <c r="CW14" s="610"/>
      <c r="CX14" s="610"/>
      <c r="CY14" s="611"/>
      <c r="CZ14" s="635">
        <v>3</v>
      </c>
      <c r="DA14" s="635"/>
      <c r="DB14" s="635"/>
      <c r="DC14" s="635"/>
      <c r="DD14" s="615">
        <v>50287</v>
      </c>
      <c r="DE14" s="610"/>
      <c r="DF14" s="610"/>
      <c r="DG14" s="610"/>
      <c r="DH14" s="610"/>
      <c r="DI14" s="610"/>
      <c r="DJ14" s="610"/>
      <c r="DK14" s="610"/>
      <c r="DL14" s="610"/>
      <c r="DM14" s="610"/>
      <c r="DN14" s="610"/>
      <c r="DO14" s="610"/>
      <c r="DP14" s="611"/>
      <c r="DQ14" s="615">
        <v>344032</v>
      </c>
      <c r="DR14" s="610"/>
      <c r="DS14" s="610"/>
      <c r="DT14" s="610"/>
      <c r="DU14" s="610"/>
      <c r="DV14" s="610"/>
      <c r="DW14" s="610"/>
      <c r="DX14" s="610"/>
      <c r="DY14" s="610"/>
      <c r="DZ14" s="610"/>
      <c r="EA14" s="610"/>
      <c r="EB14" s="610"/>
      <c r="EC14" s="645"/>
    </row>
    <row r="15" spans="2:143" ht="11.25" customHeight="1" x14ac:dyDescent="0.15">
      <c r="B15" s="606" t="s">
        <v>263</v>
      </c>
      <c r="C15" s="607"/>
      <c r="D15" s="607"/>
      <c r="E15" s="607"/>
      <c r="F15" s="607"/>
      <c r="G15" s="607"/>
      <c r="H15" s="607"/>
      <c r="I15" s="607"/>
      <c r="J15" s="607"/>
      <c r="K15" s="607"/>
      <c r="L15" s="607"/>
      <c r="M15" s="607"/>
      <c r="N15" s="607"/>
      <c r="O15" s="607"/>
      <c r="P15" s="607"/>
      <c r="Q15" s="608"/>
      <c r="R15" s="609" t="s">
        <v>237</v>
      </c>
      <c r="S15" s="610"/>
      <c r="T15" s="610"/>
      <c r="U15" s="610"/>
      <c r="V15" s="610"/>
      <c r="W15" s="610"/>
      <c r="X15" s="610"/>
      <c r="Y15" s="611"/>
      <c r="Z15" s="635" t="s">
        <v>237</v>
      </c>
      <c r="AA15" s="635"/>
      <c r="AB15" s="635"/>
      <c r="AC15" s="635"/>
      <c r="AD15" s="636" t="s">
        <v>237</v>
      </c>
      <c r="AE15" s="636"/>
      <c r="AF15" s="636"/>
      <c r="AG15" s="636"/>
      <c r="AH15" s="636"/>
      <c r="AI15" s="636"/>
      <c r="AJ15" s="636"/>
      <c r="AK15" s="636"/>
      <c r="AL15" s="612" t="s">
        <v>243</v>
      </c>
      <c r="AM15" s="613"/>
      <c r="AN15" s="613"/>
      <c r="AO15" s="637"/>
      <c r="AP15" s="606" t="s">
        <v>264</v>
      </c>
      <c r="AQ15" s="607"/>
      <c r="AR15" s="607"/>
      <c r="AS15" s="607"/>
      <c r="AT15" s="607"/>
      <c r="AU15" s="607"/>
      <c r="AV15" s="607"/>
      <c r="AW15" s="607"/>
      <c r="AX15" s="607"/>
      <c r="AY15" s="607"/>
      <c r="AZ15" s="607"/>
      <c r="BA15" s="607"/>
      <c r="BB15" s="607"/>
      <c r="BC15" s="607"/>
      <c r="BD15" s="607"/>
      <c r="BE15" s="607"/>
      <c r="BF15" s="608"/>
      <c r="BG15" s="609">
        <v>113836</v>
      </c>
      <c r="BH15" s="610"/>
      <c r="BI15" s="610"/>
      <c r="BJ15" s="610"/>
      <c r="BK15" s="610"/>
      <c r="BL15" s="610"/>
      <c r="BM15" s="610"/>
      <c r="BN15" s="611"/>
      <c r="BO15" s="635">
        <v>5.8</v>
      </c>
      <c r="BP15" s="635"/>
      <c r="BQ15" s="635"/>
      <c r="BR15" s="635"/>
      <c r="BS15" s="636" t="s">
        <v>243</v>
      </c>
      <c r="BT15" s="636"/>
      <c r="BU15" s="636"/>
      <c r="BV15" s="636"/>
      <c r="BW15" s="636"/>
      <c r="BX15" s="636"/>
      <c r="BY15" s="636"/>
      <c r="BZ15" s="636"/>
      <c r="CA15" s="636"/>
      <c r="CB15" s="683"/>
      <c r="CD15" s="606" t="s">
        <v>265</v>
      </c>
      <c r="CE15" s="607"/>
      <c r="CF15" s="607"/>
      <c r="CG15" s="607"/>
      <c r="CH15" s="607"/>
      <c r="CI15" s="607"/>
      <c r="CJ15" s="607"/>
      <c r="CK15" s="607"/>
      <c r="CL15" s="607"/>
      <c r="CM15" s="607"/>
      <c r="CN15" s="607"/>
      <c r="CO15" s="607"/>
      <c r="CP15" s="607"/>
      <c r="CQ15" s="608"/>
      <c r="CR15" s="609">
        <v>901298</v>
      </c>
      <c r="CS15" s="610"/>
      <c r="CT15" s="610"/>
      <c r="CU15" s="610"/>
      <c r="CV15" s="610"/>
      <c r="CW15" s="610"/>
      <c r="CX15" s="610"/>
      <c r="CY15" s="611"/>
      <c r="CZ15" s="635">
        <v>6.3</v>
      </c>
      <c r="DA15" s="635"/>
      <c r="DB15" s="635"/>
      <c r="DC15" s="635"/>
      <c r="DD15" s="615">
        <v>66640</v>
      </c>
      <c r="DE15" s="610"/>
      <c r="DF15" s="610"/>
      <c r="DG15" s="610"/>
      <c r="DH15" s="610"/>
      <c r="DI15" s="610"/>
      <c r="DJ15" s="610"/>
      <c r="DK15" s="610"/>
      <c r="DL15" s="610"/>
      <c r="DM15" s="610"/>
      <c r="DN15" s="610"/>
      <c r="DO15" s="610"/>
      <c r="DP15" s="611"/>
      <c r="DQ15" s="615">
        <v>763968</v>
      </c>
      <c r="DR15" s="610"/>
      <c r="DS15" s="610"/>
      <c r="DT15" s="610"/>
      <c r="DU15" s="610"/>
      <c r="DV15" s="610"/>
      <c r="DW15" s="610"/>
      <c r="DX15" s="610"/>
      <c r="DY15" s="610"/>
      <c r="DZ15" s="610"/>
      <c r="EA15" s="610"/>
      <c r="EB15" s="610"/>
      <c r="EC15" s="645"/>
    </row>
    <row r="16" spans="2:143" ht="11.25" customHeight="1" x14ac:dyDescent="0.15">
      <c r="B16" s="606" t="s">
        <v>266</v>
      </c>
      <c r="C16" s="607"/>
      <c r="D16" s="607"/>
      <c r="E16" s="607"/>
      <c r="F16" s="607"/>
      <c r="G16" s="607"/>
      <c r="H16" s="607"/>
      <c r="I16" s="607"/>
      <c r="J16" s="607"/>
      <c r="K16" s="607"/>
      <c r="L16" s="607"/>
      <c r="M16" s="607"/>
      <c r="N16" s="607"/>
      <c r="O16" s="607"/>
      <c r="P16" s="607"/>
      <c r="Q16" s="608"/>
      <c r="R16" s="609">
        <v>6581</v>
      </c>
      <c r="S16" s="610"/>
      <c r="T16" s="610"/>
      <c r="U16" s="610"/>
      <c r="V16" s="610"/>
      <c r="W16" s="610"/>
      <c r="X16" s="610"/>
      <c r="Y16" s="611"/>
      <c r="Z16" s="635">
        <v>0</v>
      </c>
      <c r="AA16" s="635"/>
      <c r="AB16" s="635"/>
      <c r="AC16" s="635"/>
      <c r="AD16" s="636">
        <v>6581</v>
      </c>
      <c r="AE16" s="636"/>
      <c r="AF16" s="636"/>
      <c r="AG16" s="636"/>
      <c r="AH16" s="636"/>
      <c r="AI16" s="636"/>
      <c r="AJ16" s="636"/>
      <c r="AK16" s="636"/>
      <c r="AL16" s="612">
        <v>0.1</v>
      </c>
      <c r="AM16" s="613"/>
      <c r="AN16" s="613"/>
      <c r="AO16" s="637"/>
      <c r="AP16" s="606" t="s">
        <v>267</v>
      </c>
      <c r="AQ16" s="607"/>
      <c r="AR16" s="607"/>
      <c r="AS16" s="607"/>
      <c r="AT16" s="607"/>
      <c r="AU16" s="607"/>
      <c r="AV16" s="607"/>
      <c r="AW16" s="607"/>
      <c r="AX16" s="607"/>
      <c r="AY16" s="607"/>
      <c r="AZ16" s="607"/>
      <c r="BA16" s="607"/>
      <c r="BB16" s="607"/>
      <c r="BC16" s="607"/>
      <c r="BD16" s="607"/>
      <c r="BE16" s="607"/>
      <c r="BF16" s="608"/>
      <c r="BG16" s="609" t="s">
        <v>243</v>
      </c>
      <c r="BH16" s="610"/>
      <c r="BI16" s="610"/>
      <c r="BJ16" s="610"/>
      <c r="BK16" s="610"/>
      <c r="BL16" s="610"/>
      <c r="BM16" s="610"/>
      <c r="BN16" s="611"/>
      <c r="BO16" s="635" t="s">
        <v>243</v>
      </c>
      <c r="BP16" s="635"/>
      <c r="BQ16" s="635"/>
      <c r="BR16" s="635"/>
      <c r="BS16" s="636" t="s">
        <v>243</v>
      </c>
      <c r="BT16" s="636"/>
      <c r="BU16" s="636"/>
      <c r="BV16" s="636"/>
      <c r="BW16" s="636"/>
      <c r="BX16" s="636"/>
      <c r="BY16" s="636"/>
      <c r="BZ16" s="636"/>
      <c r="CA16" s="636"/>
      <c r="CB16" s="683"/>
      <c r="CD16" s="606" t="s">
        <v>268</v>
      </c>
      <c r="CE16" s="607"/>
      <c r="CF16" s="607"/>
      <c r="CG16" s="607"/>
      <c r="CH16" s="607"/>
      <c r="CI16" s="607"/>
      <c r="CJ16" s="607"/>
      <c r="CK16" s="607"/>
      <c r="CL16" s="607"/>
      <c r="CM16" s="607"/>
      <c r="CN16" s="607"/>
      <c r="CO16" s="607"/>
      <c r="CP16" s="607"/>
      <c r="CQ16" s="608"/>
      <c r="CR16" s="609">
        <v>268384</v>
      </c>
      <c r="CS16" s="610"/>
      <c r="CT16" s="610"/>
      <c r="CU16" s="610"/>
      <c r="CV16" s="610"/>
      <c r="CW16" s="610"/>
      <c r="CX16" s="610"/>
      <c r="CY16" s="611"/>
      <c r="CZ16" s="635">
        <v>1.9</v>
      </c>
      <c r="DA16" s="635"/>
      <c r="DB16" s="635"/>
      <c r="DC16" s="635"/>
      <c r="DD16" s="615" t="s">
        <v>243</v>
      </c>
      <c r="DE16" s="610"/>
      <c r="DF16" s="610"/>
      <c r="DG16" s="610"/>
      <c r="DH16" s="610"/>
      <c r="DI16" s="610"/>
      <c r="DJ16" s="610"/>
      <c r="DK16" s="610"/>
      <c r="DL16" s="610"/>
      <c r="DM16" s="610"/>
      <c r="DN16" s="610"/>
      <c r="DO16" s="610"/>
      <c r="DP16" s="611"/>
      <c r="DQ16" s="615">
        <v>89087</v>
      </c>
      <c r="DR16" s="610"/>
      <c r="DS16" s="610"/>
      <c r="DT16" s="610"/>
      <c r="DU16" s="610"/>
      <c r="DV16" s="610"/>
      <c r="DW16" s="610"/>
      <c r="DX16" s="610"/>
      <c r="DY16" s="610"/>
      <c r="DZ16" s="610"/>
      <c r="EA16" s="610"/>
      <c r="EB16" s="610"/>
      <c r="EC16" s="645"/>
    </row>
    <row r="17" spans="2:133" ht="11.25" customHeight="1" x14ac:dyDescent="0.15">
      <c r="B17" s="606" t="s">
        <v>269</v>
      </c>
      <c r="C17" s="607"/>
      <c r="D17" s="607"/>
      <c r="E17" s="607"/>
      <c r="F17" s="607"/>
      <c r="G17" s="607"/>
      <c r="H17" s="607"/>
      <c r="I17" s="607"/>
      <c r="J17" s="607"/>
      <c r="K17" s="607"/>
      <c r="L17" s="607"/>
      <c r="M17" s="607"/>
      <c r="N17" s="607"/>
      <c r="O17" s="607"/>
      <c r="P17" s="607"/>
      <c r="Q17" s="608"/>
      <c r="R17" s="609">
        <v>18440</v>
      </c>
      <c r="S17" s="610"/>
      <c r="T17" s="610"/>
      <c r="U17" s="610"/>
      <c r="V17" s="610"/>
      <c r="W17" s="610"/>
      <c r="X17" s="610"/>
      <c r="Y17" s="611"/>
      <c r="Z17" s="635">
        <v>0.1</v>
      </c>
      <c r="AA17" s="635"/>
      <c r="AB17" s="635"/>
      <c r="AC17" s="635"/>
      <c r="AD17" s="636">
        <v>18440</v>
      </c>
      <c r="AE17" s="636"/>
      <c r="AF17" s="636"/>
      <c r="AG17" s="636"/>
      <c r="AH17" s="636"/>
      <c r="AI17" s="636"/>
      <c r="AJ17" s="636"/>
      <c r="AK17" s="636"/>
      <c r="AL17" s="612">
        <v>0.3</v>
      </c>
      <c r="AM17" s="613"/>
      <c r="AN17" s="613"/>
      <c r="AO17" s="637"/>
      <c r="AP17" s="606" t="s">
        <v>270</v>
      </c>
      <c r="AQ17" s="607"/>
      <c r="AR17" s="607"/>
      <c r="AS17" s="607"/>
      <c r="AT17" s="607"/>
      <c r="AU17" s="607"/>
      <c r="AV17" s="607"/>
      <c r="AW17" s="607"/>
      <c r="AX17" s="607"/>
      <c r="AY17" s="607"/>
      <c r="AZ17" s="607"/>
      <c r="BA17" s="607"/>
      <c r="BB17" s="607"/>
      <c r="BC17" s="607"/>
      <c r="BD17" s="607"/>
      <c r="BE17" s="607"/>
      <c r="BF17" s="608"/>
      <c r="BG17" s="609" t="s">
        <v>237</v>
      </c>
      <c r="BH17" s="610"/>
      <c r="BI17" s="610"/>
      <c r="BJ17" s="610"/>
      <c r="BK17" s="610"/>
      <c r="BL17" s="610"/>
      <c r="BM17" s="610"/>
      <c r="BN17" s="611"/>
      <c r="BO17" s="635" t="s">
        <v>237</v>
      </c>
      <c r="BP17" s="635"/>
      <c r="BQ17" s="635"/>
      <c r="BR17" s="635"/>
      <c r="BS17" s="636" t="s">
        <v>237</v>
      </c>
      <c r="BT17" s="636"/>
      <c r="BU17" s="636"/>
      <c r="BV17" s="636"/>
      <c r="BW17" s="636"/>
      <c r="BX17" s="636"/>
      <c r="BY17" s="636"/>
      <c r="BZ17" s="636"/>
      <c r="CA17" s="636"/>
      <c r="CB17" s="683"/>
      <c r="CD17" s="606" t="s">
        <v>271</v>
      </c>
      <c r="CE17" s="607"/>
      <c r="CF17" s="607"/>
      <c r="CG17" s="607"/>
      <c r="CH17" s="607"/>
      <c r="CI17" s="607"/>
      <c r="CJ17" s="607"/>
      <c r="CK17" s="607"/>
      <c r="CL17" s="607"/>
      <c r="CM17" s="607"/>
      <c r="CN17" s="607"/>
      <c r="CO17" s="607"/>
      <c r="CP17" s="607"/>
      <c r="CQ17" s="608"/>
      <c r="CR17" s="609">
        <v>892516</v>
      </c>
      <c r="CS17" s="610"/>
      <c r="CT17" s="610"/>
      <c r="CU17" s="610"/>
      <c r="CV17" s="610"/>
      <c r="CW17" s="610"/>
      <c r="CX17" s="610"/>
      <c r="CY17" s="611"/>
      <c r="CZ17" s="635">
        <v>6.2</v>
      </c>
      <c r="DA17" s="635"/>
      <c r="DB17" s="635"/>
      <c r="DC17" s="635"/>
      <c r="DD17" s="615" t="s">
        <v>243</v>
      </c>
      <c r="DE17" s="610"/>
      <c r="DF17" s="610"/>
      <c r="DG17" s="610"/>
      <c r="DH17" s="610"/>
      <c r="DI17" s="610"/>
      <c r="DJ17" s="610"/>
      <c r="DK17" s="610"/>
      <c r="DL17" s="610"/>
      <c r="DM17" s="610"/>
      <c r="DN17" s="610"/>
      <c r="DO17" s="610"/>
      <c r="DP17" s="611"/>
      <c r="DQ17" s="615">
        <v>877955</v>
      </c>
      <c r="DR17" s="610"/>
      <c r="DS17" s="610"/>
      <c r="DT17" s="610"/>
      <c r="DU17" s="610"/>
      <c r="DV17" s="610"/>
      <c r="DW17" s="610"/>
      <c r="DX17" s="610"/>
      <c r="DY17" s="610"/>
      <c r="DZ17" s="610"/>
      <c r="EA17" s="610"/>
      <c r="EB17" s="610"/>
      <c r="EC17" s="645"/>
    </row>
    <row r="18" spans="2:133" ht="11.25" customHeight="1" x14ac:dyDescent="0.15">
      <c r="B18" s="606" t="s">
        <v>272</v>
      </c>
      <c r="C18" s="607"/>
      <c r="D18" s="607"/>
      <c r="E18" s="607"/>
      <c r="F18" s="607"/>
      <c r="G18" s="607"/>
      <c r="H18" s="607"/>
      <c r="I18" s="607"/>
      <c r="J18" s="607"/>
      <c r="K18" s="607"/>
      <c r="L18" s="607"/>
      <c r="M18" s="607"/>
      <c r="N18" s="607"/>
      <c r="O18" s="607"/>
      <c r="P18" s="607"/>
      <c r="Q18" s="608"/>
      <c r="R18" s="609">
        <v>29434</v>
      </c>
      <c r="S18" s="610"/>
      <c r="T18" s="610"/>
      <c r="U18" s="610"/>
      <c r="V18" s="610"/>
      <c r="W18" s="610"/>
      <c r="X18" s="610"/>
      <c r="Y18" s="611"/>
      <c r="Z18" s="635">
        <v>0.2</v>
      </c>
      <c r="AA18" s="635"/>
      <c r="AB18" s="635"/>
      <c r="AC18" s="635"/>
      <c r="AD18" s="636">
        <v>29434</v>
      </c>
      <c r="AE18" s="636"/>
      <c r="AF18" s="636"/>
      <c r="AG18" s="636"/>
      <c r="AH18" s="636"/>
      <c r="AI18" s="636"/>
      <c r="AJ18" s="636"/>
      <c r="AK18" s="636"/>
      <c r="AL18" s="612">
        <v>0.4</v>
      </c>
      <c r="AM18" s="613"/>
      <c r="AN18" s="613"/>
      <c r="AO18" s="637"/>
      <c r="AP18" s="606" t="s">
        <v>273</v>
      </c>
      <c r="AQ18" s="607"/>
      <c r="AR18" s="607"/>
      <c r="AS18" s="607"/>
      <c r="AT18" s="607"/>
      <c r="AU18" s="607"/>
      <c r="AV18" s="607"/>
      <c r="AW18" s="607"/>
      <c r="AX18" s="607"/>
      <c r="AY18" s="607"/>
      <c r="AZ18" s="607"/>
      <c r="BA18" s="607"/>
      <c r="BB18" s="607"/>
      <c r="BC18" s="607"/>
      <c r="BD18" s="607"/>
      <c r="BE18" s="607"/>
      <c r="BF18" s="608"/>
      <c r="BG18" s="609" t="s">
        <v>237</v>
      </c>
      <c r="BH18" s="610"/>
      <c r="BI18" s="610"/>
      <c r="BJ18" s="610"/>
      <c r="BK18" s="610"/>
      <c r="BL18" s="610"/>
      <c r="BM18" s="610"/>
      <c r="BN18" s="611"/>
      <c r="BO18" s="635" t="s">
        <v>243</v>
      </c>
      <c r="BP18" s="635"/>
      <c r="BQ18" s="635"/>
      <c r="BR18" s="635"/>
      <c r="BS18" s="636" t="s">
        <v>237</v>
      </c>
      <c r="BT18" s="636"/>
      <c r="BU18" s="636"/>
      <c r="BV18" s="636"/>
      <c r="BW18" s="636"/>
      <c r="BX18" s="636"/>
      <c r="BY18" s="636"/>
      <c r="BZ18" s="636"/>
      <c r="CA18" s="636"/>
      <c r="CB18" s="683"/>
      <c r="CD18" s="606" t="s">
        <v>274</v>
      </c>
      <c r="CE18" s="607"/>
      <c r="CF18" s="607"/>
      <c r="CG18" s="607"/>
      <c r="CH18" s="607"/>
      <c r="CI18" s="607"/>
      <c r="CJ18" s="607"/>
      <c r="CK18" s="607"/>
      <c r="CL18" s="607"/>
      <c r="CM18" s="607"/>
      <c r="CN18" s="607"/>
      <c r="CO18" s="607"/>
      <c r="CP18" s="607"/>
      <c r="CQ18" s="608"/>
      <c r="CR18" s="609" t="s">
        <v>243</v>
      </c>
      <c r="CS18" s="610"/>
      <c r="CT18" s="610"/>
      <c r="CU18" s="610"/>
      <c r="CV18" s="610"/>
      <c r="CW18" s="610"/>
      <c r="CX18" s="610"/>
      <c r="CY18" s="611"/>
      <c r="CZ18" s="635" t="s">
        <v>243</v>
      </c>
      <c r="DA18" s="635"/>
      <c r="DB18" s="635"/>
      <c r="DC18" s="635"/>
      <c r="DD18" s="615" t="s">
        <v>243</v>
      </c>
      <c r="DE18" s="610"/>
      <c r="DF18" s="610"/>
      <c r="DG18" s="610"/>
      <c r="DH18" s="610"/>
      <c r="DI18" s="610"/>
      <c r="DJ18" s="610"/>
      <c r="DK18" s="610"/>
      <c r="DL18" s="610"/>
      <c r="DM18" s="610"/>
      <c r="DN18" s="610"/>
      <c r="DO18" s="610"/>
      <c r="DP18" s="611"/>
      <c r="DQ18" s="615" t="s">
        <v>237</v>
      </c>
      <c r="DR18" s="610"/>
      <c r="DS18" s="610"/>
      <c r="DT18" s="610"/>
      <c r="DU18" s="610"/>
      <c r="DV18" s="610"/>
      <c r="DW18" s="610"/>
      <c r="DX18" s="610"/>
      <c r="DY18" s="610"/>
      <c r="DZ18" s="610"/>
      <c r="EA18" s="610"/>
      <c r="EB18" s="610"/>
      <c r="EC18" s="645"/>
    </row>
    <row r="19" spans="2:133" ht="11.25" customHeight="1" x14ac:dyDescent="0.15">
      <c r="B19" s="606" t="s">
        <v>275</v>
      </c>
      <c r="C19" s="607"/>
      <c r="D19" s="607"/>
      <c r="E19" s="607"/>
      <c r="F19" s="607"/>
      <c r="G19" s="607"/>
      <c r="H19" s="607"/>
      <c r="I19" s="607"/>
      <c r="J19" s="607"/>
      <c r="K19" s="607"/>
      <c r="L19" s="607"/>
      <c r="M19" s="607"/>
      <c r="N19" s="607"/>
      <c r="O19" s="607"/>
      <c r="P19" s="607"/>
      <c r="Q19" s="608"/>
      <c r="R19" s="609">
        <v>7185</v>
      </c>
      <c r="S19" s="610"/>
      <c r="T19" s="610"/>
      <c r="U19" s="610"/>
      <c r="V19" s="610"/>
      <c r="W19" s="610"/>
      <c r="X19" s="610"/>
      <c r="Y19" s="611"/>
      <c r="Z19" s="635">
        <v>0</v>
      </c>
      <c r="AA19" s="635"/>
      <c r="AB19" s="635"/>
      <c r="AC19" s="635"/>
      <c r="AD19" s="636">
        <v>7185</v>
      </c>
      <c r="AE19" s="636"/>
      <c r="AF19" s="636"/>
      <c r="AG19" s="636"/>
      <c r="AH19" s="636"/>
      <c r="AI19" s="636"/>
      <c r="AJ19" s="636"/>
      <c r="AK19" s="636"/>
      <c r="AL19" s="612">
        <v>0.1</v>
      </c>
      <c r="AM19" s="613"/>
      <c r="AN19" s="613"/>
      <c r="AO19" s="637"/>
      <c r="AP19" s="606" t="s">
        <v>276</v>
      </c>
      <c r="AQ19" s="607"/>
      <c r="AR19" s="607"/>
      <c r="AS19" s="607"/>
      <c r="AT19" s="607"/>
      <c r="AU19" s="607"/>
      <c r="AV19" s="607"/>
      <c r="AW19" s="607"/>
      <c r="AX19" s="607"/>
      <c r="AY19" s="607"/>
      <c r="AZ19" s="607"/>
      <c r="BA19" s="607"/>
      <c r="BB19" s="607"/>
      <c r="BC19" s="607"/>
      <c r="BD19" s="607"/>
      <c r="BE19" s="607"/>
      <c r="BF19" s="608"/>
      <c r="BG19" s="609" t="s">
        <v>237</v>
      </c>
      <c r="BH19" s="610"/>
      <c r="BI19" s="610"/>
      <c r="BJ19" s="610"/>
      <c r="BK19" s="610"/>
      <c r="BL19" s="610"/>
      <c r="BM19" s="610"/>
      <c r="BN19" s="611"/>
      <c r="BO19" s="635" t="s">
        <v>243</v>
      </c>
      <c r="BP19" s="635"/>
      <c r="BQ19" s="635"/>
      <c r="BR19" s="635"/>
      <c r="BS19" s="636" t="s">
        <v>243</v>
      </c>
      <c r="BT19" s="636"/>
      <c r="BU19" s="636"/>
      <c r="BV19" s="636"/>
      <c r="BW19" s="636"/>
      <c r="BX19" s="636"/>
      <c r="BY19" s="636"/>
      <c r="BZ19" s="636"/>
      <c r="CA19" s="636"/>
      <c r="CB19" s="683"/>
      <c r="CD19" s="606" t="s">
        <v>277</v>
      </c>
      <c r="CE19" s="607"/>
      <c r="CF19" s="607"/>
      <c r="CG19" s="607"/>
      <c r="CH19" s="607"/>
      <c r="CI19" s="607"/>
      <c r="CJ19" s="607"/>
      <c r="CK19" s="607"/>
      <c r="CL19" s="607"/>
      <c r="CM19" s="607"/>
      <c r="CN19" s="607"/>
      <c r="CO19" s="607"/>
      <c r="CP19" s="607"/>
      <c r="CQ19" s="608"/>
      <c r="CR19" s="609" t="s">
        <v>243</v>
      </c>
      <c r="CS19" s="610"/>
      <c r="CT19" s="610"/>
      <c r="CU19" s="610"/>
      <c r="CV19" s="610"/>
      <c r="CW19" s="610"/>
      <c r="CX19" s="610"/>
      <c r="CY19" s="611"/>
      <c r="CZ19" s="635" t="s">
        <v>237</v>
      </c>
      <c r="DA19" s="635"/>
      <c r="DB19" s="635"/>
      <c r="DC19" s="635"/>
      <c r="DD19" s="615" t="s">
        <v>243</v>
      </c>
      <c r="DE19" s="610"/>
      <c r="DF19" s="610"/>
      <c r="DG19" s="610"/>
      <c r="DH19" s="610"/>
      <c r="DI19" s="610"/>
      <c r="DJ19" s="610"/>
      <c r="DK19" s="610"/>
      <c r="DL19" s="610"/>
      <c r="DM19" s="610"/>
      <c r="DN19" s="610"/>
      <c r="DO19" s="610"/>
      <c r="DP19" s="611"/>
      <c r="DQ19" s="615" t="s">
        <v>237</v>
      </c>
      <c r="DR19" s="610"/>
      <c r="DS19" s="610"/>
      <c r="DT19" s="610"/>
      <c r="DU19" s="610"/>
      <c r="DV19" s="610"/>
      <c r="DW19" s="610"/>
      <c r="DX19" s="610"/>
      <c r="DY19" s="610"/>
      <c r="DZ19" s="610"/>
      <c r="EA19" s="610"/>
      <c r="EB19" s="610"/>
      <c r="EC19" s="645"/>
    </row>
    <row r="20" spans="2:133" ht="11.25" customHeight="1" x14ac:dyDescent="0.15">
      <c r="B20" s="606" t="s">
        <v>278</v>
      </c>
      <c r="C20" s="607"/>
      <c r="D20" s="607"/>
      <c r="E20" s="607"/>
      <c r="F20" s="607"/>
      <c r="G20" s="607"/>
      <c r="H20" s="607"/>
      <c r="I20" s="607"/>
      <c r="J20" s="607"/>
      <c r="K20" s="607"/>
      <c r="L20" s="607"/>
      <c r="M20" s="607"/>
      <c r="N20" s="607"/>
      <c r="O20" s="607"/>
      <c r="P20" s="607"/>
      <c r="Q20" s="608"/>
      <c r="R20" s="609">
        <v>1975</v>
      </c>
      <c r="S20" s="610"/>
      <c r="T20" s="610"/>
      <c r="U20" s="610"/>
      <c r="V20" s="610"/>
      <c r="W20" s="610"/>
      <c r="X20" s="610"/>
      <c r="Y20" s="611"/>
      <c r="Z20" s="635">
        <v>0</v>
      </c>
      <c r="AA20" s="635"/>
      <c r="AB20" s="635"/>
      <c r="AC20" s="635"/>
      <c r="AD20" s="636">
        <v>1975</v>
      </c>
      <c r="AE20" s="636"/>
      <c r="AF20" s="636"/>
      <c r="AG20" s="636"/>
      <c r="AH20" s="636"/>
      <c r="AI20" s="636"/>
      <c r="AJ20" s="636"/>
      <c r="AK20" s="636"/>
      <c r="AL20" s="612">
        <v>0</v>
      </c>
      <c r="AM20" s="613"/>
      <c r="AN20" s="613"/>
      <c r="AO20" s="637"/>
      <c r="AP20" s="606" t="s">
        <v>279</v>
      </c>
      <c r="AQ20" s="607"/>
      <c r="AR20" s="607"/>
      <c r="AS20" s="607"/>
      <c r="AT20" s="607"/>
      <c r="AU20" s="607"/>
      <c r="AV20" s="607"/>
      <c r="AW20" s="607"/>
      <c r="AX20" s="607"/>
      <c r="AY20" s="607"/>
      <c r="AZ20" s="607"/>
      <c r="BA20" s="607"/>
      <c r="BB20" s="607"/>
      <c r="BC20" s="607"/>
      <c r="BD20" s="607"/>
      <c r="BE20" s="607"/>
      <c r="BF20" s="608"/>
      <c r="BG20" s="609" t="s">
        <v>243</v>
      </c>
      <c r="BH20" s="610"/>
      <c r="BI20" s="610"/>
      <c r="BJ20" s="610"/>
      <c r="BK20" s="610"/>
      <c r="BL20" s="610"/>
      <c r="BM20" s="610"/>
      <c r="BN20" s="611"/>
      <c r="BO20" s="635" t="s">
        <v>243</v>
      </c>
      <c r="BP20" s="635"/>
      <c r="BQ20" s="635"/>
      <c r="BR20" s="635"/>
      <c r="BS20" s="636" t="s">
        <v>237</v>
      </c>
      <c r="BT20" s="636"/>
      <c r="BU20" s="636"/>
      <c r="BV20" s="636"/>
      <c r="BW20" s="636"/>
      <c r="BX20" s="636"/>
      <c r="BY20" s="636"/>
      <c r="BZ20" s="636"/>
      <c r="CA20" s="636"/>
      <c r="CB20" s="683"/>
      <c r="CD20" s="606" t="s">
        <v>280</v>
      </c>
      <c r="CE20" s="607"/>
      <c r="CF20" s="607"/>
      <c r="CG20" s="607"/>
      <c r="CH20" s="607"/>
      <c r="CI20" s="607"/>
      <c r="CJ20" s="607"/>
      <c r="CK20" s="607"/>
      <c r="CL20" s="607"/>
      <c r="CM20" s="607"/>
      <c r="CN20" s="607"/>
      <c r="CO20" s="607"/>
      <c r="CP20" s="607"/>
      <c r="CQ20" s="608"/>
      <c r="CR20" s="609">
        <v>14328862</v>
      </c>
      <c r="CS20" s="610"/>
      <c r="CT20" s="610"/>
      <c r="CU20" s="610"/>
      <c r="CV20" s="610"/>
      <c r="CW20" s="610"/>
      <c r="CX20" s="610"/>
      <c r="CY20" s="611"/>
      <c r="CZ20" s="635">
        <v>100</v>
      </c>
      <c r="DA20" s="635"/>
      <c r="DB20" s="635"/>
      <c r="DC20" s="635"/>
      <c r="DD20" s="615">
        <v>1622144</v>
      </c>
      <c r="DE20" s="610"/>
      <c r="DF20" s="610"/>
      <c r="DG20" s="610"/>
      <c r="DH20" s="610"/>
      <c r="DI20" s="610"/>
      <c r="DJ20" s="610"/>
      <c r="DK20" s="610"/>
      <c r="DL20" s="610"/>
      <c r="DM20" s="610"/>
      <c r="DN20" s="610"/>
      <c r="DO20" s="610"/>
      <c r="DP20" s="611"/>
      <c r="DQ20" s="615">
        <v>8156632</v>
      </c>
      <c r="DR20" s="610"/>
      <c r="DS20" s="610"/>
      <c r="DT20" s="610"/>
      <c r="DU20" s="610"/>
      <c r="DV20" s="610"/>
      <c r="DW20" s="610"/>
      <c r="DX20" s="610"/>
      <c r="DY20" s="610"/>
      <c r="DZ20" s="610"/>
      <c r="EA20" s="610"/>
      <c r="EB20" s="610"/>
      <c r="EC20" s="645"/>
    </row>
    <row r="21" spans="2:133" ht="11.25" customHeight="1" x14ac:dyDescent="0.15">
      <c r="B21" s="606" t="s">
        <v>281</v>
      </c>
      <c r="C21" s="607"/>
      <c r="D21" s="607"/>
      <c r="E21" s="607"/>
      <c r="F21" s="607"/>
      <c r="G21" s="607"/>
      <c r="H21" s="607"/>
      <c r="I21" s="607"/>
      <c r="J21" s="607"/>
      <c r="K21" s="607"/>
      <c r="L21" s="607"/>
      <c r="M21" s="607"/>
      <c r="N21" s="607"/>
      <c r="O21" s="607"/>
      <c r="P21" s="607"/>
      <c r="Q21" s="608"/>
      <c r="R21" s="609">
        <v>701</v>
      </c>
      <c r="S21" s="610"/>
      <c r="T21" s="610"/>
      <c r="U21" s="610"/>
      <c r="V21" s="610"/>
      <c r="W21" s="610"/>
      <c r="X21" s="610"/>
      <c r="Y21" s="611"/>
      <c r="Z21" s="635">
        <v>0</v>
      </c>
      <c r="AA21" s="635"/>
      <c r="AB21" s="635"/>
      <c r="AC21" s="635"/>
      <c r="AD21" s="636">
        <v>701</v>
      </c>
      <c r="AE21" s="636"/>
      <c r="AF21" s="636"/>
      <c r="AG21" s="636"/>
      <c r="AH21" s="636"/>
      <c r="AI21" s="636"/>
      <c r="AJ21" s="636"/>
      <c r="AK21" s="636"/>
      <c r="AL21" s="612">
        <v>0</v>
      </c>
      <c r="AM21" s="613"/>
      <c r="AN21" s="613"/>
      <c r="AO21" s="637"/>
      <c r="AP21" s="606" t="s">
        <v>282</v>
      </c>
      <c r="AQ21" s="681"/>
      <c r="AR21" s="681"/>
      <c r="AS21" s="681"/>
      <c r="AT21" s="681"/>
      <c r="AU21" s="681"/>
      <c r="AV21" s="681"/>
      <c r="AW21" s="681"/>
      <c r="AX21" s="681"/>
      <c r="AY21" s="681"/>
      <c r="AZ21" s="681"/>
      <c r="BA21" s="681"/>
      <c r="BB21" s="681"/>
      <c r="BC21" s="681"/>
      <c r="BD21" s="681"/>
      <c r="BE21" s="681"/>
      <c r="BF21" s="682"/>
      <c r="BG21" s="609" t="s">
        <v>243</v>
      </c>
      <c r="BH21" s="610"/>
      <c r="BI21" s="610"/>
      <c r="BJ21" s="610"/>
      <c r="BK21" s="610"/>
      <c r="BL21" s="610"/>
      <c r="BM21" s="610"/>
      <c r="BN21" s="611"/>
      <c r="BO21" s="635" t="s">
        <v>237</v>
      </c>
      <c r="BP21" s="635"/>
      <c r="BQ21" s="635"/>
      <c r="BR21" s="635"/>
      <c r="BS21" s="636" t="s">
        <v>243</v>
      </c>
      <c r="BT21" s="636"/>
      <c r="BU21" s="636"/>
      <c r="BV21" s="636"/>
      <c r="BW21" s="636"/>
      <c r="BX21" s="636"/>
      <c r="BY21" s="636"/>
      <c r="BZ21" s="636"/>
      <c r="CA21" s="636"/>
      <c r="CB21" s="683"/>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283</v>
      </c>
      <c r="C22" s="667"/>
      <c r="D22" s="667"/>
      <c r="E22" s="667"/>
      <c r="F22" s="667"/>
      <c r="G22" s="667"/>
      <c r="H22" s="667"/>
      <c r="I22" s="667"/>
      <c r="J22" s="667"/>
      <c r="K22" s="667"/>
      <c r="L22" s="667"/>
      <c r="M22" s="667"/>
      <c r="N22" s="667"/>
      <c r="O22" s="667"/>
      <c r="P22" s="667"/>
      <c r="Q22" s="668"/>
      <c r="R22" s="609">
        <v>19573</v>
      </c>
      <c r="S22" s="610"/>
      <c r="T22" s="610"/>
      <c r="U22" s="610"/>
      <c r="V22" s="610"/>
      <c r="W22" s="610"/>
      <c r="X22" s="610"/>
      <c r="Y22" s="611"/>
      <c r="Z22" s="635">
        <v>0.1</v>
      </c>
      <c r="AA22" s="635"/>
      <c r="AB22" s="635"/>
      <c r="AC22" s="635"/>
      <c r="AD22" s="636" t="s">
        <v>237</v>
      </c>
      <c r="AE22" s="636"/>
      <c r="AF22" s="636"/>
      <c r="AG22" s="636"/>
      <c r="AH22" s="636"/>
      <c r="AI22" s="636"/>
      <c r="AJ22" s="636"/>
      <c r="AK22" s="636"/>
      <c r="AL22" s="612" t="s">
        <v>237</v>
      </c>
      <c r="AM22" s="613"/>
      <c r="AN22" s="613"/>
      <c r="AO22" s="637"/>
      <c r="AP22" s="606" t="s">
        <v>284</v>
      </c>
      <c r="AQ22" s="681"/>
      <c r="AR22" s="681"/>
      <c r="AS22" s="681"/>
      <c r="AT22" s="681"/>
      <c r="AU22" s="681"/>
      <c r="AV22" s="681"/>
      <c r="AW22" s="681"/>
      <c r="AX22" s="681"/>
      <c r="AY22" s="681"/>
      <c r="AZ22" s="681"/>
      <c r="BA22" s="681"/>
      <c r="BB22" s="681"/>
      <c r="BC22" s="681"/>
      <c r="BD22" s="681"/>
      <c r="BE22" s="681"/>
      <c r="BF22" s="682"/>
      <c r="BG22" s="609" t="s">
        <v>243</v>
      </c>
      <c r="BH22" s="610"/>
      <c r="BI22" s="610"/>
      <c r="BJ22" s="610"/>
      <c r="BK22" s="610"/>
      <c r="BL22" s="610"/>
      <c r="BM22" s="610"/>
      <c r="BN22" s="611"/>
      <c r="BO22" s="635" t="s">
        <v>243</v>
      </c>
      <c r="BP22" s="635"/>
      <c r="BQ22" s="635"/>
      <c r="BR22" s="635"/>
      <c r="BS22" s="636" t="s">
        <v>243</v>
      </c>
      <c r="BT22" s="636"/>
      <c r="BU22" s="636"/>
      <c r="BV22" s="636"/>
      <c r="BW22" s="636"/>
      <c r="BX22" s="636"/>
      <c r="BY22" s="636"/>
      <c r="BZ22" s="636"/>
      <c r="CA22" s="636"/>
      <c r="CB22" s="683"/>
      <c r="CD22" s="662" t="s">
        <v>285</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286</v>
      </c>
      <c r="C23" s="607"/>
      <c r="D23" s="607"/>
      <c r="E23" s="607"/>
      <c r="F23" s="607"/>
      <c r="G23" s="607"/>
      <c r="H23" s="607"/>
      <c r="I23" s="607"/>
      <c r="J23" s="607"/>
      <c r="K23" s="607"/>
      <c r="L23" s="607"/>
      <c r="M23" s="607"/>
      <c r="N23" s="607"/>
      <c r="O23" s="607"/>
      <c r="P23" s="607"/>
      <c r="Q23" s="608"/>
      <c r="R23" s="609">
        <v>5052150</v>
      </c>
      <c r="S23" s="610"/>
      <c r="T23" s="610"/>
      <c r="U23" s="610"/>
      <c r="V23" s="610"/>
      <c r="W23" s="610"/>
      <c r="X23" s="610"/>
      <c r="Y23" s="611"/>
      <c r="Z23" s="635">
        <v>33.9</v>
      </c>
      <c r="AA23" s="635"/>
      <c r="AB23" s="635"/>
      <c r="AC23" s="635"/>
      <c r="AD23" s="636">
        <v>4384085</v>
      </c>
      <c r="AE23" s="636"/>
      <c r="AF23" s="636"/>
      <c r="AG23" s="636"/>
      <c r="AH23" s="636"/>
      <c r="AI23" s="636"/>
      <c r="AJ23" s="636"/>
      <c r="AK23" s="636"/>
      <c r="AL23" s="612">
        <v>62.2</v>
      </c>
      <c r="AM23" s="613"/>
      <c r="AN23" s="613"/>
      <c r="AO23" s="637"/>
      <c r="AP23" s="606" t="s">
        <v>287</v>
      </c>
      <c r="AQ23" s="681"/>
      <c r="AR23" s="681"/>
      <c r="AS23" s="681"/>
      <c r="AT23" s="681"/>
      <c r="AU23" s="681"/>
      <c r="AV23" s="681"/>
      <c r="AW23" s="681"/>
      <c r="AX23" s="681"/>
      <c r="AY23" s="681"/>
      <c r="AZ23" s="681"/>
      <c r="BA23" s="681"/>
      <c r="BB23" s="681"/>
      <c r="BC23" s="681"/>
      <c r="BD23" s="681"/>
      <c r="BE23" s="681"/>
      <c r="BF23" s="682"/>
      <c r="BG23" s="609" t="s">
        <v>237</v>
      </c>
      <c r="BH23" s="610"/>
      <c r="BI23" s="610"/>
      <c r="BJ23" s="610"/>
      <c r="BK23" s="610"/>
      <c r="BL23" s="610"/>
      <c r="BM23" s="610"/>
      <c r="BN23" s="611"/>
      <c r="BO23" s="635" t="s">
        <v>237</v>
      </c>
      <c r="BP23" s="635"/>
      <c r="BQ23" s="635"/>
      <c r="BR23" s="635"/>
      <c r="BS23" s="636" t="s">
        <v>237</v>
      </c>
      <c r="BT23" s="636"/>
      <c r="BU23" s="636"/>
      <c r="BV23" s="636"/>
      <c r="BW23" s="636"/>
      <c r="BX23" s="636"/>
      <c r="BY23" s="636"/>
      <c r="BZ23" s="636"/>
      <c r="CA23" s="636"/>
      <c r="CB23" s="683"/>
      <c r="CD23" s="662" t="s">
        <v>225</v>
      </c>
      <c r="CE23" s="663"/>
      <c r="CF23" s="663"/>
      <c r="CG23" s="663"/>
      <c r="CH23" s="663"/>
      <c r="CI23" s="663"/>
      <c r="CJ23" s="663"/>
      <c r="CK23" s="663"/>
      <c r="CL23" s="663"/>
      <c r="CM23" s="663"/>
      <c r="CN23" s="663"/>
      <c r="CO23" s="663"/>
      <c r="CP23" s="663"/>
      <c r="CQ23" s="664"/>
      <c r="CR23" s="662" t="s">
        <v>288</v>
      </c>
      <c r="CS23" s="663"/>
      <c r="CT23" s="663"/>
      <c r="CU23" s="663"/>
      <c r="CV23" s="663"/>
      <c r="CW23" s="663"/>
      <c r="CX23" s="663"/>
      <c r="CY23" s="664"/>
      <c r="CZ23" s="662" t="s">
        <v>289</v>
      </c>
      <c r="DA23" s="663"/>
      <c r="DB23" s="663"/>
      <c r="DC23" s="664"/>
      <c r="DD23" s="662" t="s">
        <v>290</v>
      </c>
      <c r="DE23" s="663"/>
      <c r="DF23" s="663"/>
      <c r="DG23" s="663"/>
      <c r="DH23" s="663"/>
      <c r="DI23" s="663"/>
      <c r="DJ23" s="663"/>
      <c r="DK23" s="664"/>
      <c r="DL23" s="694" t="s">
        <v>291</v>
      </c>
      <c r="DM23" s="695"/>
      <c r="DN23" s="695"/>
      <c r="DO23" s="695"/>
      <c r="DP23" s="695"/>
      <c r="DQ23" s="695"/>
      <c r="DR23" s="695"/>
      <c r="DS23" s="695"/>
      <c r="DT23" s="695"/>
      <c r="DU23" s="695"/>
      <c r="DV23" s="696"/>
      <c r="DW23" s="662" t="s">
        <v>292</v>
      </c>
      <c r="DX23" s="663"/>
      <c r="DY23" s="663"/>
      <c r="DZ23" s="663"/>
      <c r="EA23" s="663"/>
      <c r="EB23" s="663"/>
      <c r="EC23" s="664"/>
    </row>
    <row r="24" spans="2:133" ht="11.25" customHeight="1" x14ac:dyDescent="0.15">
      <c r="B24" s="606" t="s">
        <v>293</v>
      </c>
      <c r="C24" s="607"/>
      <c r="D24" s="607"/>
      <c r="E24" s="607"/>
      <c r="F24" s="607"/>
      <c r="G24" s="607"/>
      <c r="H24" s="607"/>
      <c r="I24" s="607"/>
      <c r="J24" s="607"/>
      <c r="K24" s="607"/>
      <c r="L24" s="607"/>
      <c r="M24" s="607"/>
      <c r="N24" s="607"/>
      <c r="O24" s="607"/>
      <c r="P24" s="607"/>
      <c r="Q24" s="608"/>
      <c r="R24" s="609">
        <v>4384085</v>
      </c>
      <c r="S24" s="610"/>
      <c r="T24" s="610"/>
      <c r="U24" s="610"/>
      <c r="V24" s="610"/>
      <c r="W24" s="610"/>
      <c r="X24" s="610"/>
      <c r="Y24" s="611"/>
      <c r="Z24" s="635">
        <v>29.4</v>
      </c>
      <c r="AA24" s="635"/>
      <c r="AB24" s="635"/>
      <c r="AC24" s="635"/>
      <c r="AD24" s="636">
        <v>4384085</v>
      </c>
      <c r="AE24" s="636"/>
      <c r="AF24" s="636"/>
      <c r="AG24" s="636"/>
      <c r="AH24" s="636"/>
      <c r="AI24" s="636"/>
      <c r="AJ24" s="636"/>
      <c r="AK24" s="636"/>
      <c r="AL24" s="612">
        <v>62.2</v>
      </c>
      <c r="AM24" s="613"/>
      <c r="AN24" s="613"/>
      <c r="AO24" s="637"/>
      <c r="AP24" s="606" t="s">
        <v>294</v>
      </c>
      <c r="AQ24" s="681"/>
      <c r="AR24" s="681"/>
      <c r="AS24" s="681"/>
      <c r="AT24" s="681"/>
      <c r="AU24" s="681"/>
      <c r="AV24" s="681"/>
      <c r="AW24" s="681"/>
      <c r="AX24" s="681"/>
      <c r="AY24" s="681"/>
      <c r="AZ24" s="681"/>
      <c r="BA24" s="681"/>
      <c r="BB24" s="681"/>
      <c r="BC24" s="681"/>
      <c r="BD24" s="681"/>
      <c r="BE24" s="681"/>
      <c r="BF24" s="682"/>
      <c r="BG24" s="609" t="s">
        <v>243</v>
      </c>
      <c r="BH24" s="610"/>
      <c r="BI24" s="610"/>
      <c r="BJ24" s="610"/>
      <c r="BK24" s="610"/>
      <c r="BL24" s="610"/>
      <c r="BM24" s="610"/>
      <c r="BN24" s="611"/>
      <c r="BO24" s="635" t="s">
        <v>243</v>
      </c>
      <c r="BP24" s="635"/>
      <c r="BQ24" s="635"/>
      <c r="BR24" s="635"/>
      <c r="BS24" s="636" t="s">
        <v>243</v>
      </c>
      <c r="BT24" s="636"/>
      <c r="BU24" s="636"/>
      <c r="BV24" s="636"/>
      <c r="BW24" s="636"/>
      <c r="BX24" s="636"/>
      <c r="BY24" s="636"/>
      <c r="BZ24" s="636"/>
      <c r="CA24" s="636"/>
      <c r="CB24" s="683"/>
      <c r="CD24" s="659" t="s">
        <v>295</v>
      </c>
      <c r="CE24" s="660"/>
      <c r="CF24" s="660"/>
      <c r="CG24" s="660"/>
      <c r="CH24" s="660"/>
      <c r="CI24" s="660"/>
      <c r="CJ24" s="660"/>
      <c r="CK24" s="660"/>
      <c r="CL24" s="660"/>
      <c r="CM24" s="660"/>
      <c r="CN24" s="660"/>
      <c r="CO24" s="660"/>
      <c r="CP24" s="660"/>
      <c r="CQ24" s="661"/>
      <c r="CR24" s="656">
        <v>6519424</v>
      </c>
      <c r="CS24" s="657"/>
      <c r="CT24" s="657"/>
      <c r="CU24" s="657"/>
      <c r="CV24" s="657"/>
      <c r="CW24" s="657"/>
      <c r="CX24" s="657"/>
      <c r="CY24" s="685"/>
      <c r="CZ24" s="686">
        <v>45.5</v>
      </c>
      <c r="DA24" s="671"/>
      <c r="DB24" s="671"/>
      <c r="DC24" s="688"/>
      <c r="DD24" s="684">
        <v>3847579</v>
      </c>
      <c r="DE24" s="657"/>
      <c r="DF24" s="657"/>
      <c r="DG24" s="657"/>
      <c r="DH24" s="657"/>
      <c r="DI24" s="657"/>
      <c r="DJ24" s="657"/>
      <c r="DK24" s="685"/>
      <c r="DL24" s="684">
        <v>3680340</v>
      </c>
      <c r="DM24" s="657"/>
      <c r="DN24" s="657"/>
      <c r="DO24" s="657"/>
      <c r="DP24" s="657"/>
      <c r="DQ24" s="657"/>
      <c r="DR24" s="657"/>
      <c r="DS24" s="657"/>
      <c r="DT24" s="657"/>
      <c r="DU24" s="657"/>
      <c r="DV24" s="685"/>
      <c r="DW24" s="686">
        <v>50.5</v>
      </c>
      <c r="DX24" s="671"/>
      <c r="DY24" s="671"/>
      <c r="DZ24" s="671"/>
      <c r="EA24" s="671"/>
      <c r="EB24" s="671"/>
      <c r="EC24" s="687"/>
    </row>
    <row r="25" spans="2:133" ht="11.25" customHeight="1" x14ac:dyDescent="0.15">
      <c r="B25" s="606" t="s">
        <v>296</v>
      </c>
      <c r="C25" s="607"/>
      <c r="D25" s="607"/>
      <c r="E25" s="607"/>
      <c r="F25" s="607"/>
      <c r="G25" s="607"/>
      <c r="H25" s="607"/>
      <c r="I25" s="607"/>
      <c r="J25" s="607"/>
      <c r="K25" s="607"/>
      <c r="L25" s="607"/>
      <c r="M25" s="607"/>
      <c r="N25" s="607"/>
      <c r="O25" s="607"/>
      <c r="P25" s="607"/>
      <c r="Q25" s="608"/>
      <c r="R25" s="609">
        <v>668065</v>
      </c>
      <c r="S25" s="610"/>
      <c r="T25" s="610"/>
      <c r="U25" s="610"/>
      <c r="V25" s="610"/>
      <c r="W25" s="610"/>
      <c r="X25" s="610"/>
      <c r="Y25" s="611"/>
      <c r="Z25" s="635">
        <v>4.5</v>
      </c>
      <c r="AA25" s="635"/>
      <c r="AB25" s="635"/>
      <c r="AC25" s="635"/>
      <c r="AD25" s="636" t="s">
        <v>243</v>
      </c>
      <c r="AE25" s="636"/>
      <c r="AF25" s="636"/>
      <c r="AG25" s="636"/>
      <c r="AH25" s="636"/>
      <c r="AI25" s="636"/>
      <c r="AJ25" s="636"/>
      <c r="AK25" s="636"/>
      <c r="AL25" s="612" t="s">
        <v>243</v>
      </c>
      <c r="AM25" s="613"/>
      <c r="AN25" s="613"/>
      <c r="AO25" s="637"/>
      <c r="AP25" s="606" t="s">
        <v>297</v>
      </c>
      <c r="AQ25" s="681"/>
      <c r="AR25" s="681"/>
      <c r="AS25" s="681"/>
      <c r="AT25" s="681"/>
      <c r="AU25" s="681"/>
      <c r="AV25" s="681"/>
      <c r="AW25" s="681"/>
      <c r="AX25" s="681"/>
      <c r="AY25" s="681"/>
      <c r="AZ25" s="681"/>
      <c r="BA25" s="681"/>
      <c r="BB25" s="681"/>
      <c r="BC25" s="681"/>
      <c r="BD25" s="681"/>
      <c r="BE25" s="681"/>
      <c r="BF25" s="682"/>
      <c r="BG25" s="609" t="s">
        <v>243</v>
      </c>
      <c r="BH25" s="610"/>
      <c r="BI25" s="610"/>
      <c r="BJ25" s="610"/>
      <c r="BK25" s="610"/>
      <c r="BL25" s="610"/>
      <c r="BM25" s="610"/>
      <c r="BN25" s="611"/>
      <c r="BO25" s="635" t="s">
        <v>237</v>
      </c>
      <c r="BP25" s="635"/>
      <c r="BQ25" s="635"/>
      <c r="BR25" s="635"/>
      <c r="BS25" s="636" t="s">
        <v>237</v>
      </c>
      <c r="BT25" s="636"/>
      <c r="BU25" s="636"/>
      <c r="BV25" s="636"/>
      <c r="BW25" s="636"/>
      <c r="BX25" s="636"/>
      <c r="BY25" s="636"/>
      <c r="BZ25" s="636"/>
      <c r="CA25" s="636"/>
      <c r="CB25" s="683"/>
      <c r="CD25" s="606" t="s">
        <v>298</v>
      </c>
      <c r="CE25" s="607"/>
      <c r="CF25" s="607"/>
      <c r="CG25" s="607"/>
      <c r="CH25" s="607"/>
      <c r="CI25" s="607"/>
      <c r="CJ25" s="607"/>
      <c r="CK25" s="607"/>
      <c r="CL25" s="607"/>
      <c r="CM25" s="607"/>
      <c r="CN25" s="607"/>
      <c r="CO25" s="607"/>
      <c r="CP25" s="607"/>
      <c r="CQ25" s="608"/>
      <c r="CR25" s="609">
        <v>2191877</v>
      </c>
      <c r="CS25" s="619"/>
      <c r="CT25" s="619"/>
      <c r="CU25" s="619"/>
      <c r="CV25" s="619"/>
      <c r="CW25" s="619"/>
      <c r="CX25" s="619"/>
      <c r="CY25" s="620"/>
      <c r="CZ25" s="612">
        <v>15.3</v>
      </c>
      <c r="DA25" s="621"/>
      <c r="DB25" s="621"/>
      <c r="DC25" s="622"/>
      <c r="DD25" s="615">
        <v>2007982</v>
      </c>
      <c r="DE25" s="619"/>
      <c r="DF25" s="619"/>
      <c r="DG25" s="619"/>
      <c r="DH25" s="619"/>
      <c r="DI25" s="619"/>
      <c r="DJ25" s="619"/>
      <c r="DK25" s="620"/>
      <c r="DL25" s="615">
        <v>1908818</v>
      </c>
      <c r="DM25" s="619"/>
      <c r="DN25" s="619"/>
      <c r="DO25" s="619"/>
      <c r="DP25" s="619"/>
      <c r="DQ25" s="619"/>
      <c r="DR25" s="619"/>
      <c r="DS25" s="619"/>
      <c r="DT25" s="619"/>
      <c r="DU25" s="619"/>
      <c r="DV25" s="620"/>
      <c r="DW25" s="612">
        <v>26.2</v>
      </c>
      <c r="DX25" s="621"/>
      <c r="DY25" s="621"/>
      <c r="DZ25" s="621"/>
      <c r="EA25" s="621"/>
      <c r="EB25" s="621"/>
      <c r="EC25" s="640"/>
    </row>
    <row r="26" spans="2:133" ht="11.25" customHeight="1" x14ac:dyDescent="0.15">
      <c r="B26" s="606" t="s">
        <v>299</v>
      </c>
      <c r="C26" s="607"/>
      <c r="D26" s="607"/>
      <c r="E26" s="607"/>
      <c r="F26" s="607"/>
      <c r="G26" s="607"/>
      <c r="H26" s="607"/>
      <c r="I26" s="607"/>
      <c r="J26" s="607"/>
      <c r="K26" s="607"/>
      <c r="L26" s="607"/>
      <c r="M26" s="607"/>
      <c r="N26" s="607"/>
      <c r="O26" s="607"/>
      <c r="P26" s="607"/>
      <c r="Q26" s="608"/>
      <c r="R26" s="609" t="s">
        <v>243</v>
      </c>
      <c r="S26" s="610"/>
      <c r="T26" s="610"/>
      <c r="U26" s="610"/>
      <c r="V26" s="610"/>
      <c r="W26" s="610"/>
      <c r="X26" s="610"/>
      <c r="Y26" s="611"/>
      <c r="Z26" s="635" t="s">
        <v>243</v>
      </c>
      <c r="AA26" s="635"/>
      <c r="AB26" s="635"/>
      <c r="AC26" s="635"/>
      <c r="AD26" s="636" t="s">
        <v>243</v>
      </c>
      <c r="AE26" s="636"/>
      <c r="AF26" s="636"/>
      <c r="AG26" s="636"/>
      <c r="AH26" s="636"/>
      <c r="AI26" s="636"/>
      <c r="AJ26" s="636"/>
      <c r="AK26" s="636"/>
      <c r="AL26" s="612" t="s">
        <v>243</v>
      </c>
      <c r="AM26" s="613"/>
      <c r="AN26" s="613"/>
      <c r="AO26" s="637"/>
      <c r="AP26" s="606" t="s">
        <v>300</v>
      </c>
      <c r="AQ26" s="681"/>
      <c r="AR26" s="681"/>
      <c r="AS26" s="681"/>
      <c r="AT26" s="681"/>
      <c r="AU26" s="681"/>
      <c r="AV26" s="681"/>
      <c r="AW26" s="681"/>
      <c r="AX26" s="681"/>
      <c r="AY26" s="681"/>
      <c r="AZ26" s="681"/>
      <c r="BA26" s="681"/>
      <c r="BB26" s="681"/>
      <c r="BC26" s="681"/>
      <c r="BD26" s="681"/>
      <c r="BE26" s="681"/>
      <c r="BF26" s="682"/>
      <c r="BG26" s="609" t="s">
        <v>243</v>
      </c>
      <c r="BH26" s="610"/>
      <c r="BI26" s="610"/>
      <c r="BJ26" s="610"/>
      <c r="BK26" s="610"/>
      <c r="BL26" s="610"/>
      <c r="BM26" s="610"/>
      <c r="BN26" s="611"/>
      <c r="BO26" s="635" t="s">
        <v>243</v>
      </c>
      <c r="BP26" s="635"/>
      <c r="BQ26" s="635"/>
      <c r="BR26" s="635"/>
      <c r="BS26" s="636" t="s">
        <v>243</v>
      </c>
      <c r="BT26" s="636"/>
      <c r="BU26" s="636"/>
      <c r="BV26" s="636"/>
      <c r="BW26" s="636"/>
      <c r="BX26" s="636"/>
      <c r="BY26" s="636"/>
      <c r="BZ26" s="636"/>
      <c r="CA26" s="636"/>
      <c r="CB26" s="683"/>
      <c r="CD26" s="606" t="s">
        <v>301</v>
      </c>
      <c r="CE26" s="607"/>
      <c r="CF26" s="607"/>
      <c r="CG26" s="607"/>
      <c r="CH26" s="607"/>
      <c r="CI26" s="607"/>
      <c r="CJ26" s="607"/>
      <c r="CK26" s="607"/>
      <c r="CL26" s="607"/>
      <c r="CM26" s="607"/>
      <c r="CN26" s="607"/>
      <c r="CO26" s="607"/>
      <c r="CP26" s="607"/>
      <c r="CQ26" s="608"/>
      <c r="CR26" s="609">
        <v>1337723</v>
      </c>
      <c r="CS26" s="610"/>
      <c r="CT26" s="610"/>
      <c r="CU26" s="610"/>
      <c r="CV26" s="610"/>
      <c r="CW26" s="610"/>
      <c r="CX26" s="610"/>
      <c r="CY26" s="611"/>
      <c r="CZ26" s="612">
        <v>9.3000000000000007</v>
      </c>
      <c r="DA26" s="621"/>
      <c r="DB26" s="621"/>
      <c r="DC26" s="622"/>
      <c r="DD26" s="615">
        <v>1225440</v>
      </c>
      <c r="DE26" s="610"/>
      <c r="DF26" s="610"/>
      <c r="DG26" s="610"/>
      <c r="DH26" s="610"/>
      <c r="DI26" s="610"/>
      <c r="DJ26" s="610"/>
      <c r="DK26" s="611"/>
      <c r="DL26" s="615" t="s">
        <v>237</v>
      </c>
      <c r="DM26" s="610"/>
      <c r="DN26" s="610"/>
      <c r="DO26" s="610"/>
      <c r="DP26" s="610"/>
      <c r="DQ26" s="610"/>
      <c r="DR26" s="610"/>
      <c r="DS26" s="610"/>
      <c r="DT26" s="610"/>
      <c r="DU26" s="610"/>
      <c r="DV26" s="611"/>
      <c r="DW26" s="612" t="s">
        <v>243</v>
      </c>
      <c r="DX26" s="621"/>
      <c r="DY26" s="621"/>
      <c r="DZ26" s="621"/>
      <c r="EA26" s="621"/>
      <c r="EB26" s="621"/>
      <c r="EC26" s="640"/>
    </row>
    <row r="27" spans="2:133" ht="11.25" customHeight="1" x14ac:dyDescent="0.15">
      <c r="B27" s="606" t="s">
        <v>302</v>
      </c>
      <c r="C27" s="607"/>
      <c r="D27" s="607"/>
      <c r="E27" s="607"/>
      <c r="F27" s="607"/>
      <c r="G27" s="607"/>
      <c r="H27" s="607"/>
      <c r="I27" s="607"/>
      <c r="J27" s="607"/>
      <c r="K27" s="607"/>
      <c r="L27" s="607"/>
      <c r="M27" s="607"/>
      <c r="N27" s="607"/>
      <c r="O27" s="607"/>
      <c r="P27" s="607"/>
      <c r="Q27" s="608"/>
      <c r="R27" s="609">
        <v>7665535</v>
      </c>
      <c r="S27" s="610"/>
      <c r="T27" s="610"/>
      <c r="U27" s="610"/>
      <c r="V27" s="610"/>
      <c r="W27" s="610"/>
      <c r="X27" s="610"/>
      <c r="Y27" s="611"/>
      <c r="Z27" s="635">
        <v>51.5</v>
      </c>
      <c r="AA27" s="635"/>
      <c r="AB27" s="635"/>
      <c r="AC27" s="635"/>
      <c r="AD27" s="636">
        <v>6997470</v>
      </c>
      <c r="AE27" s="636"/>
      <c r="AF27" s="636"/>
      <c r="AG27" s="636"/>
      <c r="AH27" s="636"/>
      <c r="AI27" s="636"/>
      <c r="AJ27" s="636"/>
      <c r="AK27" s="636"/>
      <c r="AL27" s="612">
        <v>99.3</v>
      </c>
      <c r="AM27" s="613"/>
      <c r="AN27" s="613"/>
      <c r="AO27" s="637"/>
      <c r="AP27" s="606" t="s">
        <v>303</v>
      </c>
      <c r="AQ27" s="607"/>
      <c r="AR27" s="607"/>
      <c r="AS27" s="607"/>
      <c r="AT27" s="607"/>
      <c r="AU27" s="607"/>
      <c r="AV27" s="607"/>
      <c r="AW27" s="607"/>
      <c r="AX27" s="607"/>
      <c r="AY27" s="607"/>
      <c r="AZ27" s="607"/>
      <c r="BA27" s="607"/>
      <c r="BB27" s="607"/>
      <c r="BC27" s="607"/>
      <c r="BD27" s="607"/>
      <c r="BE27" s="607"/>
      <c r="BF27" s="608"/>
      <c r="BG27" s="609">
        <v>1959804</v>
      </c>
      <c r="BH27" s="610"/>
      <c r="BI27" s="610"/>
      <c r="BJ27" s="610"/>
      <c r="BK27" s="610"/>
      <c r="BL27" s="610"/>
      <c r="BM27" s="610"/>
      <c r="BN27" s="611"/>
      <c r="BO27" s="635">
        <v>100</v>
      </c>
      <c r="BP27" s="635"/>
      <c r="BQ27" s="635"/>
      <c r="BR27" s="635"/>
      <c r="BS27" s="636">
        <v>131189</v>
      </c>
      <c r="BT27" s="636"/>
      <c r="BU27" s="636"/>
      <c r="BV27" s="636"/>
      <c r="BW27" s="636"/>
      <c r="BX27" s="636"/>
      <c r="BY27" s="636"/>
      <c r="BZ27" s="636"/>
      <c r="CA27" s="636"/>
      <c r="CB27" s="683"/>
      <c r="CD27" s="606" t="s">
        <v>304</v>
      </c>
      <c r="CE27" s="607"/>
      <c r="CF27" s="607"/>
      <c r="CG27" s="607"/>
      <c r="CH27" s="607"/>
      <c r="CI27" s="607"/>
      <c r="CJ27" s="607"/>
      <c r="CK27" s="607"/>
      <c r="CL27" s="607"/>
      <c r="CM27" s="607"/>
      <c r="CN27" s="607"/>
      <c r="CO27" s="607"/>
      <c r="CP27" s="607"/>
      <c r="CQ27" s="608"/>
      <c r="CR27" s="609">
        <v>3435031</v>
      </c>
      <c r="CS27" s="619"/>
      <c r="CT27" s="619"/>
      <c r="CU27" s="619"/>
      <c r="CV27" s="619"/>
      <c r="CW27" s="619"/>
      <c r="CX27" s="619"/>
      <c r="CY27" s="620"/>
      <c r="CZ27" s="612">
        <v>24</v>
      </c>
      <c r="DA27" s="621"/>
      <c r="DB27" s="621"/>
      <c r="DC27" s="622"/>
      <c r="DD27" s="615">
        <v>961642</v>
      </c>
      <c r="DE27" s="619"/>
      <c r="DF27" s="619"/>
      <c r="DG27" s="619"/>
      <c r="DH27" s="619"/>
      <c r="DI27" s="619"/>
      <c r="DJ27" s="619"/>
      <c r="DK27" s="620"/>
      <c r="DL27" s="615">
        <v>893567</v>
      </c>
      <c r="DM27" s="619"/>
      <c r="DN27" s="619"/>
      <c r="DO27" s="619"/>
      <c r="DP27" s="619"/>
      <c r="DQ27" s="619"/>
      <c r="DR27" s="619"/>
      <c r="DS27" s="619"/>
      <c r="DT27" s="619"/>
      <c r="DU27" s="619"/>
      <c r="DV27" s="620"/>
      <c r="DW27" s="612">
        <v>12.3</v>
      </c>
      <c r="DX27" s="621"/>
      <c r="DY27" s="621"/>
      <c r="DZ27" s="621"/>
      <c r="EA27" s="621"/>
      <c r="EB27" s="621"/>
      <c r="EC27" s="640"/>
    </row>
    <row r="28" spans="2:133" ht="11.25" customHeight="1" x14ac:dyDescent="0.15">
      <c r="B28" s="606" t="s">
        <v>305</v>
      </c>
      <c r="C28" s="607"/>
      <c r="D28" s="607"/>
      <c r="E28" s="607"/>
      <c r="F28" s="607"/>
      <c r="G28" s="607"/>
      <c r="H28" s="607"/>
      <c r="I28" s="607"/>
      <c r="J28" s="607"/>
      <c r="K28" s="607"/>
      <c r="L28" s="607"/>
      <c r="M28" s="607"/>
      <c r="N28" s="607"/>
      <c r="O28" s="607"/>
      <c r="P28" s="607"/>
      <c r="Q28" s="608"/>
      <c r="R28" s="609">
        <v>1715</v>
      </c>
      <c r="S28" s="610"/>
      <c r="T28" s="610"/>
      <c r="U28" s="610"/>
      <c r="V28" s="610"/>
      <c r="W28" s="610"/>
      <c r="X28" s="610"/>
      <c r="Y28" s="611"/>
      <c r="Z28" s="635">
        <v>0</v>
      </c>
      <c r="AA28" s="635"/>
      <c r="AB28" s="635"/>
      <c r="AC28" s="635"/>
      <c r="AD28" s="636">
        <v>1715</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306</v>
      </c>
      <c r="CE28" s="607"/>
      <c r="CF28" s="607"/>
      <c r="CG28" s="607"/>
      <c r="CH28" s="607"/>
      <c r="CI28" s="607"/>
      <c r="CJ28" s="607"/>
      <c r="CK28" s="607"/>
      <c r="CL28" s="607"/>
      <c r="CM28" s="607"/>
      <c r="CN28" s="607"/>
      <c r="CO28" s="607"/>
      <c r="CP28" s="607"/>
      <c r="CQ28" s="608"/>
      <c r="CR28" s="609">
        <v>892516</v>
      </c>
      <c r="CS28" s="610"/>
      <c r="CT28" s="610"/>
      <c r="CU28" s="610"/>
      <c r="CV28" s="610"/>
      <c r="CW28" s="610"/>
      <c r="CX28" s="610"/>
      <c r="CY28" s="611"/>
      <c r="CZ28" s="612">
        <v>6.2</v>
      </c>
      <c r="DA28" s="621"/>
      <c r="DB28" s="621"/>
      <c r="DC28" s="622"/>
      <c r="DD28" s="615">
        <v>877955</v>
      </c>
      <c r="DE28" s="610"/>
      <c r="DF28" s="610"/>
      <c r="DG28" s="610"/>
      <c r="DH28" s="610"/>
      <c r="DI28" s="610"/>
      <c r="DJ28" s="610"/>
      <c r="DK28" s="611"/>
      <c r="DL28" s="615">
        <v>877955</v>
      </c>
      <c r="DM28" s="610"/>
      <c r="DN28" s="610"/>
      <c r="DO28" s="610"/>
      <c r="DP28" s="610"/>
      <c r="DQ28" s="610"/>
      <c r="DR28" s="610"/>
      <c r="DS28" s="610"/>
      <c r="DT28" s="610"/>
      <c r="DU28" s="610"/>
      <c r="DV28" s="611"/>
      <c r="DW28" s="612">
        <v>12</v>
      </c>
      <c r="DX28" s="621"/>
      <c r="DY28" s="621"/>
      <c r="DZ28" s="621"/>
      <c r="EA28" s="621"/>
      <c r="EB28" s="621"/>
      <c r="EC28" s="640"/>
    </row>
    <row r="29" spans="2:133" ht="11.25" customHeight="1" x14ac:dyDescent="0.15">
      <c r="B29" s="606" t="s">
        <v>307</v>
      </c>
      <c r="C29" s="607"/>
      <c r="D29" s="607"/>
      <c r="E29" s="607"/>
      <c r="F29" s="607"/>
      <c r="G29" s="607"/>
      <c r="H29" s="607"/>
      <c r="I29" s="607"/>
      <c r="J29" s="607"/>
      <c r="K29" s="607"/>
      <c r="L29" s="607"/>
      <c r="M29" s="607"/>
      <c r="N29" s="607"/>
      <c r="O29" s="607"/>
      <c r="P29" s="607"/>
      <c r="Q29" s="608"/>
      <c r="R29" s="609">
        <v>82875</v>
      </c>
      <c r="S29" s="610"/>
      <c r="T29" s="610"/>
      <c r="U29" s="610"/>
      <c r="V29" s="610"/>
      <c r="W29" s="610"/>
      <c r="X29" s="610"/>
      <c r="Y29" s="611"/>
      <c r="Z29" s="635">
        <v>0.6</v>
      </c>
      <c r="AA29" s="635"/>
      <c r="AB29" s="635"/>
      <c r="AC29" s="635"/>
      <c r="AD29" s="636">
        <v>21083</v>
      </c>
      <c r="AE29" s="636"/>
      <c r="AF29" s="636"/>
      <c r="AG29" s="636"/>
      <c r="AH29" s="636"/>
      <c r="AI29" s="636"/>
      <c r="AJ29" s="636"/>
      <c r="AK29" s="636"/>
      <c r="AL29" s="612">
        <v>0.3</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3"/>
      <c r="CD29" s="629" t="s">
        <v>308</v>
      </c>
      <c r="CE29" s="630"/>
      <c r="CF29" s="606" t="s">
        <v>70</v>
      </c>
      <c r="CG29" s="607"/>
      <c r="CH29" s="607"/>
      <c r="CI29" s="607"/>
      <c r="CJ29" s="607"/>
      <c r="CK29" s="607"/>
      <c r="CL29" s="607"/>
      <c r="CM29" s="607"/>
      <c r="CN29" s="607"/>
      <c r="CO29" s="607"/>
      <c r="CP29" s="607"/>
      <c r="CQ29" s="608"/>
      <c r="CR29" s="609">
        <v>892516</v>
      </c>
      <c r="CS29" s="619"/>
      <c r="CT29" s="619"/>
      <c r="CU29" s="619"/>
      <c r="CV29" s="619"/>
      <c r="CW29" s="619"/>
      <c r="CX29" s="619"/>
      <c r="CY29" s="620"/>
      <c r="CZ29" s="612">
        <v>6.2</v>
      </c>
      <c r="DA29" s="621"/>
      <c r="DB29" s="621"/>
      <c r="DC29" s="622"/>
      <c r="DD29" s="615">
        <v>877955</v>
      </c>
      <c r="DE29" s="619"/>
      <c r="DF29" s="619"/>
      <c r="DG29" s="619"/>
      <c r="DH29" s="619"/>
      <c r="DI29" s="619"/>
      <c r="DJ29" s="619"/>
      <c r="DK29" s="620"/>
      <c r="DL29" s="615">
        <v>877955</v>
      </c>
      <c r="DM29" s="619"/>
      <c r="DN29" s="619"/>
      <c r="DO29" s="619"/>
      <c r="DP29" s="619"/>
      <c r="DQ29" s="619"/>
      <c r="DR29" s="619"/>
      <c r="DS29" s="619"/>
      <c r="DT29" s="619"/>
      <c r="DU29" s="619"/>
      <c r="DV29" s="620"/>
      <c r="DW29" s="612">
        <v>12</v>
      </c>
      <c r="DX29" s="621"/>
      <c r="DY29" s="621"/>
      <c r="DZ29" s="621"/>
      <c r="EA29" s="621"/>
      <c r="EB29" s="621"/>
      <c r="EC29" s="640"/>
    </row>
    <row r="30" spans="2:133" ht="11.25" customHeight="1" x14ac:dyDescent="0.15">
      <c r="B30" s="606" t="s">
        <v>309</v>
      </c>
      <c r="C30" s="607"/>
      <c r="D30" s="607"/>
      <c r="E30" s="607"/>
      <c r="F30" s="607"/>
      <c r="G30" s="607"/>
      <c r="H30" s="607"/>
      <c r="I30" s="607"/>
      <c r="J30" s="607"/>
      <c r="K30" s="607"/>
      <c r="L30" s="607"/>
      <c r="M30" s="607"/>
      <c r="N30" s="607"/>
      <c r="O30" s="607"/>
      <c r="P30" s="607"/>
      <c r="Q30" s="608"/>
      <c r="R30" s="609">
        <v>103745</v>
      </c>
      <c r="S30" s="610"/>
      <c r="T30" s="610"/>
      <c r="U30" s="610"/>
      <c r="V30" s="610"/>
      <c r="W30" s="610"/>
      <c r="X30" s="610"/>
      <c r="Y30" s="611"/>
      <c r="Z30" s="635">
        <v>0.7</v>
      </c>
      <c r="AA30" s="635"/>
      <c r="AB30" s="635"/>
      <c r="AC30" s="635"/>
      <c r="AD30" s="636">
        <v>4621</v>
      </c>
      <c r="AE30" s="636"/>
      <c r="AF30" s="636"/>
      <c r="AG30" s="636"/>
      <c r="AH30" s="636"/>
      <c r="AI30" s="636"/>
      <c r="AJ30" s="636"/>
      <c r="AK30" s="636"/>
      <c r="AL30" s="612">
        <v>0.1</v>
      </c>
      <c r="AM30" s="613"/>
      <c r="AN30" s="613"/>
      <c r="AO30" s="637"/>
      <c r="AP30" s="662" t="s">
        <v>225</v>
      </c>
      <c r="AQ30" s="663"/>
      <c r="AR30" s="663"/>
      <c r="AS30" s="663"/>
      <c r="AT30" s="663"/>
      <c r="AU30" s="663"/>
      <c r="AV30" s="663"/>
      <c r="AW30" s="663"/>
      <c r="AX30" s="663"/>
      <c r="AY30" s="663"/>
      <c r="AZ30" s="663"/>
      <c r="BA30" s="663"/>
      <c r="BB30" s="663"/>
      <c r="BC30" s="663"/>
      <c r="BD30" s="663"/>
      <c r="BE30" s="663"/>
      <c r="BF30" s="664"/>
      <c r="BG30" s="662" t="s">
        <v>310</v>
      </c>
      <c r="BH30" s="679"/>
      <c r="BI30" s="679"/>
      <c r="BJ30" s="679"/>
      <c r="BK30" s="679"/>
      <c r="BL30" s="679"/>
      <c r="BM30" s="679"/>
      <c r="BN30" s="679"/>
      <c r="BO30" s="679"/>
      <c r="BP30" s="679"/>
      <c r="BQ30" s="680"/>
      <c r="BR30" s="662" t="s">
        <v>311</v>
      </c>
      <c r="BS30" s="679"/>
      <c r="BT30" s="679"/>
      <c r="BU30" s="679"/>
      <c r="BV30" s="679"/>
      <c r="BW30" s="679"/>
      <c r="BX30" s="679"/>
      <c r="BY30" s="679"/>
      <c r="BZ30" s="679"/>
      <c r="CA30" s="679"/>
      <c r="CB30" s="680"/>
      <c r="CD30" s="631"/>
      <c r="CE30" s="632"/>
      <c r="CF30" s="606" t="s">
        <v>312</v>
      </c>
      <c r="CG30" s="607"/>
      <c r="CH30" s="607"/>
      <c r="CI30" s="607"/>
      <c r="CJ30" s="607"/>
      <c r="CK30" s="607"/>
      <c r="CL30" s="607"/>
      <c r="CM30" s="607"/>
      <c r="CN30" s="607"/>
      <c r="CO30" s="607"/>
      <c r="CP30" s="607"/>
      <c r="CQ30" s="608"/>
      <c r="CR30" s="609">
        <v>855836</v>
      </c>
      <c r="CS30" s="610"/>
      <c r="CT30" s="610"/>
      <c r="CU30" s="610"/>
      <c r="CV30" s="610"/>
      <c r="CW30" s="610"/>
      <c r="CX30" s="610"/>
      <c r="CY30" s="611"/>
      <c r="CZ30" s="612">
        <v>6</v>
      </c>
      <c r="DA30" s="621"/>
      <c r="DB30" s="621"/>
      <c r="DC30" s="622"/>
      <c r="DD30" s="615">
        <v>841275</v>
      </c>
      <c r="DE30" s="610"/>
      <c r="DF30" s="610"/>
      <c r="DG30" s="610"/>
      <c r="DH30" s="610"/>
      <c r="DI30" s="610"/>
      <c r="DJ30" s="610"/>
      <c r="DK30" s="611"/>
      <c r="DL30" s="615">
        <v>841275</v>
      </c>
      <c r="DM30" s="610"/>
      <c r="DN30" s="610"/>
      <c r="DO30" s="610"/>
      <c r="DP30" s="610"/>
      <c r="DQ30" s="610"/>
      <c r="DR30" s="610"/>
      <c r="DS30" s="610"/>
      <c r="DT30" s="610"/>
      <c r="DU30" s="610"/>
      <c r="DV30" s="611"/>
      <c r="DW30" s="612">
        <v>11.5</v>
      </c>
      <c r="DX30" s="621"/>
      <c r="DY30" s="621"/>
      <c r="DZ30" s="621"/>
      <c r="EA30" s="621"/>
      <c r="EB30" s="621"/>
      <c r="EC30" s="640"/>
    </row>
    <row r="31" spans="2:133" ht="11.25" customHeight="1" x14ac:dyDescent="0.15">
      <c r="B31" s="606" t="s">
        <v>313</v>
      </c>
      <c r="C31" s="607"/>
      <c r="D31" s="607"/>
      <c r="E31" s="607"/>
      <c r="F31" s="607"/>
      <c r="G31" s="607"/>
      <c r="H31" s="607"/>
      <c r="I31" s="607"/>
      <c r="J31" s="607"/>
      <c r="K31" s="607"/>
      <c r="L31" s="607"/>
      <c r="M31" s="607"/>
      <c r="N31" s="607"/>
      <c r="O31" s="607"/>
      <c r="P31" s="607"/>
      <c r="Q31" s="608"/>
      <c r="R31" s="609">
        <v>33343</v>
      </c>
      <c r="S31" s="610"/>
      <c r="T31" s="610"/>
      <c r="U31" s="610"/>
      <c r="V31" s="610"/>
      <c r="W31" s="610"/>
      <c r="X31" s="610"/>
      <c r="Y31" s="611"/>
      <c r="Z31" s="635">
        <v>0.2</v>
      </c>
      <c r="AA31" s="635"/>
      <c r="AB31" s="635"/>
      <c r="AC31" s="635"/>
      <c r="AD31" s="636" t="s">
        <v>243</v>
      </c>
      <c r="AE31" s="636"/>
      <c r="AF31" s="636"/>
      <c r="AG31" s="636"/>
      <c r="AH31" s="636"/>
      <c r="AI31" s="636"/>
      <c r="AJ31" s="636"/>
      <c r="AK31" s="636"/>
      <c r="AL31" s="612" t="s">
        <v>243</v>
      </c>
      <c r="AM31" s="613"/>
      <c r="AN31" s="613"/>
      <c r="AO31" s="637"/>
      <c r="AP31" s="674" t="s">
        <v>314</v>
      </c>
      <c r="AQ31" s="675"/>
      <c r="AR31" s="675"/>
      <c r="AS31" s="675"/>
      <c r="AT31" s="676" t="s">
        <v>315</v>
      </c>
      <c r="AU31" s="209"/>
      <c r="AV31" s="209"/>
      <c r="AW31" s="209"/>
      <c r="AX31" s="659" t="s">
        <v>191</v>
      </c>
      <c r="AY31" s="660"/>
      <c r="AZ31" s="660"/>
      <c r="BA31" s="660"/>
      <c r="BB31" s="660"/>
      <c r="BC31" s="660"/>
      <c r="BD31" s="660"/>
      <c r="BE31" s="660"/>
      <c r="BF31" s="661"/>
      <c r="BG31" s="669">
        <v>98.7</v>
      </c>
      <c r="BH31" s="670"/>
      <c r="BI31" s="670"/>
      <c r="BJ31" s="670"/>
      <c r="BK31" s="670"/>
      <c r="BL31" s="670"/>
      <c r="BM31" s="671">
        <v>94.6</v>
      </c>
      <c r="BN31" s="670"/>
      <c r="BO31" s="670"/>
      <c r="BP31" s="670"/>
      <c r="BQ31" s="672"/>
      <c r="BR31" s="669">
        <v>98.3</v>
      </c>
      <c r="BS31" s="670"/>
      <c r="BT31" s="670"/>
      <c r="BU31" s="670"/>
      <c r="BV31" s="670"/>
      <c r="BW31" s="670"/>
      <c r="BX31" s="671">
        <v>93</v>
      </c>
      <c r="BY31" s="670"/>
      <c r="BZ31" s="670"/>
      <c r="CA31" s="670"/>
      <c r="CB31" s="672"/>
      <c r="CD31" s="631"/>
      <c r="CE31" s="632"/>
      <c r="CF31" s="606" t="s">
        <v>316</v>
      </c>
      <c r="CG31" s="607"/>
      <c r="CH31" s="607"/>
      <c r="CI31" s="607"/>
      <c r="CJ31" s="607"/>
      <c r="CK31" s="607"/>
      <c r="CL31" s="607"/>
      <c r="CM31" s="607"/>
      <c r="CN31" s="607"/>
      <c r="CO31" s="607"/>
      <c r="CP31" s="607"/>
      <c r="CQ31" s="608"/>
      <c r="CR31" s="609">
        <v>36680</v>
      </c>
      <c r="CS31" s="619"/>
      <c r="CT31" s="619"/>
      <c r="CU31" s="619"/>
      <c r="CV31" s="619"/>
      <c r="CW31" s="619"/>
      <c r="CX31" s="619"/>
      <c r="CY31" s="620"/>
      <c r="CZ31" s="612">
        <v>0.3</v>
      </c>
      <c r="DA31" s="621"/>
      <c r="DB31" s="621"/>
      <c r="DC31" s="622"/>
      <c r="DD31" s="615">
        <v>36680</v>
      </c>
      <c r="DE31" s="619"/>
      <c r="DF31" s="619"/>
      <c r="DG31" s="619"/>
      <c r="DH31" s="619"/>
      <c r="DI31" s="619"/>
      <c r="DJ31" s="619"/>
      <c r="DK31" s="620"/>
      <c r="DL31" s="615">
        <v>36680</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15">
      <c r="B32" s="606" t="s">
        <v>317</v>
      </c>
      <c r="C32" s="607"/>
      <c r="D32" s="607"/>
      <c r="E32" s="607"/>
      <c r="F32" s="607"/>
      <c r="G32" s="607"/>
      <c r="H32" s="607"/>
      <c r="I32" s="607"/>
      <c r="J32" s="607"/>
      <c r="K32" s="607"/>
      <c r="L32" s="607"/>
      <c r="M32" s="607"/>
      <c r="N32" s="607"/>
      <c r="O32" s="607"/>
      <c r="P32" s="607"/>
      <c r="Q32" s="608"/>
      <c r="R32" s="609">
        <v>2930650</v>
      </c>
      <c r="S32" s="610"/>
      <c r="T32" s="610"/>
      <c r="U32" s="610"/>
      <c r="V32" s="610"/>
      <c r="W32" s="610"/>
      <c r="X32" s="610"/>
      <c r="Y32" s="611"/>
      <c r="Z32" s="635">
        <v>19.7</v>
      </c>
      <c r="AA32" s="635"/>
      <c r="AB32" s="635"/>
      <c r="AC32" s="635"/>
      <c r="AD32" s="636" t="s">
        <v>243</v>
      </c>
      <c r="AE32" s="636"/>
      <c r="AF32" s="636"/>
      <c r="AG32" s="636"/>
      <c r="AH32" s="636"/>
      <c r="AI32" s="636"/>
      <c r="AJ32" s="636"/>
      <c r="AK32" s="636"/>
      <c r="AL32" s="612" t="s">
        <v>237</v>
      </c>
      <c r="AM32" s="613"/>
      <c r="AN32" s="613"/>
      <c r="AO32" s="637"/>
      <c r="AP32" s="646"/>
      <c r="AQ32" s="647"/>
      <c r="AR32" s="647"/>
      <c r="AS32" s="647"/>
      <c r="AT32" s="677"/>
      <c r="AU32" s="205" t="s">
        <v>318</v>
      </c>
      <c r="AX32" s="606" t="s">
        <v>319</v>
      </c>
      <c r="AY32" s="607"/>
      <c r="AZ32" s="607"/>
      <c r="BA32" s="607"/>
      <c r="BB32" s="607"/>
      <c r="BC32" s="607"/>
      <c r="BD32" s="607"/>
      <c r="BE32" s="607"/>
      <c r="BF32" s="608"/>
      <c r="BG32" s="673">
        <v>99.1</v>
      </c>
      <c r="BH32" s="619"/>
      <c r="BI32" s="619"/>
      <c r="BJ32" s="619"/>
      <c r="BK32" s="619"/>
      <c r="BL32" s="619"/>
      <c r="BM32" s="613">
        <v>97.3</v>
      </c>
      <c r="BN32" s="619"/>
      <c r="BO32" s="619"/>
      <c r="BP32" s="619"/>
      <c r="BQ32" s="644"/>
      <c r="BR32" s="673">
        <v>99.1</v>
      </c>
      <c r="BS32" s="619"/>
      <c r="BT32" s="619"/>
      <c r="BU32" s="619"/>
      <c r="BV32" s="619"/>
      <c r="BW32" s="619"/>
      <c r="BX32" s="613">
        <v>96.6</v>
      </c>
      <c r="BY32" s="619"/>
      <c r="BZ32" s="619"/>
      <c r="CA32" s="619"/>
      <c r="CB32" s="644"/>
      <c r="CD32" s="633"/>
      <c r="CE32" s="634"/>
      <c r="CF32" s="606" t="s">
        <v>320</v>
      </c>
      <c r="CG32" s="607"/>
      <c r="CH32" s="607"/>
      <c r="CI32" s="607"/>
      <c r="CJ32" s="607"/>
      <c r="CK32" s="607"/>
      <c r="CL32" s="607"/>
      <c r="CM32" s="607"/>
      <c r="CN32" s="607"/>
      <c r="CO32" s="607"/>
      <c r="CP32" s="607"/>
      <c r="CQ32" s="608"/>
      <c r="CR32" s="609" t="s">
        <v>237</v>
      </c>
      <c r="CS32" s="610"/>
      <c r="CT32" s="610"/>
      <c r="CU32" s="610"/>
      <c r="CV32" s="610"/>
      <c r="CW32" s="610"/>
      <c r="CX32" s="610"/>
      <c r="CY32" s="611"/>
      <c r="CZ32" s="612" t="s">
        <v>243</v>
      </c>
      <c r="DA32" s="621"/>
      <c r="DB32" s="621"/>
      <c r="DC32" s="622"/>
      <c r="DD32" s="615" t="s">
        <v>237</v>
      </c>
      <c r="DE32" s="610"/>
      <c r="DF32" s="610"/>
      <c r="DG32" s="610"/>
      <c r="DH32" s="610"/>
      <c r="DI32" s="610"/>
      <c r="DJ32" s="610"/>
      <c r="DK32" s="611"/>
      <c r="DL32" s="615" t="s">
        <v>237</v>
      </c>
      <c r="DM32" s="610"/>
      <c r="DN32" s="610"/>
      <c r="DO32" s="610"/>
      <c r="DP32" s="610"/>
      <c r="DQ32" s="610"/>
      <c r="DR32" s="610"/>
      <c r="DS32" s="610"/>
      <c r="DT32" s="610"/>
      <c r="DU32" s="610"/>
      <c r="DV32" s="611"/>
      <c r="DW32" s="612" t="s">
        <v>237</v>
      </c>
      <c r="DX32" s="621"/>
      <c r="DY32" s="621"/>
      <c r="DZ32" s="621"/>
      <c r="EA32" s="621"/>
      <c r="EB32" s="621"/>
      <c r="EC32" s="640"/>
    </row>
    <row r="33" spans="2:133" ht="11.25" customHeight="1" x14ac:dyDescent="0.15">
      <c r="B33" s="666" t="s">
        <v>321</v>
      </c>
      <c r="C33" s="667"/>
      <c r="D33" s="667"/>
      <c r="E33" s="667"/>
      <c r="F33" s="667"/>
      <c r="G33" s="667"/>
      <c r="H33" s="667"/>
      <c r="I33" s="667"/>
      <c r="J33" s="667"/>
      <c r="K33" s="667"/>
      <c r="L33" s="667"/>
      <c r="M33" s="667"/>
      <c r="N33" s="667"/>
      <c r="O33" s="667"/>
      <c r="P33" s="667"/>
      <c r="Q33" s="668"/>
      <c r="R33" s="609">
        <v>20998</v>
      </c>
      <c r="S33" s="610"/>
      <c r="T33" s="610"/>
      <c r="U33" s="610"/>
      <c r="V33" s="610"/>
      <c r="W33" s="610"/>
      <c r="X33" s="610"/>
      <c r="Y33" s="611"/>
      <c r="Z33" s="635">
        <v>0.1</v>
      </c>
      <c r="AA33" s="635"/>
      <c r="AB33" s="635"/>
      <c r="AC33" s="635"/>
      <c r="AD33" s="636">
        <v>20998</v>
      </c>
      <c r="AE33" s="636"/>
      <c r="AF33" s="636"/>
      <c r="AG33" s="636"/>
      <c r="AH33" s="636"/>
      <c r="AI33" s="636"/>
      <c r="AJ33" s="636"/>
      <c r="AK33" s="636"/>
      <c r="AL33" s="612">
        <v>0.3</v>
      </c>
      <c r="AM33" s="613"/>
      <c r="AN33" s="613"/>
      <c r="AO33" s="637"/>
      <c r="AP33" s="648"/>
      <c r="AQ33" s="649"/>
      <c r="AR33" s="649"/>
      <c r="AS33" s="649"/>
      <c r="AT33" s="678"/>
      <c r="AU33" s="210"/>
      <c r="AV33" s="210"/>
      <c r="AW33" s="210"/>
      <c r="AX33" s="586" t="s">
        <v>322</v>
      </c>
      <c r="AY33" s="587"/>
      <c r="AZ33" s="587"/>
      <c r="BA33" s="587"/>
      <c r="BB33" s="587"/>
      <c r="BC33" s="587"/>
      <c r="BD33" s="587"/>
      <c r="BE33" s="587"/>
      <c r="BF33" s="588"/>
      <c r="BG33" s="665">
        <v>98.3</v>
      </c>
      <c r="BH33" s="590"/>
      <c r="BI33" s="590"/>
      <c r="BJ33" s="590"/>
      <c r="BK33" s="590"/>
      <c r="BL33" s="590"/>
      <c r="BM33" s="627">
        <v>92.5</v>
      </c>
      <c r="BN33" s="590"/>
      <c r="BO33" s="590"/>
      <c r="BP33" s="590"/>
      <c r="BQ33" s="638"/>
      <c r="BR33" s="665">
        <v>97.5</v>
      </c>
      <c r="BS33" s="590"/>
      <c r="BT33" s="590"/>
      <c r="BU33" s="590"/>
      <c r="BV33" s="590"/>
      <c r="BW33" s="590"/>
      <c r="BX33" s="627">
        <v>89.6</v>
      </c>
      <c r="BY33" s="590"/>
      <c r="BZ33" s="590"/>
      <c r="CA33" s="590"/>
      <c r="CB33" s="638"/>
      <c r="CD33" s="606" t="s">
        <v>323</v>
      </c>
      <c r="CE33" s="607"/>
      <c r="CF33" s="607"/>
      <c r="CG33" s="607"/>
      <c r="CH33" s="607"/>
      <c r="CI33" s="607"/>
      <c r="CJ33" s="607"/>
      <c r="CK33" s="607"/>
      <c r="CL33" s="607"/>
      <c r="CM33" s="607"/>
      <c r="CN33" s="607"/>
      <c r="CO33" s="607"/>
      <c r="CP33" s="607"/>
      <c r="CQ33" s="608"/>
      <c r="CR33" s="609">
        <v>5918910</v>
      </c>
      <c r="CS33" s="619"/>
      <c r="CT33" s="619"/>
      <c r="CU33" s="619"/>
      <c r="CV33" s="619"/>
      <c r="CW33" s="619"/>
      <c r="CX33" s="619"/>
      <c r="CY33" s="620"/>
      <c r="CZ33" s="612">
        <v>41.3</v>
      </c>
      <c r="DA33" s="621"/>
      <c r="DB33" s="621"/>
      <c r="DC33" s="622"/>
      <c r="DD33" s="615">
        <v>3917437</v>
      </c>
      <c r="DE33" s="619"/>
      <c r="DF33" s="619"/>
      <c r="DG33" s="619"/>
      <c r="DH33" s="619"/>
      <c r="DI33" s="619"/>
      <c r="DJ33" s="619"/>
      <c r="DK33" s="620"/>
      <c r="DL33" s="615">
        <v>2853681</v>
      </c>
      <c r="DM33" s="619"/>
      <c r="DN33" s="619"/>
      <c r="DO33" s="619"/>
      <c r="DP33" s="619"/>
      <c r="DQ33" s="619"/>
      <c r="DR33" s="619"/>
      <c r="DS33" s="619"/>
      <c r="DT33" s="619"/>
      <c r="DU33" s="619"/>
      <c r="DV33" s="620"/>
      <c r="DW33" s="612">
        <v>39.1</v>
      </c>
      <c r="DX33" s="621"/>
      <c r="DY33" s="621"/>
      <c r="DZ33" s="621"/>
      <c r="EA33" s="621"/>
      <c r="EB33" s="621"/>
      <c r="EC33" s="640"/>
    </row>
    <row r="34" spans="2:133" ht="11.25" customHeight="1" x14ac:dyDescent="0.15">
      <c r="B34" s="606" t="s">
        <v>324</v>
      </c>
      <c r="C34" s="607"/>
      <c r="D34" s="607"/>
      <c r="E34" s="607"/>
      <c r="F34" s="607"/>
      <c r="G34" s="607"/>
      <c r="H34" s="607"/>
      <c r="I34" s="607"/>
      <c r="J34" s="607"/>
      <c r="K34" s="607"/>
      <c r="L34" s="607"/>
      <c r="M34" s="607"/>
      <c r="N34" s="607"/>
      <c r="O34" s="607"/>
      <c r="P34" s="607"/>
      <c r="Q34" s="608"/>
      <c r="R34" s="609">
        <v>1533735</v>
      </c>
      <c r="S34" s="610"/>
      <c r="T34" s="610"/>
      <c r="U34" s="610"/>
      <c r="V34" s="610"/>
      <c r="W34" s="610"/>
      <c r="X34" s="610"/>
      <c r="Y34" s="611"/>
      <c r="Z34" s="635">
        <v>10.3</v>
      </c>
      <c r="AA34" s="635"/>
      <c r="AB34" s="635"/>
      <c r="AC34" s="635"/>
      <c r="AD34" s="636" t="s">
        <v>237</v>
      </c>
      <c r="AE34" s="636"/>
      <c r="AF34" s="636"/>
      <c r="AG34" s="636"/>
      <c r="AH34" s="636"/>
      <c r="AI34" s="636"/>
      <c r="AJ34" s="636"/>
      <c r="AK34" s="636"/>
      <c r="AL34" s="612" t="s">
        <v>243</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325</v>
      </c>
      <c r="CE34" s="607"/>
      <c r="CF34" s="607"/>
      <c r="CG34" s="607"/>
      <c r="CH34" s="607"/>
      <c r="CI34" s="607"/>
      <c r="CJ34" s="607"/>
      <c r="CK34" s="607"/>
      <c r="CL34" s="607"/>
      <c r="CM34" s="607"/>
      <c r="CN34" s="607"/>
      <c r="CO34" s="607"/>
      <c r="CP34" s="607"/>
      <c r="CQ34" s="608"/>
      <c r="CR34" s="609">
        <v>1895040</v>
      </c>
      <c r="CS34" s="610"/>
      <c r="CT34" s="610"/>
      <c r="CU34" s="610"/>
      <c r="CV34" s="610"/>
      <c r="CW34" s="610"/>
      <c r="CX34" s="610"/>
      <c r="CY34" s="611"/>
      <c r="CZ34" s="612">
        <v>13.2</v>
      </c>
      <c r="DA34" s="621"/>
      <c r="DB34" s="621"/>
      <c r="DC34" s="622"/>
      <c r="DD34" s="615">
        <v>1371101</v>
      </c>
      <c r="DE34" s="610"/>
      <c r="DF34" s="610"/>
      <c r="DG34" s="610"/>
      <c r="DH34" s="610"/>
      <c r="DI34" s="610"/>
      <c r="DJ34" s="610"/>
      <c r="DK34" s="611"/>
      <c r="DL34" s="615">
        <v>1114554</v>
      </c>
      <c r="DM34" s="610"/>
      <c r="DN34" s="610"/>
      <c r="DO34" s="610"/>
      <c r="DP34" s="610"/>
      <c r="DQ34" s="610"/>
      <c r="DR34" s="610"/>
      <c r="DS34" s="610"/>
      <c r="DT34" s="610"/>
      <c r="DU34" s="610"/>
      <c r="DV34" s="611"/>
      <c r="DW34" s="612">
        <v>15.3</v>
      </c>
      <c r="DX34" s="621"/>
      <c r="DY34" s="621"/>
      <c r="DZ34" s="621"/>
      <c r="EA34" s="621"/>
      <c r="EB34" s="621"/>
      <c r="EC34" s="640"/>
    </row>
    <row r="35" spans="2:133" ht="11.25" customHeight="1" x14ac:dyDescent="0.15">
      <c r="B35" s="606" t="s">
        <v>326</v>
      </c>
      <c r="C35" s="607"/>
      <c r="D35" s="607"/>
      <c r="E35" s="607"/>
      <c r="F35" s="607"/>
      <c r="G35" s="607"/>
      <c r="H35" s="607"/>
      <c r="I35" s="607"/>
      <c r="J35" s="607"/>
      <c r="K35" s="607"/>
      <c r="L35" s="607"/>
      <c r="M35" s="607"/>
      <c r="N35" s="607"/>
      <c r="O35" s="607"/>
      <c r="P35" s="607"/>
      <c r="Q35" s="608"/>
      <c r="R35" s="609">
        <v>14696</v>
      </c>
      <c r="S35" s="610"/>
      <c r="T35" s="610"/>
      <c r="U35" s="610"/>
      <c r="V35" s="610"/>
      <c r="W35" s="610"/>
      <c r="X35" s="610"/>
      <c r="Y35" s="611"/>
      <c r="Z35" s="635">
        <v>0.1</v>
      </c>
      <c r="AA35" s="635"/>
      <c r="AB35" s="635"/>
      <c r="AC35" s="635"/>
      <c r="AD35" s="636">
        <v>3884</v>
      </c>
      <c r="AE35" s="636"/>
      <c r="AF35" s="636"/>
      <c r="AG35" s="636"/>
      <c r="AH35" s="636"/>
      <c r="AI35" s="636"/>
      <c r="AJ35" s="636"/>
      <c r="AK35" s="636"/>
      <c r="AL35" s="612">
        <v>0.1</v>
      </c>
      <c r="AM35" s="613"/>
      <c r="AN35" s="613"/>
      <c r="AO35" s="637"/>
      <c r="AP35" s="21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329</v>
      </c>
      <c r="CE35" s="607"/>
      <c r="CF35" s="607"/>
      <c r="CG35" s="607"/>
      <c r="CH35" s="607"/>
      <c r="CI35" s="607"/>
      <c r="CJ35" s="607"/>
      <c r="CK35" s="607"/>
      <c r="CL35" s="607"/>
      <c r="CM35" s="607"/>
      <c r="CN35" s="607"/>
      <c r="CO35" s="607"/>
      <c r="CP35" s="607"/>
      <c r="CQ35" s="608"/>
      <c r="CR35" s="609">
        <v>142537</v>
      </c>
      <c r="CS35" s="619"/>
      <c r="CT35" s="619"/>
      <c r="CU35" s="619"/>
      <c r="CV35" s="619"/>
      <c r="CW35" s="619"/>
      <c r="CX35" s="619"/>
      <c r="CY35" s="620"/>
      <c r="CZ35" s="612">
        <v>1</v>
      </c>
      <c r="DA35" s="621"/>
      <c r="DB35" s="621"/>
      <c r="DC35" s="622"/>
      <c r="DD35" s="615">
        <v>120290</v>
      </c>
      <c r="DE35" s="619"/>
      <c r="DF35" s="619"/>
      <c r="DG35" s="619"/>
      <c r="DH35" s="619"/>
      <c r="DI35" s="619"/>
      <c r="DJ35" s="619"/>
      <c r="DK35" s="620"/>
      <c r="DL35" s="615">
        <v>79323</v>
      </c>
      <c r="DM35" s="619"/>
      <c r="DN35" s="619"/>
      <c r="DO35" s="619"/>
      <c r="DP35" s="619"/>
      <c r="DQ35" s="619"/>
      <c r="DR35" s="619"/>
      <c r="DS35" s="619"/>
      <c r="DT35" s="619"/>
      <c r="DU35" s="619"/>
      <c r="DV35" s="620"/>
      <c r="DW35" s="612">
        <v>1.1000000000000001</v>
      </c>
      <c r="DX35" s="621"/>
      <c r="DY35" s="621"/>
      <c r="DZ35" s="621"/>
      <c r="EA35" s="621"/>
      <c r="EB35" s="621"/>
      <c r="EC35" s="640"/>
    </row>
    <row r="36" spans="2:133" ht="11.25" customHeight="1" x14ac:dyDescent="0.15">
      <c r="B36" s="606" t="s">
        <v>330</v>
      </c>
      <c r="C36" s="607"/>
      <c r="D36" s="607"/>
      <c r="E36" s="607"/>
      <c r="F36" s="607"/>
      <c r="G36" s="607"/>
      <c r="H36" s="607"/>
      <c r="I36" s="607"/>
      <c r="J36" s="607"/>
      <c r="K36" s="607"/>
      <c r="L36" s="607"/>
      <c r="M36" s="607"/>
      <c r="N36" s="607"/>
      <c r="O36" s="607"/>
      <c r="P36" s="607"/>
      <c r="Q36" s="608"/>
      <c r="R36" s="609">
        <v>681376</v>
      </c>
      <c r="S36" s="610"/>
      <c r="T36" s="610"/>
      <c r="U36" s="610"/>
      <c r="V36" s="610"/>
      <c r="W36" s="610"/>
      <c r="X36" s="610"/>
      <c r="Y36" s="611"/>
      <c r="Z36" s="635">
        <v>4.5999999999999996</v>
      </c>
      <c r="AA36" s="635"/>
      <c r="AB36" s="635"/>
      <c r="AC36" s="635"/>
      <c r="AD36" s="636" t="s">
        <v>243</v>
      </c>
      <c r="AE36" s="636"/>
      <c r="AF36" s="636"/>
      <c r="AG36" s="636"/>
      <c r="AH36" s="636"/>
      <c r="AI36" s="636"/>
      <c r="AJ36" s="636"/>
      <c r="AK36" s="636"/>
      <c r="AL36" s="612" t="s">
        <v>243</v>
      </c>
      <c r="AM36" s="613"/>
      <c r="AN36" s="613"/>
      <c r="AO36" s="637"/>
      <c r="AP36" s="215"/>
      <c r="AQ36" s="653" t="s">
        <v>331</v>
      </c>
      <c r="AR36" s="654"/>
      <c r="AS36" s="654"/>
      <c r="AT36" s="654"/>
      <c r="AU36" s="654"/>
      <c r="AV36" s="654"/>
      <c r="AW36" s="654"/>
      <c r="AX36" s="654"/>
      <c r="AY36" s="655"/>
      <c r="AZ36" s="656">
        <v>1743645</v>
      </c>
      <c r="BA36" s="657"/>
      <c r="BB36" s="657"/>
      <c r="BC36" s="657"/>
      <c r="BD36" s="657"/>
      <c r="BE36" s="657"/>
      <c r="BF36" s="658"/>
      <c r="BG36" s="659" t="s">
        <v>332</v>
      </c>
      <c r="BH36" s="660"/>
      <c r="BI36" s="660"/>
      <c r="BJ36" s="660"/>
      <c r="BK36" s="660"/>
      <c r="BL36" s="660"/>
      <c r="BM36" s="660"/>
      <c r="BN36" s="660"/>
      <c r="BO36" s="660"/>
      <c r="BP36" s="660"/>
      <c r="BQ36" s="660"/>
      <c r="BR36" s="660"/>
      <c r="BS36" s="660"/>
      <c r="BT36" s="660"/>
      <c r="BU36" s="661"/>
      <c r="BV36" s="656">
        <v>105242</v>
      </c>
      <c r="BW36" s="657"/>
      <c r="BX36" s="657"/>
      <c r="BY36" s="657"/>
      <c r="BZ36" s="657"/>
      <c r="CA36" s="657"/>
      <c r="CB36" s="658"/>
      <c r="CD36" s="606" t="s">
        <v>333</v>
      </c>
      <c r="CE36" s="607"/>
      <c r="CF36" s="607"/>
      <c r="CG36" s="607"/>
      <c r="CH36" s="607"/>
      <c r="CI36" s="607"/>
      <c r="CJ36" s="607"/>
      <c r="CK36" s="607"/>
      <c r="CL36" s="607"/>
      <c r="CM36" s="607"/>
      <c r="CN36" s="607"/>
      <c r="CO36" s="607"/>
      <c r="CP36" s="607"/>
      <c r="CQ36" s="608"/>
      <c r="CR36" s="609">
        <v>1830756</v>
      </c>
      <c r="CS36" s="610"/>
      <c r="CT36" s="610"/>
      <c r="CU36" s="610"/>
      <c r="CV36" s="610"/>
      <c r="CW36" s="610"/>
      <c r="CX36" s="610"/>
      <c r="CY36" s="611"/>
      <c r="CZ36" s="612">
        <v>12.8</v>
      </c>
      <c r="DA36" s="621"/>
      <c r="DB36" s="621"/>
      <c r="DC36" s="622"/>
      <c r="DD36" s="615">
        <v>1070668</v>
      </c>
      <c r="DE36" s="610"/>
      <c r="DF36" s="610"/>
      <c r="DG36" s="610"/>
      <c r="DH36" s="610"/>
      <c r="DI36" s="610"/>
      <c r="DJ36" s="610"/>
      <c r="DK36" s="611"/>
      <c r="DL36" s="615">
        <v>564890</v>
      </c>
      <c r="DM36" s="610"/>
      <c r="DN36" s="610"/>
      <c r="DO36" s="610"/>
      <c r="DP36" s="610"/>
      <c r="DQ36" s="610"/>
      <c r="DR36" s="610"/>
      <c r="DS36" s="610"/>
      <c r="DT36" s="610"/>
      <c r="DU36" s="610"/>
      <c r="DV36" s="611"/>
      <c r="DW36" s="612">
        <v>7.7</v>
      </c>
      <c r="DX36" s="621"/>
      <c r="DY36" s="621"/>
      <c r="DZ36" s="621"/>
      <c r="EA36" s="621"/>
      <c r="EB36" s="621"/>
      <c r="EC36" s="640"/>
    </row>
    <row r="37" spans="2:133" ht="11.25" customHeight="1" x14ac:dyDescent="0.15">
      <c r="B37" s="606" t="s">
        <v>334</v>
      </c>
      <c r="C37" s="607"/>
      <c r="D37" s="607"/>
      <c r="E37" s="607"/>
      <c r="F37" s="607"/>
      <c r="G37" s="607"/>
      <c r="H37" s="607"/>
      <c r="I37" s="607"/>
      <c r="J37" s="607"/>
      <c r="K37" s="607"/>
      <c r="L37" s="607"/>
      <c r="M37" s="607"/>
      <c r="N37" s="607"/>
      <c r="O37" s="607"/>
      <c r="P37" s="607"/>
      <c r="Q37" s="608"/>
      <c r="R37" s="609">
        <v>180417</v>
      </c>
      <c r="S37" s="610"/>
      <c r="T37" s="610"/>
      <c r="U37" s="610"/>
      <c r="V37" s="610"/>
      <c r="W37" s="610"/>
      <c r="X37" s="610"/>
      <c r="Y37" s="611"/>
      <c r="Z37" s="635">
        <v>1.2</v>
      </c>
      <c r="AA37" s="635"/>
      <c r="AB37" s="635"/>
      <c r="AC37" s="635"/>
      <c r="AD37" s="636" t="s">
        <v>243</v>
      </c>
      <c r="AE37" s="636"/>
      <c r="AF37" s="636"/>
      <c r="AG37" s="636"/>
      <c r="AH37" s="636"/>
      <c r="AI37" s="636"/>
      <c r="AJ37" s="636"/>
      <c r="AK37" s="636"/>
      <c r="AL37" s="612" t="s">
        <v>243</v>
      </c>
      <c r="AM37" s="613"/>
      <c r="AN37" s="613"/>
      <c r="AO37" s="637"/>
      <c r="AQ37" s="641" t="s">
        <v>335</v>
      </c>
      <c r="AR37" s="642"/>
      <c r="AS37" s="642"/>
      <c r="AT37" s="642"/>
      <c r="AU37" s="642"/>
      <c r="AV37" s="642"/>
      <c r="AW37" s="642"/>
      <c r="AX37" s="642"/>
      <c r="AY37" s="643"/>
      <c r="AZ37" s="609">
        <v>280000</v>
      </c>
      <c r="BA37" s="610"/>
      <c r="BB37" s="610"/>
      <c r="BC37" s="610"/>
      <c r="BD37" s="619"/>
      <c r="BE37" s="619"/>
      <c r="BF37" s="644"/>
      <c r="BG37" s="606" t="s">
        <v>336</v>
      </c>
      <c r="BH37" s="607"/>
      <c r="BI37" s="607"/>
      <c r="BJ37" s="607"/>
      <c r="BK37" s="607"/>
      <c r="BL37" s="607"/>
      <c r="BM37" s="607"/>
      <c r="BN37" s="607"/>
      <c r="BO37" s="607"/>
      <c r="BP37" s="607"/>
      <c r="BQ37" s="607"/>
      <c r="BR37" s="607"/>
      <c r="BS37" s="607"/>
      <c r="BT37" s="607"/>
      <c r="BU37" s="608"/>
      <c r="BV37" s="609">
        <v>59373</v>
      </c>
      <c r="BW37" s="610"/>
      <c r="BX37" s="610"/>
      <c r="BY37" s="610"/>
      <c r="BZ37" s="610"/>
      <c r="CA37" s="610"/>
      <c r="CB37" s="645"/>
      <c r="CD37" s="606" t="s">
        <v>337</v>
      </c>
      <c r="CE37" s="607"/>
      <c r="CF37" s="607"/>
      <c r="CG37" s="607"/>
      <c r="CH37" s="607"/>
      <c r="CI37" s="607"/>
      <c r="CJ37" s="607"/>
      <c r="CK37" s="607"/>
      <c r="CL37" s="607"/>
      <c r="CM37" s="607"/>
      <c r="CN37" s="607"/>
      <c r="CO37" s="607"/>
      <c r="CP37" s="607"/>
      <c r="CQ37" s="608"/>
      <c r="CR37" s="609">
        <v>47491</v>
      </c>
      <c r="CS37" s="619"/>
      <c r="CT37" s="619"/>
      <c r="CU37" s="619"/>
      <c r="CV37" s="619"/>
      <c r="CW37" s="619"/>
      <c r="CX37" s="619"/>
      <c r="CY37" s="620"/>
      <c r="CZ37" s="612">
        <v>0.3</v>
      </c>
      <c r="DA37" s="621"/>
      <c r="DB37" s="621"/>
      <c r="DC37" s="622"/>
      <c r="DD37" s="615">
        <v>26766</v>
      </c>
      <c r="DE37" s="619"/>
      <c r="DF37" s="619"/>
      <c r="DG37" s="619"/>
      <c r="DH37" s="619"/>
      <c r="DI37" s="619"/>
      <c r="DJ37" s="619"/>
      <c r="DK37" s="620"/>
      <c r="DL37" s="615">
        <v>25047</v>
      </c>
      <c r="DM37" s="619"/>
      <c r="DN37" s="619"/>
      <c r="DO37" s="619"/>
      <c r="DP37" s="619"/>
      <c r="DQ37" s="619"/>
      <c r="DR37" s="619"/>
      <c r="DS37" s="619"/>
      <c r="DT37" s="619"/>
      <c r="DU37" s="619"/>
      <c r="DV37" s="620"/>
      <c r="DW37" s="612">
        <v>0.3</v>
      </c>
      <c r="DX37" s="621"/>
      <c r="DY37" s="621"/>
      <c r="DZ37" s="621"/>
      <c r="EA37" s="621"/>
      <c r="EB37" s="621"/>
      <c r="EC37" s="640"/>
    </row>
    <row r="38" spans="2:133" ht="11.25" customHeight="1" x14ac:dyDescent="0.15">
      <c r="B38" s="606" t="s">
        <v>338</v>
      </c>
      <c r="C38" s="607"/>
      <c r="D38" s="607"/>
      <c r="E38" s="607"/>
      <c r="F38" s="607"/>
      <c r="G38" s="607"/>
      <c r="H38" s="607"/>
      <c r="I38" s="607"/>
      <c r="J38" s="607"/>
      <c r="K38" s="607"/>
      <c r="L38" s="607"/>
      <c r="M38" s="607"/>
      <c r="N38" s="607"/>
      <c r="O38" s="607"/>
      <c r="P38" s="607"/>
      <c r="Q38" s="608"/>
      <c r="R38" s="609">
        <v>322273</v>
      </c>
      <c r="S38" s="610"/>
      <c r="T38" s="610"/>
      <c r="U38" s="610"/>
      <c r="V38" s="610"/>
      <c r="W38" s="610"/>
      <c r="X38" s="610"/>
      <c r="Y38" s="611"/>
      <c r="Z38" s="635">
        <v>2.2000000000000002</v>
      </c>
      <c r="AA38" s="635"/>
      <c r="AB38" s="635"/>
      <c r="AC38" s="635"/>
      <c r="AD38" s="636" t="s">
        <v>237</v>
      </c>
      <c r="AE38" s="636"/>
      <c r="AF38" s="636"/>
      <c r="AG38" s="636"/>
      <c r="AH38" s="636"/>
      <c r="AI38" s="636"/>
      <c r="AJ38" s="636"/>
      <c r="AK38" s="636"/>
      <c r="AL38" s="612" t="s">
        <v>243</v>
      </c>
      <c r="AM38" s="613"/>
      <c r="AN38" s="613"/>
      <c r="AO38" s="637"/>
      <c r="AQ38" s="641" t="s">
        <v>339</v>
      </c>
      <c r="AR38" s="642"/>
      <c r="AS38" s="642"/>
      <c r="AT38" s="642"/>
      <c r="AU38" s="642"/>
      <c r="AV38" s="642"/>
      <c r="AW38" s="642"/>
      <c r="AX38" s="642"/>
      <c r="AY38" s="643"/>
      <c r="AZ38" s="609">
        <v>141495</v>
      </c>
      <c r="BA38" s="610"/>
      <c r="BB38" s="610"/>
      <c r="BC38" s="610"/>
      <c r="BD38" s="619"/>
      <c r="BE38" s="619"/>
      <c r="BF38" s="644"/>
      <c r="BG38" s="606" t="s">
        <v>340</v>
      </c>
      <c r="BH38" s="607"/>
      <c r="BI38" s="607"/>
      <c r="BJ38" s="607"/>
      <c r="BK38" s="607"/>
      <c r="BL38" s="607"/>
      <c r="BM38" s="607"/>
      <c r="BN38" s="607"/>
      <c r="BO38" s="607"/>
      <c r="BP38" s="607"/>
      <c r="BQ38" s="607"/>
      <c r="BR38" s="607"/>
      <c r="BS38" s="607"/>
      <c r="BT38" s="607"/>
      <c r="BU38" s="608"/>
      <c r="BV38" s="609">
        <v>2989</v>
      </c>
      <c r="BW38" s="610"/>
      <c r="BX38" s="610"/>
      <c r="BY38" s="610"/>
      <c r="BZ38" s="610"/>
      <c r="CA38" s="610"/>
      <c r="CB38" s="645"/>
      <c r="CD38" s="606" t="s">
        <v>341</v>
      </c>
      <c r="CE38" s="607"/>
      <c r="CF38" s="607"/>
      <c r="CG38" s="607"/>
      <c r="CH38" s="607"/>
      <c r="CI38" s="607"/>
      <c r="CJ38" s="607"/>
      <c r="CK38" s="607"/>
      <c r="CL38" s="607"/>
      <c r="CM38" s="607"/>
      <c r="CN38" s="607"/>
      <c r="CO38" s="607"/>
      <c r="CP38" s="607"/>
      <c r="CQ38" s="608"/>
      <c r="CR38" s="609">
        <v>1322150</v>
      </c>
      <c r="CS38" s="610"/>
      <c r="CT38" s="610"/>
      <c r="CU38" s="610"/>
      <c r="CV38" s="610"/>
      <c r="CW38" s="610"/>
      <c r="CX38" s="610"/>
      <c r="CY38" s="611"/>
      <c r="CZ38" s="612">
        <v>9.1999999999999993</v>
      </c>
      <c r="DA38" s="621"/>
      <c r="DB38" s="621"/>
      <c r="DC38" s="622"/>
      <c r="DD38" s="615">
        <v>1094914</v>
      </c>
      <c r="DE38" s="610"/>
      <c r="DF38" s="610"/>
      <c r="DG38" s="610"/>
      <c r="DH38" s="610"/>
      <c r="DI38" s="610"/>
      <c r="DJ38" s="610"/>
      <c r="DK38" s="611"/>
      <c r="DL38" s="615">
        <v>1094914</v>
      </c>
      <c r="DM38" s="610"/>
      <c r="DN38" s="610"/>
      <c r="DO38" s="610"/>
      <c r="DP38" s="610"/>
      <c r="DQ38" s="610"/>
      <c r="DR38" s="610"/>
      <c r="DS38" s="610"/>
      <c r="DT38" s="610"/>
      <c r="DU38" s="610"/>
      <c r="DV38" s="611"/>
      <c r="DW38" s="612">
        <v>15</v>
      </c>
      <c r="DX38" s="621"/>
      <c r="DY38" s="621"/>
      <c r="DZ38" s="621"/>
      <c r="EA38" s="621"/>
      <c r="EB38" s="621"/>
      <c r="EC38" s="640"/>
    </row>
    <row r="39" spans="2:133" ht="11.25" customHeight="1" x14ac:dyDescent="0.15">
      <c r="B39" s="606" t="s">
        <v>342</v>
      </c>
      <c r="C39" s="607"/>
      <c r="D39" s="607"/>
      <c r="E39" s="607"/>
      <c r="F39" s="607"/>
      <c r="G39" s="607"/>
      <c r="H39" s="607"/>
      <c r="I39" s="607"/>
      <c r="J39" s="607"/>
      <c r="K39" s="607"/>
      <c r="L39" s="607"/>
      <c r="M39" s="607"/>
      <c r="N39" s="607"/>
      <c r="O39" s="607"/>
      <c r="P39" s="607"/>
      <c r="Q39" s="608"/>
      <c r="R39" s="609">
        <v>245693</v>
      </c>
      <c r="S39" s="610"/>
      <c r="T39" s="610"/>
      <c r="U39" s="610"/>
      <c r="V39" s="610"/>
      <c r="W39" s="610"/>
      <c r="X39" s="610"/>
      <c r="Y39" s="611"/>
      <c r="Z39" s="635">
        <v>1.6</v>
      </c>
      <c r="AA39" s="635"/>
      <c r="AB39" s="635"/>
      <c r="AC39" s="635"/>
      <c r="AD39" s="636">
        <v>104</v>
      </c>
      <c r="AE39" s="636"/>
      <c r="AF39" s="636"/>
      <c r="AG39" s="636"/>
      <c r="AH39" s="636"/>
      <c r="AI39" s="636"/>
      <c r="AJ39" s="636"/>
      <c r="AK39" s="636"/>
      <c r="AL39" s="612">
        <v>0</v>
      </c>
      <c r="AM39" s="613"/>
      <c r="AN39" s="613"/>
      <c r="AO39" s="637"/>
      <c r="AQ39" s="641" t="s">
        <v>343</v>
      </c>
      <c r="AR39" s="642"/>
      <c r="AS39" s="642"/>
      <c r="AT39" s="642"/>
      <c r="AU39" s="642"/>
      <c r="AV39" s="642"/>
      <c r="AW39" s="642"/>
      <c r="AX39" s="642"/>
      <c r="AY39" s="643"/>
      <c r="AZ39" s="609">
        <v>99397</v>
      </c>
      <c r="BA39" s="610"/>
      <c r="BB39" s="610"/>
      <c r="BC39" s="610"/>
      <c r="BD39" s="619"/>
      <c r="BE39" s="619"/>
      <c r="BF39" s="644"/>
      <c r="BG39" s="606" t="s">
        <v>344</v>
      </c>
      <c r="BH39" s="607"/>
      <c r="BI39" s="607"/>
      <c r="BJ39" s="607"/>
      <c r="BK39" s="607"/>
      <c r="BL39" s="607"/>
      <c r="BM39" s="607"/>
      <c r="BN39" s="607"/>
      <c r="BO39" s="607"/>
      <c r="BP39" s="607"/>
      <c r="BQ39" s="607"/>
      <c r="BR39" s="607"/>
      <c r="BS39" s="607"/>
      <c r="BT39" s="607"/>
      <c r="BU39" s="608"/>
      <c r="BV39" s="609">
        <v>4806</v>
      </c>
      <c r="BW39" s="610"/>
      <c r="BX39" s="610"/>
      <c r="BY39" s="610"/>
      <c r="BZ39" s="610"/>
      <c r="CA39" s="610"/>
      <c r="CB39" s="645"/>
      <c r="CD39" s="606" t="s">
        <v>345</v>
      </c>
      <c r="CE39" s="607"/>
      <c r="CF39" s="607"/>
      <c r="CG39" s="607"/>
      <c r="CH39" s="607"/>
      <c r="CI39" s="607"/>
      <c r="CJ39" s="607"/>
      <c r="CK39" s="607"/>
      <c r="CL39" s="607"/>
      <c r="CM39" s="607"/>
      <c r="CN39" s="607"/>
      <c r="CO39" s="607"/>
      <c r="CP39" s="607"/>
      <c r="CQ39" s="608"/>
      <c r="CR39" s="609">
        <v>544533</v>
      </c>
      <c r="CS39" s="619"/>
      <c r="CT39" s="619"/>
      <c r="CU39" s="619"/>
      <c r="CV39" s="619"/>
      <c r="CW39" s="619"/>
      <c r="CX39" s="619"/>
      <c r="CY39" s="620"/>
      <c r="CZ39" s="612">
        <v>3.8</v>
      </c>
      <c r="DA39" s="621"/>
      <c r="DB39" s="621"/>
      <c r="DC39" s="622"/>
      <c r="DD39" s="615">
        <v>200324</v>
      </c>
      <c r="DE39" s="619"/>
      <c r="DF39" s="619"/>
      <c r="DG39" s="619"/>
      <c r="DH39" s="619"/>
      <c r="DI39" s="619"/>
      <c r="DJ39" s="619"/>
      <c r="DK39" s="620"/>
      <c r="DL39" s="615" t="s">
        <v>237</v>
      </c>
      <c r="DM39" s="619"/>
      <c r="DN39" s="619"/>
      <c r="DO39" s="619"/>
      <c r="DP39" s="619"/>
      <c r="DQ39" s="619"/>
      <c r="DR39" s="619"/>
      <c r="DS39" s="619"/>
      <c r="DT39" s="619"/>
      <c r="DU39" s="619"/>
      <c r="DV39" s="620"/>
      <c r="DW39" s="612" t="s">
        <v>243</v>
      </c>
      <c r="DX39" s="621"/>
      <c r="DY39" s="621"/>
      <c r="DZ39" s="621"/>
      <c r="EA39" s="621"/>
      <c r="EB39" s="621"/>
      <c r="EC39" s="640"/>
    </row>
    <row r="40" spans="2:133" ht="11.25" customHeight="1" x14ac:dyDescent="0.15">
      <c r="B40" s="606" t="s">
        <v>346</v>
      </c>
      <c r="C40" s="607"/>
      <c r="D40" s="607"/>
      <c r="E40" s="607"/>
      <c r="F40" s="607"/>
      <c r="G40" s="607"/>
      <c r="H40" s="607"/>
      <c r="I40" s="607"/>
      <c r="J40" s="607"/>
      <c r="K40" s="607"/>
      <c r="L40" s="607"/>
      <c r="M40" s="607"/>
      <c r="N40" s="607"/>
      <c r="O40" s="607"/>
      <c r="P40" s="607"/>
      <c r="Q40" s="608"/>
      <c r="R40" s="609">
        <v>1078149</v>
      </c>
      <c r="S40" s="610"/>
      <c r="T40" s="610"/>
      <c r="U40" s="610"/>
      <c r="V40" s="610"/>
      <c r="W40" s="610"/>
      <c r="X40" s="610"/>
      <c r="Y40" s="611"/>
      <c r="Z40" s="635">
        <v>7.2</v>
      </c>
      <c r="AA40" s="635"/>
      <c r="AB40" s="635"/>
      <c r="AC40" s="635"/>
      <c r="AD40" s="636" t="s">
        <v>237</v>
      </c>
      <c r="AE40" s="636"/>
      <c r="AF40" s="636"/>
      <c r="AG40" s="636"/>
      <c r="AH40" s="636"/>
      <c r="AI40" s="636"/>
      <c r="AJ40" s="636"/>
      <c r="AK40" s="636"/>
      <c r="AL40" s="612" t="s">
        <v>237</v>
      </c>
      <c r="AM40" s="613"/>
      <c r="AN40" s="613"/>
      <c r="AO40" s="637"/>
      <c r="AQ40" s="641" t="s">
        <v>347</v>
      </c>
      <c r="AR40" s="642"/>
      <c r="AS40" s="642"/>
      <c r="AT40" s="642"/>
      <c r="AU40" s="642"/>
      <c r="AV40" s="642"/>
      <c r="AW40" s="642"/>
      <c r="AX40" s="642"/>
      <c r="AY40" s="643"/>
      <c r="AZ40" s="609" t="s">
        <v>237</v>
      </c>
      <c r="BA40" s="610"/>
      <c r="BB40" s="610"/>
      <c r="BC40" s="610"/>
      <c r="BD40" s="619"/>
      <c r="BE40" s="619"/>
      <c r="BF40" s="644"/>
      <c r="BG40" s="646" t="s">
        <v>348</v>
      </c>
      <c r="BH40" s="647"/>
      <c r="BI40" s="647"/>
      <c r="BJ40" s="647"/>
      <c r="BK40" s="647"/>
      <c r="BL40" s="211"/>
      <c r="BM40" s="607" t="s">
        <v>349</v>
      </c>
      <c r="BN40" s="607"/>
      <c r="BO40" s="607"/>
      <c r="BP40" s="607"/>
      <c r="BQ40" s="607"/>
      <c r="BR40" s="607"/>
      <c r="BS40" s="607"/>
      <c r="BT40" s="607"/>
      <c r="BU40" s="608"/>
      <c r="BV40" s="609">
        <v>98</v>
      </c>
      <c r="BW40" s="610"/>
      <c r="BX40" s="610"/>
      <c r="BY40" s="610"/>
      <c r="BZ40" s="610"/>
      <c r="CA40" s="610"/>
      <c r="CB40" s="645"/>
      <c r="CD40" s="606" t="s">
        <v>350</v>
      </c>
      <c r="CE40" s="607"/>
      <c r="CF40" s="607"/>
      <c r="CG40" s="607"/>
      <c r="CH40" s="607"/>
      <c r="CI40" s="607"/>
      <c r="CJ40" s="607"/>
      <c r="CK40" s="607"/>
      <c r="CL40" s="607"/>
      <c r="CM40" s="607"/>
      <c r="CN40" s="607"/>
      <c r="CO40" s="607"/>
      <c r="CP40" s="607"/>
      <c r="CQ40" s="608"/>
      <c r="CR40" s="609">
        <v>183894</v>
      </c>
      <c r="CS40" s="610"/>
      <c r="CT40" s="610"/>
      <c r="CU40" s="610"/>
      <c r="CV40" s="610"/>
      <c r="CW40" s="610"/>
      <c r="CX40" s="610"/>
      <c r="CY40" s="611"/>
      <c r="CZ40" s="612">
        <v>1.3</v>
      </c>
      <c r="DA40" s="621"/>
      <c r="DB40" s="621"/>
      <c r="DC40" s="622"/>
      <c r="DD40" s="615">
        <v>60140</v>
      </c>
      <c r="DE40" s="610"/>
      <c r="DF40" s="610"/>
      <c r="DG40" s="610"/>
      <c r="DH40" s="610"/>
      <c r="DI40" s="610"/>
      <c r="DJ40" s="610"/>
      <c r="DK40" s="611"/>
      <c r="DL40" s="615" t="s">
        <v>243</v>
      </c>
      <c r="DM40" s="610"/>
      <c r="DN40" s="610"/>
      <c r="DO40" s="610"/>
      <c r="DP40" s="610"/>
      <c r="DQ40" s="610"/>
      <c r="DR40" s="610"/>
      <c r="DS40" s="610"/>
      <c r="DT40" s="610"/>
      <c r="DU40" s="610"/>
      <c r="DV40" s="611"/>
      <c r="DW40" s="612" t="s">
        <v>237</v>
      </c>
      <c r="DX40" s="621"/>
      <c r="DY40" s="621"/>
      <c r="DZ40" s="621"/>
      <c r="EA40" s="621"/>
      <c r="EB40" s="621"/>
      <c r="EC40" s="640"/>
    </row>
    <row r="41" spans="2:133" ht="11.25" customHeight="1" x14ac:dyDescent="0.15">
      <c r="B41" s="606" t="s">
        <v>351</v>
      </c>
      <c r="C41" s="607"/>
      <c r="D41" s="607"/>
      <c r="E41" s="607"/>
      <c r="F41" s="607"/>
      <c r="G41" s="607"/>
      <c r="H41" s="607"/>
      <c r="I41" s="607"/>
      <c r="J41" s="607"/>
      <c r="K41" s="607"/>
      <c r="L41" s="607"/>
      <c r="M41" s="607"/>
      <c r="N41" s="607"/>
      <c r="O41" s="607"/>
      <c r="P41" s="607"/>
      <c r="Q41" s="608"/>
      <c r="R41" s="609" t="s">
        <v>243</v>
      </c>
      <c r="S41" s="610"/>
      <c r="T41" s="610"/>
      <c r="U41" s="610"/>
      <c r="V41" s="610"/>
      <c r="W41" s="610"/>
      <c r="X41" s="610"/>
      <c r="Y41" s="611"/>
      <c r="Z41" s="635" t="s">
        <v>243</v>
      </c>
      <c r="AA41" s="635"/>
      <c r="AB41" s="635"/>
      <c r="AC41" s="635"/>
      <c r="AD41" s="636" t="s">
        <v>243</v>
      </c>
      <c r="AE41" s="636"/>
      <c r="AF41" s="636"/>
      <c r="AG41" s="636"/>
      <c r="AH41" s="636"/>
      <c r="AI41" s="636"/>
      <c r="AJ41" s="636"/>
      <c r="AK41" s="636"/>
      <c r="AL41" s="612" t="s">
        <v>243</v>
      </c>
      <c r="AM41" s="613"/>
      <c r="AN41" s="613"/>
      <c r="AO41" s="637"/>
      <c r="AQ41" s="641" t="s">
        <v>352</v>
      </c>
      <c r="AR41" s="642"/>
      <c r="AS41" s="642"/>
      <c r="AT41" s="642"/>
      <c r="AU41" s="642"/>
      <c r="AV41" s="642"/>
      <c r="AW41" s="642"/>
      <c r="AX41" s="642"/>
      <c r="AY41" s="643"/>
      <c r="AZ41" s="609">
        <v>285890</v>
      </c>
      <c r="BA41" s="610"/>
      <c r="BB41" s="610"/>
      <c r="BC41" s="610"/>
      <c r="BD41" s="619"/>
      <c r="BE41" s="619"/>
      <c r="BF41" s="644"/>
      <c r="BG41" s="646"/>
      <c r="BH41" s="647"/>
      <c r="BI41" s="647"/>
      <c r="BJ41" s="647"/>
      <c r="BK41" s="647"/>
      <c r="BL41" s="211"/>
      <c r="BM41" s="607" t="s">
        <v>353</v>
      </c>
      <c r="BN41" s="607"/>
      <c r="BO41" s="607"/>
      <c r="BP41" s="607"/>
      <c r="BQ41" s="607"/>
      <c r="BR41" s="607"/>
      <c r="BS41" s="607"/>
      <c r="BT41" s="607"/>
      <c r="BU41" s="608"/>
      <c r="BV41" s="609" t="s">
        <v>243</v>
      </c>
      <c r="BW41" s="610"/>
      <c r="BX41" s="610"/>
      <c r="BY41" s="610"/>
      <c r="BZ41" s="610"/>
      <c r="CA41" s="610"/>
      <c r="CB41" s="645"/>
      <c r="CD41" s="606" t="s">
        <v>354</v>
      </c>
      <c r="CE41" s="607"/>
      <c r="CF41" s="607"/>
      <c r="CG41" s="607"/>
      <c r="CH41" s="607"/>
      <c r="CI41" s="607"/>
      <c r="CJ41" s="607"/>
      <c r="CK41" s="607"/>
      <c r="CL41" s="607"/>
      <c r="CM41" s="607"/>
      <c r="CN41" s="607"/>
      <c r="CO41" s="607"/>
      <c r="CP41" s="607"/>
      <c r="CQ41" s="608"/>
      <c r="CR41" s="609" t="s">
        <v>243</v>
      </c>
      <c r="CS41" s="619"/>
      <c r="CT41" s="619"/>
      <c r="CU41" s="619"/>
      <c r="CV41" s="619"/>
      <c r="CW41" s="619"/>
      <c r="CX41" s="619"/>
      <c r="CY41" s="620"/>
      <c r="CZ41" s="612" t="s">
        <v>237</v>
      </c>
      <c r="DA41" s="621"/>
      <c r="DB41" s="621"/>
      <c r="DC41" s="622"/>
      <c r="DD41" s="615" t="s">
        <v>243</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355</v>
      </c>
      <c r="C42" s="607"/>
      <c r="D42" s="607"/>
      <c r="E42" s="607"/>
      <c r="F42" s="607"/>
      <c r="G42" s="607"/>
      <c r="H42" s="607"/>
      <c r="I42" s="607"/>
      <c r="J42" s="607"/>
      <c r="K42" s="607"/>
      <c r="L42" s="607"/>
      <c r="M42" s="607"/>
      <c r="N42" s="607"/>
      <c r="O42" s="607"/>
      <c r="P42" s="607"/>
      <c r="Q42" s="608"/>
      <c r="R42" s="609" t="s">
        <v>243</v>
      </c>
      <c r="S42" s="610"/>
      <c r="T42" s="610"/>
      <c r="U42" s="610"/>
      <c r="V42" s="610"/>
      <c r="W42" s="610"/>
      <c r="X42" s="610"/>
      <c r="Y42" s="611"/>
      <c r="Z42" s="635" t="s">
        <v>243</v>
      </c>
      <c r="AA42" s="635"/>
      <c r="AB42" s="635"/>
      <c r="AC42" s="635"/>
      <c r="AD42" s="636" t="s">
        <v>237</v>
      </c>
      <c r="AE42" s="636"/>
      <c r="AF42" s="636"/>
      <c r="AG42" s="636"/>
      <c r="AH42" s="636"/>
      <c r="AI42" s="636"/>
      <c r="AJ42" s="636"/>
      <c r="AK42" s="636"/>
      <c r="AL42" s="612" t="s">
        <v>243</v>
      </c>
      <c r="AM42" s="613"/>
      <c r="AN42" s="613"/>
      <c r="AO42" s="637"/>
      <c r="AQ42" s="650" t="s">
        <v>356</v>
      </c>
      <c r="AR42" s="651"/>
      <c r="AS42" s="651"/>
      <c r="AT42" s="651"/>
      <c r="AU42" s="651"/>
      <c r="AV42" s="651"/>
      <c r="AW42" s="651"/>
      <c r="AX42" s="651"/>
      <c r="AY42" s="652"/>
      <c r="AZ42" s="589">
        <v>936863</v>
      </c>
      <c r="BA42" s="623"/>
      <c r="BB42" s="623"/>
      <c r="BC42" s="623"/>
      <c r="BD42" s="590"/>
      <c r="BE42" s="590"/>
      <c r="BF42" s="638"/>
      <c r="BG42" s="648"/>
      <c r="BH42" s="649"/>
      <c r="BI42" s="649"/>
      <c r="BJ42" s="649"/>
      <c r="BK42" s="649"/>
      <c r="BL42" s="212"/>
      <c r="BM42" s="587" t="s">
        <v>357</v>
      </c>
      <c r="BN42" s="587"/>
      <c r="BO42" s="587"/>
      <c r="BP42" s="587"/>
      <c r="BQ42" s="587"/>
      <c r="BR42" s="587"/>
      <c r="BS42" s="587"/>
      <c r="BT42" s="587"/>
      <c r="BU42" s="588"/>
      <c r="BV42" s="589">
        <v>404</v>
      </c>
      <c r="BW42" s="623"/>
      <c r="BX42" s="623"/>
      <c r="BY42" s="623"/>
      <c r="BZ42" s="623"/>
      <c r="CA42" s="623"/>
      <c r="CB42" s="639"/>
      <c r="CD42" s="606" t="s">
        <v>358</v>
      </c>
      <c r="CE42" s="607"/>
      <c r="CF42" s="607"/>
      <c r="CG42" s="607"/>
      <c r="CH42" s="607"/>
      <c r="CI42" s="607"/>
      <c r="CJ42" s="607"/>
      <c r="CK42" s="607"/>
      <c r="CL42" s="607"/>
      <c r="CM42" s="607"/>
      <c r="CN42" s="607"/>
      <c r="CO42" s="607"/>
      <c r="CP42" s="607"/>
      <c r="CQ42" s="608"/>
      <c r="CR42" s="609">
        <v>1890528</v>
      </c>
      <c r="CS42" s="619"/>
      <c r="CT42" s="619"/>
      <c r="CU42" s="619"/>
      <c r="CV42" s="619"/>
      <c r="CW42" s="619"/>
      <c r="CX42" s="619"/>
      <c r="CY42" s="620"/>
      <c r="CZ42" s="612">
        <v>13.2</v>
      </c>
      <c r="DA42" s="621"/>
      <c r="DB42" s="621"/>
      <c r="DC42" s="622"/>
      <c r="DD42" s="615">
        <v>391616</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359</v>
      </c>
      <c r="C43" s="607"/>
      <c r="D43" s="607"/>
      <c r="E43" s="607"/>
      <c r="F43" s="607"/>
      <c r="G43" s="607"/>
      <c r="H43" s="607"/>
      <c r="I43" s="607"/>
      <c r="J43" s="607"/>
      <c r="K43" s="607"/>
      <c r="L43" s="607"/>
      <c r="M43" s="607"/>
      <c r="N43" s="607"/>
      <c r="O43" s="607"/>
      <c r="P43" s="607"/>
      <c r="Q43" s="608"/>
      <c r="R43" s="609">
        <v>242949</v>
      </c>
      <c r="S43" s="610"/>
      <c r="T43" s="610"/>
      <c r="U43" s="610"/>
      <c r="V43" s="610"/>
      <c r="W43" s="610"/>
      <c r="X43" s="610"/>
      <c r="Y43" s="611"/>
      <c r="Z43" s="635">
        <v>1.6</v>
      </c>
      <c r="AA43" s="635"/>
      <c r="AB43" s="635"/>
      <c r="AC43" s="635"/>
      <c r="AD43" s="636" t="s">
        <v>243</v>
      </c>
      <c r="AE43" s="636"/>
      <c r="AF43" s="636"/>
      <c r="AG43" s="636"/>
      <c r="AH43" s="636"/>
      <c r="AI43" s="636"/>
      <c r="AJ43" s="636"/>
      <c r="AK43" s="636"/>
      <c r="AL43" s="612" t="s">
        <v>243</v>
      </c>
      <c r="AM43" s="613"/>
      <c r="AN43" s="613"/>
      <c r="AO43" s="637"/>
      <c r="CD43" s="606" t="s">
        <v>360</v>
      </c>
      <c r="CE43" s="607"/>
      <c r="CF43" s="607"/>
      <c r="CG43" s="607"/>
      <c r="CH43" s="607"/>
      <c r="CI43" s="607"/>
      <c r="CJ43" s="607"/>
      <c r="CK43" s="607"/>
      <c r="CL43" s="607"/>
      <c r="CM43" s="607"/>
      <c r="CN43" s="607"/>
      <c r="CO43" s="607"/>
      <c r="CP43" s="607"/>
      <c r="CQ43" s="608"/>
      <c r="CR43" s="609">
        <v>101241</v>
      </c>
      <c r="CS43" s="619"/>
      <c r="CT43" s="619"/>
      <c r="CU43" s="619"/>
      <c r="CV43" s="619"/>
      <c r="CW43" s="619"/>
      <c r="CX43" s="619"/>
      <c r="CY43" s="620"/>
      <c r="CZ43" s="612">
        <v>0.7</v>
      </c>
      <c r="DA43" s="621"/>
      <c r="DB43" s="621"/>
      <c r="DC43" s="622"/>
      <c r="DD43" s="615">
        <v>100682</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361</v>
      </c>
      <c r="C44" s="587"/>
      <c r="D44" s="587"/>
      <c r="E44" s="587"/>
      <c r="F44" s="587"/>
      <c r="G44" s="587"/>
      <c r="H44" s="587"/>
      <c r="I44" s="587"/>
      <c r="J44" s="587"/>
      <c r="K44" s="587"/>
      <c r="L44" s="587"/>
      <c r="M44" s="587"/>
      <c r="N44" s="587"/>
      <c r="O44" s="587"/>
      <c r="P44" s="587"/>
      <c r="Q44" s="588"/>
      <c r="R44" s="589">
        <v>14895200</v>
      </c>
      <c r="S44" s="623"/>
      <c r="T44" s="623"/>
      <c r="U44" s="623"/>
      <c r="V44" s="623"/>
      <c r="W44" s="623"/>
      <c r="X44" s="623"/>
      <c r="Y44" s="624"/>
      <c r="Z44" s="625">
        <v>100</v>
      </c>
      <c r="AA44" s="625"/>
      <c r="AB44" s="625"/>
      <c r="AC44" s="625"/>
      <c r="AD44" s="626">
        <v>7049875</v>
      </c>
      <c r="AE44" s="626"/>
      <c r="AF44" s="626"/>
      <c r="AG44" s="626"/>
      <c r="AH44" s="626"/>
      <c r="AI44" s="626"/>
      <c r="AJ44" s="626"/>
      <c r="AK44" s="626"/>
      <c r="AL44" s="592">
        <v>100</v>
      </c>
      <c r="AM44" s="627"/>
      <c r="AN44" s="627"/>
      <c r="AO44" s="628"/>
      <c r="CD44" s="629" t="s">
        <v>308</v>
      </c>
      <c r="CE44" s="630"/>
      <c r="CF44" s="606" t="s">
        <v>362</v>
      </c>
      <c r="CG44" s="607"/>
      <c r="CH44" s="607"/>
      <c r="CI44" s="607"/>
      <c r="CJ44" s="607"/>
      <c r="CK44" s="607"/>
      <c r="CL44" s="607"/>
      <c r="CM44" s="607"/>
      <c r="CN44" s="607"/>
      <c r="CO44" s="607"/>
      <c r="CP44" s="607"/>
      <c r="CQ44" s="608"/>
      <c r="CR44" s="609">
        <v>1622144</v>
      </c>
      <c r="CS44" s="610"/>
      <c r="CT44" s="610"/>
      <c r="CU44" s="610"/>
      <c r="CV44" s="610"/>
      <c r="CW44" s="610"/>
      <c r="CX44" s="610"/>
      <c r="CY44" s="611"/>
      <c r="CZ44" s="612">
        <v>11.3</v>
      </c>
      <c r="DA44" s="613"/>
      <c r="DB44" s="613"/>
      <c r="DC44" s="614"/>
      <c r="DD44" s="615">
        <v>302529</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363</v>
      </c>
      <c r="CG45" s="607"/>
      <c r="CH45" s="607"/>
      <c r="CI45" s="607"/>
      <c r="CJ45" s="607"/>
      <c r="CK45" s="607"/>
      <c r="CL45" s="607"/>
      <c r="CM45" s="607"/>
      <c r="CN45" s="607"/>
      <c r="CO45" s="607"/>
      <c r="CP45" s="607"/>
      <c r="CQ45" s="608"/>
      <c r="CR45" s="609">
        <v>937870</v>
      </c>
      <c r="CS45" s="619"/>
      <c r="CT45" s="619"/>
      <c r="CU45" s="619"/>
      <c r="CV45" s="619"/>
      <c r="CW45" s="619"/>
      <c r="CX45" s="619"/>
      <c r="CY45" s="620"/>
      <c r="CZ45" s="612">
        <v>6.5</v>
      </c>
      <c r="DA45" s="621"/>
      <c r="DB45" s="621"/>
      <c r="DC45" s="622"/>
      <c r="DD45" s="615">
        <v>52449</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364</v>
      </c>
      <c r="CD46" s="631"/>
      <c r="CE46" s="632"/>
      <c r="CF46" s="606" t="s">
        <v>365</v>
      </c>
      <c r="CG46" s="607"/>
      <c r="CH46" s="607"/>
      <c r="CI46" s="607"/>
      <c r="CJ46" s="607"/>
      <c r="CK46" s="607"/>
      <c r="CL46" s="607"/>
      <c r="CM46" s="607"/>
      <c r="CN46" s="607"/>
      <c r="CO46" s="607"/>
      <c r="CP46" s="607"/>
      <c r="CQ46" s="608"/>
      <c r="CR46" s="609">
        <v>613319</v>
      </c>
      <c r="CS46" s="610"/>
      <c r="CT46" s="610"/>
      <c r="CU46" s="610"/>
      <c r="CV46" s="610"/>
      <c r="CW46" s="610"/>
      <c r="CX46" s="610"/>
      <c r="CY46" s="611"/>
      <c r="CZ46" s="612">
        <v>4.3</v>
      </c>
      <c r="DA46" s="613"/>
      <c r="DB46" s="613"/>
      <c r="DC46" s="614"/>
      <c r="DD46" s="615">
        <v>247525</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366</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367</v>
      </c>
      <c r="CG47" s="607"/>
      <c r="CH47" s="607"/>
      <c r="CI47" s="607"/>
      <c r="CJ47" s="607"/>
      <c r="CK47" s="607"/>
      <c r="CL47" s="607"/>
      <c r="CM47" s="607"/>
      <c r="CN47" s="607"/>
      <c r="CO47" s="607"/>
      <c r="CP47" s="607"/>
      <c r="CQ47" s="608"/>
      <c r="CR47" s="609">
        <v>268384</v>
      </c>
      <c r="CS47" s="619"/>
      <c r="CT47" s="619"/>
      <c r="CU47" s="619"/>
      <c r="CV47" s="619"/>
      <c r="CW47" s="619"/>
      <c r="CX47" s="619"/>
      <c r="CY47" s="620"/>
      <c r="CZ47" s="612">
        <v>1.9</v>
      </c>
      <c r="DA47" s="621"/>
      <c r="DB47" s="621"/>
      <c r="DC47" s="622"/>
      <c r="DD47" s="615">
        <v>89087</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368</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369</v>
      </c>
      <c r="CG48" s="607"/>
      <c r="CH48" s="607"/>
      <c r="CI48" s="607"/>
      <c r="CJ48" s="607"/>
      <c r="CK48" s="607"/>
      <c r="CL48" s="607"/>
      <c r="CM48" s="607"/>
      <c r="CN48" s="607"/>
      <c r="CO48" s="607"/>
      <c r="CP48" s="607"/>
      <c r="CQ48" s="608"/>
      <c r="CR48" s="609" t="s">
        <v>243</v>
      </c>
      <c r="CS48" s="610"/>
      <c r="CT48" s="610"/>
      <c r="CU48" s="610"/>
      <c r="CV48" s="610"/>
      <c r="CW48" s="610"/>
      <c r="CX48" s="610"/>
      <c r="CY48" s="611"/>
      <c r="CZ48" s="612" t="s">
        <v>237</v>
      </c>
      <c r="DA48" s="613"/>
      <c r="DB48" s="613"/>
      <c r="DC48" s="614"/>
      <c r="DD48" s="615" t="s">
        <v>243</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370</v>
      </c>
      <c r="CE49" s="587"/>
      <c r="CF49" s="587"/>
      <c r="CG49" s="587"/>
      <c r="CH49" s="587"/>
      <c r="CI49" s="587"/>
      <c r="CJ49" s="587"/>
      <c r="CK49" s="587"/>
      <c r="CL49" s="587"/>
      <c r="CM49" s="587"/>
      <c r="CN49" s="587"/>
      <c r="CO49" s="587"/>
      <c r="CP49" s="587"/>
      <c r="CQ49" s="588"/>
      <c r="CR49" s="589">
        <v>14328862</v>
      </c>
      <c r="CS49" s="590"/>
      <c r="CT49" s="590"/>
      <c r="CU49" s="590"/>
      <c r="CV49" s="590"/>
      <c r="CW49" s="590"/>
      <c r="CX49" s="590"/>
      <c r="CY49" s="591"/>
      <c r="CZ49" s="592">
        <v>100</v>
      </c>
      <c r="DA49" s="593"/>
      <c r="DB49" s="593"/>
      <c r="DC49" s="594"/>
      <c r="DD49" s="595">
        <v>8156632</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sheetProtection algorithmName="SHA-512" hashValue="CXFjbfiQg5qEwN0W9oYyW//KmQkgQ8xtOdOVetP93V21UVkGa6cMyyHvLKCsLOc0Ba5U9p8Y6eveeFYzPIzsKw==" saltValue="6Ls8ybvI44C6MlniHcrUI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371</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372</v>
      </c>
      <c r="DK2" s="1075"/>
      <c r="DL2" s="1075"/>
      <c r="DM2" s="1075"/>
      <c r="DN2" s="1075"/>
      <c r="DO2" s="1076"/>
      <c r="DP2" s="219"/>
      <c r="DQ2" s="1074" t="s">
        <v>373</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42" t="s">
        <v>374</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6"/>
    </row>
    <row r="5" spans="1:131" s="227" customFormat="1" ht="26.25" customHeight="1" x14ac:dyDescent="0.15">
      <c r="A5" s="978" t="s">
        <v>376</v>
      </c>
      <c r="B5" s="979"/>
      <c r="C5" s="979"/>
      <c r="D5" s="979"/>
      <c r="E5" s="979"/>
      <c r="F5" s="979"/>
      <c r="G5" s="979"/>
      <c r="H5" s="979"/>
      <c r="I5" s="979"/>
      <c r="J5" s="979"/>
      <c r="K5" s="979"/>
      <c r="L5" s="979"/>
      <c r="M5" s="979"/>
      <c r="N5" s="979"/>
      <c r="O5" s="979"/>
      <c r="P5" s="980"/>
      <c r="Q5" s="984" t="s">
        <v>377</v>
      </c>
      <c r="R5" s="985"/>
      <c r="S5" s="985"/>
      <c r="T5" s="985"/>
      <c r="U5" s="986"/>
      <c r="V5" s="984" t="s">
        <v>378</v>
      </c>
      <c r="W5" s="985"/>
      <c r="X5" s="985"/>
      <c r="Y5" s="985"/>
      <c r="Z5" s="986"/>
      <c r="AA5" s="984" t="s">
        <v>379</v>
      </c>
      <c r="AB5" s="985"/>
      <c r="AC5" s="985"/>
      <c r="AD5" s="985"/>
      <c r="AE5" s="985"/>
      <c r="AF5" s="1077" t="s">
        <v>380</v>
      </c>
      <c r="AG5" s="985"/>
      <c r="AH5" s="985"/>
      <c r="AI5" s="985"/>
      <c r="AJ5" s="998"/>
      <c r="AK5" s="985" t="s">
        <v>381</v>
      </c>
      <c r="AL5" s="985"/>
      <c r="AM5" s="985"/>
      <c r="AN5" s="985"/>
      <c r="AO5" s="986"/>
      <c r="AP5" s="984" t="s">
        <v>382</v>
      </c>
      <c r="AQ5" s="985"/>
      <c r="AR5" s="985"/>
      <c r="AS5" s="985"/>
      <c r="AT5" s="986"/>
      <c r="AU5" s="984" t="s">
        <v>383</v>
      </c>
      <c r="AV5" s="985"/>
      <c r="AW5" s="985"/>
      <c r="AX5" s="985"/>
      <c r="AY5" s="998"/>
      <c r="AZ5" s="223"/>
      <c r="BA5" s="223"/>
      <c r="BB5" s="223"/>
      <c r="BC5" s="223"/>
      <c r="BD5" s="223"/>
      <c r="BE5" s="224"/>
      <c r="BF5" s="224"/>
      <c r="BG5" s="224"/>
      <c r="BH5" s="224"/>
      <c r="BI5" s="224"/>
      <c r="BJ5" s="224"/>
      <c r="BK5" s="224"/>
      <c r="BL5" s="224"/>
      <c r="BM5" s="224"/>
      <c r="BN5" s="224"/>
      <c r="BO5" s="224"/>
      <c r="BP5" s="224"/>
      <c r="BQ5" s="978" t="s">
        <v>384</v>
      </c>
      <c r="BR5" s="979"/>
      <c r="BS5" s="979"/>
      <c r="BT5" s="979"/>
      <c r="BU5" s="979"/>
      <c r="BV5" s="979"/>
      <c r="BW5" s="979"/>
      <c r="BX5" s="979"/>
      <c r="BY5" s="979"/>
      <c r="BZ5" s="979"/>
      <c r="CA5" s="979"/>
      <c r="CB5" s="979"/>
      <c r="CC5" s="979"/>
      <c r="CD5" s="979"/>
      <c r="CE5" s="979"/>
      <c r="CF5" s="979"/>
      <c r="CG5" s="980"/>
      <c r="CH5" s="984" t="s">
        <v>385</v>
      </c>
      <c r="CI5" s="985"/>
      <c r="CJ5" s="985"/>
      <c r="CK5" s="985"/>
      <c r="CL5" s="986"/>
      <c r="CM5" s="984" t="s">
        <v>386</v>
      </c>
      <c r="CN5" s="985"/>
      <c r="CO5" s="985"/>
      <c r="CP5" s="985"/>
      <c r="CQ5" s="986"/>
      <c r="CR5" s="984" t="s">
        <v>387</v>
      </c>
      <c r="CS5" s="985"/>
      <c r="CT5" s="985"/>
      <c r="CU5" s="985"/>
      <c r="CV5" s="986"/>
      <c r="CW5" s="984" t="s">
        <v>388</v>
      </c>
      <c r="CX5" s="985"/>
      <c r="CY5" s="985"/>
      <c r="CZ5" s="985"/>
      <c r="DA5" s="986"/>
      <c r="DB5" s="984" t="s">
        <v>389</v>
      </c>
      <c r="DC5" s="985"/>
      <c r="DD5" s="985"/>
      <c r="DE5" s="985"/>
      <c r="DF5" s="986"/>
      <c r="DG5" s="1067" t="s">
        <v>390</v>
      </c>
      <c r="DH5" s="1068"/>
      <c r="DI5" s="1068"/>
      <c r="DJ5" s="1068"/>
      <c r="DK5" s="1069"/>
      <c r="DL5" s="1067" t="s">
        <v>391</v>
      </c>
      <c r="DM5" s="1068"/>
      <c r="DN5" s="1068"/>
      <c r="DO5" s="1068"/>
      <c r="DP5" s="1069"/>
      <c r="DQ5" s="984" t="s">
        <v>392</v>
      </c>
      <c r="DR5" s="985"/>
      <c r="DS5" s="985"/>
      <c r="DT5" s="985"/>
      <c r="DU5" s="986"/>
      <c r="DV5" s="984" t="s">
        <v>383</v>
      </c>
      <c r="DW5" s="985"/>
      <c r="DX5" s="985"/>
      <c r="DY5" s="985"/>
      <c r="DZ5" s="998"/>
      <c r="EA5" s="226"/>
    </row>
    <row r="6" spans="1:131" s="22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6"/>
    </row>
    <row r="7" spans="1:131" s="227" customFormat="1" ht="26.25" customHeight="1" thickTop="1" x14ac:dyDescent="0.15">
      <c r="A7" s="228">
        <v>1</v>
      </c>
      <c r="B7" s="1030" t="s">
        <v>393</v>
      </c>
      <c r="C7" s="1031"/>
      <c r="D7" s="1031"/>
      <c r="E7" s="1031"/>
      <c r="F7" s="1031"/>
      <c r="G7" s="1031"/>
      <c r="H7" s="1031"/>
      <c r="I7" s="1031"/>
      <c r="J7" s="1031"/>
      <c r="K7" s="1031"/>
      <c r="L7" s="1031"/>
      <c r="M7" s="1031"/>
      <c r="N7" s="1031"/>
      <c r="O7" s="1031"/>
      <c r="P7" s="1032"/>
      <c r="Q7" s="1085">
        <v>14854</v>
      </c>
      <c r="R7" s="1086"/>
      <c r="S7" s="1086"/>
      <c r="T7" s="1086"/>
      <c r="U7" s="1086"/>
      <c r="V7" s="1086">
        <v>14294</v>
      </c>
      <c r="W7" s="1086"/>
      <c r="X7" s="1086"/>
      <c r="Y7" s="1086"/>
      <c r="Z7" s="1086"/>
      <c r="AA7" s="1086">
        <v>560</v>
      </c>
      <c r="AB7" s="1086"/>
      <c r="AC7" s="1086"/>
      <c r="AD7" s="1086"/>
      <c r="AE7" s="1087"/>
      <c r="AF7" s="1088">
        <v>534</v>
      </c>
      <c r="AG7" s="1089"/>
      <c r="AH7" s="1089"/>
      <c r="AI7" s="1089"/>
      <c r="AJ7" s="1090"/>
      <c r="AK7" s="1091">
        <v>180</v>
      </c>
      <c r="AL7" s="1092"/>
      <c r="AM7" s="1092"/>
      <c r="AN7" s="1092"/>
      <c r="AO7" s="1092"/>
      <c r="AP7" s="1092">
        <v>11500</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8">
        <v>1</v>
      </c>
      <c r="BR7" s="229"/>
      <c r="BS7" s="1082" t="s">
        <v>597</v>
      </c>
      <c r="BT7" s="1083"/>
      <c r="BU7" s="1083"/>
      <c r="BV7" s="1083"/>
      <c r="BW7" s="1083"/>
      <c r="BX7" s="1083"/>
      <c r="BY7" s="1083"/>
      <c r="BZ7" s="1083"/>
      <c r="CA7" s="1083"/>
      <c r="CB7" s="1083"/>
      <c r="CC7" s="1083"/>
      <c r="CD7" s="1083"/>
      <c r="CE7" s="1083"/>
      <c r="CF7" s="1083"/>
      <c r="CG7" s="1095"/>
      <c r="CH7" s="1079">
        <v>203</v>
      </c>
      <c r="CI7" s="1080"/>
      <c r="CJ7" s="1080"/>
      <c r="CK7" s="1080"/>
      <c r="CL7" s="1081"/>
      <c r="CM7" s="1079">
        <v>476</v>
      </c>
      <c r="CN7" s="1080"/>
      <c r="CO7" s="1080"/>
      <c r="CP7" s="1080"/>
      <c r="CQ7" s="1081"/>
      <c r="CR7" s="1079" t="s">
        <v>599</v>
      </c>
      <c r="CS7" s="1080"/>
      <c r="CT7" s="1080"/>
      <c r="CU7" s="1080"/>
      <c r="CV7" s="1081"/>
      <c r="CW7" s="1079" t="s">
        <v>599</v>
      </c>
      <c r="CX7" s="1080"/>
      <c r="CY7" s="1080"/>
      <c r="CZ7" s="1080"/>
      <c r="DA7" s="1081"/>
      <c r="DB7" s="1079">
        <v>30</v>
      </c>
      <c r="DC7" s="1080"/>
      <c r="DD7" s="1080"/>
      <c r="DE7" s="1080"/>
      <c r="DF7" s="1081"/>
      <c r="DG7" s="1079" t="s">
        <v>599</v>
      </c>
      <c r="DH7" s="1080"/>
      <c r="DI7" s="1080"/>
      <c r="DJ7" s="1080"/>
      <c r="DK7" s="1081"/>
      <c r="DL7" s="1079" t="s">
        <v>599</v>
      </c>
      <c r="DM7" s="1080"/>
      <c r="DN7" s="1080"/>
      <c r="DO7" s="1080"/>
      <c r="DP7" s="1081"/>
      <c r="DQ7" s="1079">
        <v>3</v>
      </c>
      <c r="DR7" s="1080"/>
      <c r="DS7" s="1080"/>
      <c r="DT7" s="1080"/>
      <c r="DU7" s="1081"/>
      <c r="DV7" s="1082"/>
      <c r="DW7" s="1083"/>
      <c r="DX7" s="1083"/>
      <c r="DY7" s="1083"/>
      <c r="DZ7" s="1084"/>
      <c r="EA7" s="226"/>
    </row>
    <row r="8" spans="1:131" s="227" customFormat="1" ht="26.25" customHeight="1" x14ac:dyDescent="0.15">
      <c r="A8" s="230">
        <v>2</v>
      </c>
      <c r="B8" s="1013" t="s">
        <v>394</v>
      </c>
      <c r="C8" s="1014"/>
      <c r="D8" s="1014"/>
      <c r="E8" s="1014"/>
      <c r="F8" s="1014"/>
      <c r="G8" s="1014"/>
      <c r="H8" s="1014"/>
      <c r="I8" s="1014"/>
      <c r="J8" s="1014"/>
      <c r="K8" s="1014"/>
      <c r="L8" s="1014"/>
      <c r="M8" s="1014"/>
      <c r="N8" s="1014"/>
      <c r="O8" s="1014"/>
      <c r="P8" s="1015"/>
      <c r="Q8" s="1021">
        <v>77</v>
      </c>
      <c r="R8" s="1022"/>
      <c r="S8" s="1022"/>
      <c r="T8" s="1022"/>
      <c r="U8" s="1022"/>
      <c r="V8" s="1022">
        <v>70</v>
      </c>
      <c r="W8" s="1022"/>
      <c r="X8" s="1022"/>
      <c r="Y8" s="1022"/>
      <c r="Z8" s="1022"/>
      <c r="AA8" s="1022">
        <v>6</v>
      </c>
      <c r="AB8" s="1022"/>
      <c r="AC8" s="1022"/>
      <c r="AD8" s="1022"/>
      <c r="AE8" s="1023"/>
      <c r="AF8" s="1018">
        <v>6</v>
      </c>
      <c r="AG8" s="1019"/>
      <c r="AH8" s="1019"/>
      <c r="AI8" s="1019"/>
      <c r="AJ8" s="1020"/>
      <c r="AK8" s="1063">
        <v>36</v>
      </c>
      <c r="AL8" s="1064"/>
      <c r="AM8" s="1064"/>
      <c r="AN8" s="1064"/>
      <c r="AO8" s="1064"/>
      <c r="AP8" s="1064" t="s">
        <v>598</v>
      </c>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30">
        <v>2</v>
      </c>
      <c r="BR8" s="231"/>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6"/>
    </row>
    <row r="9" spans="1:131" s="227" customFormat="1" ht="26.25" customHeight="1" x14ac:dyDescent="0.15">
      <c r="A9" s="230">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30">
        <v>3</v>
      </c>
      <c r="BR9" s="23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6"/>
    </row>
    <row r="10" spans="1:131" s="227" customFormat="1" ht="26.25" customHeight="1" x14ac:dyDescent="0.15">
      <c r="A10" s="230">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30">
        <v>4</v>
      </c>
      <c r="BR10" s="23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6"/>
    </row>
    <row r="11" spans="1:131" s="227" customFormat="1" ht="26.25" customHeight="1" x14ac:dyDescent="0.15">
      <c r="A11" s="230">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30">
        <v>5</v>
      </c>
      <c r="BR11" s="23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6"/>
    </row>
    <row r="12" spans="1:131" s="227" customFormat="1" ht="26.25" customHeight="1" x14ac:dyDescent="0.15">
      <c r="A12" s="230">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30">
        <v>6</v>
      </c>
      <c r="BR12" s="23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6"/>
    </row>
    <row r="13" spans="1:131" s="227" customFormat="1" ht="26.25" customHeight="1" x14ac:dyDescent="0.15">
      <c r="A13" s="230">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30">
        <v>7</v>
      </c>
      <c r="BR13" s="23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6"/>
    </row>
    <row r="14" spans="1:131" s="227" customFormat="1" ht="26.25" customHeight="1" x14ac:dyDescent="0.15">
      <c r="A14" s="230">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30">
        <v>8</v>
      </c>
      <c r="BR14" s="23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6"/>
    </row>
    <row r="15" spans="1:131" s="227" customFormat="1" ht="26.25" customHeight="1" x14ac:dyDescent="0.15">
      <c r="A15" s="230">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30">
        <v>9</v>
      </c>
      <c r="BR15" s="23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6"/>
    </row>
    <row r="16" spans="1:131" s="227" customFormat="1" ht="26.25" customHeight="1" x14ac:dyDescent="0.15">
      <c r="A16" s="230">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30">
        <v>10</v>
      </c>
      <c r="BR16" s="23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6"/>
    </row>
    <row r="17" spans="1:131" s="227" customFormat="1" ht="26.25" customHeight="1" x14ac:dyDescent="0.15">
      <c r="A17" s="230">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30">
        <v>11</v>
      </c>
      <c r="BR17" s="23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6"/>
    </row>
    <row r="18" spans="1:131" s="227" customFormat="1" ht="26.25" customHeight="1" x14ac:dyDescent="0.15">
      <c r="A18" s="230">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30">
        <v>12</v>
      </c>
      <c r="BR18" s="23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6"/>
    </row>
    <row r="19" spans="1:131" s="227" customFormat="1" ht="26.25" customHeight="1" x14ac:dyDescent="0.15">
      <c r="A19" s="230">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30">
        <v>13</v>
      </c>
      <c r="BR19" s="23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6"/>
    </row>
    <row r="20" spans="1:131" s="227" customFormat="1" ht="26.25" customHeight="1" x14ac:dyDescent="0.15">
      <c r="A20" s="230">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30">
        <v>14</v>
      </c>
      <c r="BR20" s="23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6"/>
    </row>
    <row r="21" spans="1:131" s="227" customFormat="1" ht="26.25" customHeight="1" thickBot="1" x14ac:dyDescent="0.2">
      <c r="A21" s="230">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30">
        <v>15</v>
      </c>
      <c r="BR21" s="23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6"/>
    </row>
    <row r="22" spans="1:131" s="227" customFormat="1" ht="26.25" customHeight="1" x14ac:dyDescent="0.15">
      <c r="A22" s="230">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395</v>
      </c>
      <c r="BA22" s="1011"/>
      <c r="BB22" s="1011"/>
      <c r="BC22" s="1011"/>
      <c r="BD22" s="1012"/>
      <c r="BE22" s="224"/>
      <c r="BF22" s="224"/>
      <c r="BG22" s="224"/>
      <c r="BH22" s="224"/>
      <c r="BI22" s="224"/>
      <c r="BJ22" s="224"/>
      <c r="BK22" s="224"/>
      <c r="BL22" s="224"/>
      <c r="BM22" s="224"/>
      <c r="BN22" s="224"/>
      <c r="BO22" s="224"/>
      <c r="BP22" s="224"/>
      <c r="BQ22" s="230">
        <v>16</v>
      </c>
      <c r="BR22" s="23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6"/>
    </row>
    <row r="23" spans="1:131" s="227" customFormat="1" ht="26.25" customHeight="1" thickBot="1" x14ac:dyDescent="0.2">
      <c r="A23" s="232" t="s">
        <v>396</v>
      </c>
      <c r="B23" s="920" t="s">
        <v>397</v>
      </c>
      <c r="C23" s="921"/>
      <c r="D23" s="921"/>
      <c r="E23" s="921"/>
      <c r="F23" s="921"/>
      <c r="G23" s="921"/>
      <c r="H23" s="921"/>
      <c r="I23" s="921"/>
      <c r="J23" s="921"/>
      <c r="K23" s="921"/>
      <c r="L23" s="921"/>
      <c r="M23" s="921"/>
      <c r="N23" s="921"/>
      <c r="O23" s="921"/>
      <c r="P23" s="931"/>
      <c r="Q23" s="1050">
        <v>14895</v>
      </c>
      <c r="R23" s="1044"/>
      <c r="S23" s="1044"/>
      <c r="T23" s="1044"/>
      <c r="U23" s="1044"/>
      <c r="V23" s="1044">
        <v>14329</v>
      </c>
      <c r="W23" s="1044"/>
      <c r="X23" s="1044"/>
      <c r="Y23" s="1044"/>
      <c r="Z23" s="1044"/>
      <c r="AA23" s="1044">
        <v>566</v>
      </c>
      <c r="AB23" s="1044"/>
      <c r="AC23" s="1044"/>
      <c r="AD23" s="1044"/>
      <c r="AE23" s="1051"/>
      <c r="AF23" s="1052">
        <v>540</v>
      </c>
      <c r="AG23" s="1044"/>
      <c r="AH23" s="1044"/>
      <c r="AI23" s="1044"/>
      <c r="AJ23" s="1053"/>
      <c r="AK23" s="1054"/>
      <c r="AL23" s="1055"/>
      <c r="AM23" s="1055"/>
      <c r="AN23" s="1055"/>
      <c r="AO23" s="1055"/>
      <c r="AP23" s="1044">
        <v>11500</v>
      </c>
      <c r="AQ23" s="1044"/>
      <c r="AR23" s="1044"/>
      <c r="AS23" s="1044"/>
      <c r="AT23" s="1044"/>
      <c r="AU23" s="1045"/>
      <c r="AV23" s="1045"/>
      <c r="AW23" s="1045"/>
      <c r="AX23" s="1045"/>
      <c r="AY23" s="1046"/>
      <c r="AZ23" s="1047" t="s">
        <v>243</v>
      </c>
      <c r="BA23" s="1048"/>
      <c r="BB23" s="1048"/>
      <c r="BC23" s="1048"/>
      <c r="BD23" s="1049"/>
      <c r="BE23" s="224"/>
      <c r="BF23" s="224"/>
      <c r="BG23" s="224"/>
      <c r="BH23" s="224"/>
      <c r="BI23" s="224"/>
      <c r="BJ23" s="224"/>
      <c r="BK23" s="224"/>
      <c r="BL23" s="224"/>
      <c r="BM23" s="224"/>
      <c r="BN23" s="224"/>
      <c r="BO23" s="224"/>
      <c r="BP23" s="224"/>
      <c r="BQ23" s="230">
        <v>17</v>
      </c>
      <c r="BR23" s="23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6"/>
    </row>
    <row r="24" spans="1:131" s="227" customFormat="1" ht="26.25" customHeight="1" x14ac:dyDescent="0.15">
      <c r="A24" s="1043" t="s">
        <v>398</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30">
        <v>18</v>
      </c>
      <c r="BR24" s="23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6"/>
    </row>
    <row r="25" spans="1:131" ht="26.25" customHeight="1" thickBot="1" x14ac:dyDescent="0.2">
      <c r="A25" s="1042" t="s">
        <v>399</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3"/>
      <c r="BP25" s="233"/>
      <c r="BQ25" s="230">
        <v>19</v>
      </c>
      <c r="BR25" s="23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376</v>
      </c>
      <c r="B26" s="979"/>
      <c r="C26" s="979"/>
      <c r="D26" s="979"/>
      <c r="E26" s="979"/>
      <c r="F26" s="979"/>
      <c r="G26" s="979"/>
      <c r="H26" s="979"/>
      <c r="I26" s="979"/>
      <c r="J26" s="979"/>
      <c r="K26" s="979"/>
      <c r="L26" s="979"/>
      <c r="M26" s="979"/>
      <c r="N26" s="979"/>
      <c r="O26" s="979"/>
      <c r="P26" s="980"/>
      <c r="Q26" s="984" t="s">
        <v>400</v>
      </c>
      <c r="R26" s="985"/>
      <c r="S26" s="985"/>
      <c r="T26" s="985"/>
      <c r="U26" s="986"/>
      <c r="V26" s="984" t="s">
        <v>401</v>
      </c>
      <c r="W26" s="985"/>
      <c r="X26" s="985"/>
      <c r="Y26" s="985"/>
      <c r="Z26" s="986"/>
      <c r="AA26" s="984" t="s">
        <v>402</v>
      </c>
      <c r="AB26" s="985"/>
      <c r="AC26" s="985"/>
      <c r="AD26" s="985"/>
      <c r="AE26" s="985"/>
      <c r="AF26" s="1038" t="s">
        <v>403</v>
      </c>
      <c r="AG26" s="991"/>
      <c r="AH26" s="991"/>
      <c r="AI26" s="991"/>
      <c r="AJ26" s="1039"/>
      <c r="AK26" s="985" t="s">
        <v>404</v>
      </c>
      <c r="AL26" s="985"/>
      <c r="AM26" s="985"/>
      <c r="AN26" s="985"/>
      <c r="AO26" s="986"/>
      <c r="AP26" s="984" t="s">
        <v>405</v>
      </c>
      <c r="AQ26" s="985"/>
      <c r="AR26" s="985"/>
      <c r="AS26" s="985"/>
      <c r="AT26" s="986"/>
      <c r="AU26" s="984" t="s">
        <v>406</v>
      </c>
      <c r="AV26" s="985"/>
      <c r="AW26" s="985"/>
      <c r="AX26" s="985"/>
      <c r="AY26" s="986"/>
      <c r="AZ26" s="984" t="s">
        <v>407</v>
      </c>
      <c r="BA26" s="985"/>
      <c r="BB26" s="985"/>
      <c r="BC26" s="985"/>
      <c r="BD26" s="986"/>
      <c r="BE26" s="984" t="s">
        <v>383</v>
      </c>
      <c r="BF26" s="985"/>
      <c r="BG26" s="985"/>
      <c r="BH26" s="985"/>
      <c r="BI26" s="998"/>
      <c r="BJ26" s="223"/>
      <c r="BK26" s="223"/>
      <c r="BL26" s="223"/>
      <c r="BM26" s="223"/>
      <c r="BN26" s="223"/>
      <c r="BO26" s="233"/>
      <c r="BP26" s="233"/>
      <c r="BQ26" s="230">
        <v>20</v>
      </c>
      <c r="BR26" s="23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3"/>
      <c r="BP27" s="233"/>
      <c r="BQ27" s="230">
        <v>21</v>
      </c>
      <c r="BR27" s="23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4">
        <v>1</v>
      </c>
      <c r="B28" s="1030" t="s">
        <v>408</v>
      </c>
      <c r="C28" s="1031"/>
      <c r="D28" s="1031"/>
      <c r="E28" s="1031"/>
      <c r="F28" s="1031"/>
      <c r="G28" s="1031"/>
      <c r="H28" s="1031"/>
      <c r="I28" s="1031"/>
      <c r="J28" s="1031"/>
      <c r="K28" s="1031"/>
      <c r="L28" s="1031"/>
      <c r="M28" s="1031"/>
      <c r="N28" s="1031"/>
      <c r="O28" s="1031"/>
      <c r="P28" s="1032"/>
      <c r="Q28" s="1033">
        <v>2875</v>
      </c>
      <c r="R28" s="1034"/>
      <c r="S28" s="1034"/>
      <c r="T28" s="1034"/>
      <c r="U28" s="1034"/>
      <c r="V28" s="1034">
        <v>2769</v>
      </c>
      <c r="W28" s="1034"/>
      <c r="X28" s="1034"/>
      <c r="Y28" s="1034"/>
      <c r="Z28" s="1034"/>
      <c r="AA28" s="1034">
        <v>105</v>
      </c>
      <c r="AB28" s="1034"/>
      <c r="AC28" s="1034"/>
      <c r="AD28" s="1034"/>
      <c r="AE28" s="1035"/>
      <c r="AF28" s="1036">
        <v>105</v>
      </c>
      <c r="AG28" s="1034"/>
      <c r="AH28" s="1034"/>
      <c r="AI28" s="1034"/>
      <c r="AJ28" s="1037"/>
      <c r="AK28" s="1025">
        <v>286</v>
      </c>
      <c r="AL28" s="1026"/>
      <c r="AM28" s="1026"/>
      <c r="AN28" s="1026"/>
      <c r="AO28" s="1026"/>
      <c r="AP28" s="1026" t="s">
        <v>598</v>
      </c>
      <c r="AQ28" s="1026"/>
      <c r="AR28" s="1026"/>
      <c r="AS28" s="1026"/>
      <c r="AT28" s="1026"/>
      <c r="AU28" s="1026" t="s">
        <v>598</v>
      </c>
      <c r="AV28" s="1026"/>
      <c r="AW28" s="1026"/>
      <c r="AX28" s="1026"/>
      <c r="AY28" s="1026"/>
      <c r="AZ28" s="1027" t="s">
        <v>598</v>
      </c>
      <c r="BA28" s="1027"/>
      <c r="BB28" s="1027"/>
      <c r="BC28" s="1027"/>
      <c r="BD28" s="1027"/>
      <c r="BE28" s="1028"/>
      <c r="BF28" s="1028"/>
      <c r="BG28" s="1028"/>
      <c r="BH28" s="1028"/>
      <c r="BI28" s="1029"/>
      <c r="BJ28" s="223"/>
      <c r="BK28" s="223"/>
      <c r="BL28" s="223"/>
      <c r="BM28" s="223"/>
      <c r="BN28" s="223"/>
      <c r="BO28" s="233"/>
      <c r="BP28" s="233"/>
      <c r="BQ28" s="230">
        <v>22</v>
      </c>
      <c r="BR28" s="23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4">
        <v>2</v>
      </c>
      <c r="B29" s="1013" t="s">
        <v>409</v>
      </c>
      <c r="C29" s="1014"/>
      <c r="D29" s="1014"/>
      <c r="E29" s="1014"/>
      <c r="F29" s="1014"/>
      <c r="G29" s="1014"/>
      <c r="H29" s="1014"/>
      <c r="I29" s="1014"/>
      <c r="J29" s="1014"/>
      <c r="K29" s="1014"/>
      <c r="L29" s="1014"/>
      <c r="M29" s="1014"/>
      <c r="N29" s="1014"/>
      <c r="O29" s="1014"/>
      <c r="P29" s="1015"/>
      <c r="Q29" s="1021">
        <v>668</v>
      </c>
      <c r="R29" s="1022"/>
      <c r="S29" s="1022"/>
      <c r="T29" s="1022"/>
      <c r="U29" s="1022"/>
      <c r="V29" s="1022">
        <v>667</v>
      </c>
      <c r="W29" s="1022"/>
      <c r="X29" s="1022"/>
      <c r="Y29" s="1022"/>
      <c r="Z29" s="1022"/>
      <c r="AA29" s="1022">
        <v>1</v>
      </c>
      <c r="AB29" s="1022"/>
      <c r="AC29" s="1022"/>
      <c r="AD29" s="1022"/>
      <c r="AE29" s="1023"/>
      <c r="AF29" s="1018">
        <v>1</v>
      </c>
      <c r="AG29" s="1019"/>
      <c r="AH29" s="1019"/>
      <c r="AI29" s="1019"/>
      <c r="AJ29" s="1020"/>
      <c r="AK29" s="963">
        <v>483</v>
      </c>
      <c r="AL29" s="954"/>
      <c r="AM29" s="954"/>
      <c r="AN29" s="954"/>
      <c r="AO29" s="954"/>
      <c r="AP29" s="954" t="s">
        <v>598</v>
      </c>
      <c r="AQ29" s="954"/>
      <c r="AR29" s="954"/>
      <c r="AS29" s="954"/>
      <c r="AT29" s="954"/>
      <c r="AU29" s="954" t="s">
        <v>598</v>
      </c>
      <c r="AV29" s="954"/>
      <c r="AW29" s="954"/>
      <c r="AX29" s="954"/>
      <c r="AY29" s="954"/>
      <c r="AZ29" s="1024" t="s">
        <v>598</v>
      </c>
      <c r="BA29" s="1024"/>
      <c r="BB29" s="1024"/>
      <c r="BC29" s="1024"/>
      <c r="BD29" s="1024"/>
      <c r="BE29" s="955"/>
      <c r="BF29" s="955"/>
      <c r="BG29" s="955"/>
      <c r="BH29" s="955"/>
      <c r="BI29" s="956"/>
      <c r="BJ29" s="223"/>
      <c r="BK29" s="223"/>
      <c r="BL29" s="223"/>
      <c r="BM29" s="223"/>
      <c r="BN29" s="223"/>
      <c r="BO29" s="233"/>
      <c r="BP29" s="233"/>
      <c r="BQ29" s="230">
        <v>23</v>
      </c>
      <c r="BR29" s="23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4">
        <v>3</v>
      </c>
      <c r="B30" s="1013" t="s">
        <v>410</v>
      </c>
      <c r="C30" s="1014"/>
      <c r="D30" s="1014"/>
      <c r="E30" s="1014"/>
      <c r="F30" s="1014"/>
      <c r="G30" s="1014"/>
      <c r="H30" s="1014"/>
      <c r="I30" s="1014"/>
      <c r="J30" s="1014"/>
      <c r="K30" s="1014"/>
      <c r="L30" s="1014"/>
      <c r="M30" s="1014"/>
      <c r="N30" s="1014"/>
      <c r="O30" s="1014"/>
      <c r="P30" s="1015"/>
      <c r="Q30" s="1021">
        <v>2601</v>
      </c>
      <c r="R30" s="1022"/>
      <c r="S30" s="1022"/>
      <c r="T30" s="1022"/>
      <c r="U30" s="1022"/>
      <c r="V30" s="1022">
        <v>2547</v>
      </c>
      <c r="W30" s="1022"/>
      <c r="X30" s="1022"/>
      <c r="Y30" s="1022"/>
      <c r="Z30" s="1022"/>
      <c r="AA30" s="1022">
        <v>54</v>
      </c>
      <c r="AB30" s="1022"/>
      <c r="AC30" s="1022"/>
      <c r="AD30" s="1022"/>
      <c r="AE30" s="1023"/>
      <c r="AF30" s="1018">
        <v>54</v>
      </c>
      <c r="AG30" s="1019"/>
      <c r="AH30" s="1019"/>
      <c r="AI30" s="1019"/>
      <c r="AJ30" s="1020"/>
      <c r="AK30" s="963">
        <v>456</v>
      </c>
      <c r="AL30" s="954"/>
      <c r="AM30" s="954"/>
      <c r="AN30" s="954"/>
      <c r="AO30" s="954"/>
      <c r="AP30" s="954" t="s">
        <v>598</v>
      </c>
      <c r="AQ30" s="954"/>
      <c r="AR30" s="954"/>
      <c r="AS30" s="954"/>
      <c r="AT30" s="954"/>
      <c r="AU30" s="954" t="s">
        <v>598</v>
      </c>
      <c r="AV30" s="954"/>
      <c r="AW30" s="954"/>
      <c r="AX30" s="954"/>
      <c r="AY30" s="954"/>
      <c r="AZ30" s="1024" t="s">
        <v>598</v>
      </c>
      <c r="BA30" s="1024"/>
      <c r="BB30" s="1024"/>
      <c r="BC30" s="1024"/>
      <c r="BD30" s="1024"/>
      <c r="BE30" s="955"/>
      <c r="BF30" s="955"/>
      <c r="BG30" s="955"/>
      <c r="BH30" s="955"/>
      <c r="BI30" s="956"/>
      <c r="BJ30" s="223"/>
      <c r="BK30" s="223"/>
      <c r="BL30" s="223"/>
      <c r="BM30" s="223"/>
      <c r="BN30" s="223"/>
      <c r="BO30" s="233"/>
      <c r="BP30" s="233"/>
      <c r="BQ30" s="230">
        <v>24</v>
      </c>
      <c r="BR30" s="23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4">
        <v>4</v>
      </c>
      <c r="B31" s="1013" t="s">
        <v>411</v>
      </c>
      <c r="C31" s="1014"/>
      <c r="D31" s="1014"/>
      <c r="E31" s="1014"/>
      <c r="F31" s="1014"/>
      <c r="G31" s="1014"/>
      <c r="H31" s="1014"/>
      <c r="I31" s="1014"/>
      <c r="J31" s="1014"/>
      <c r="K31" s="1014"/>
      <c r="L31" s="1014"/>
      <c r="M31" s="1014"/>
      <c r="N31" s="1014"/>
      <c r="O31" s="1014"/>
      <c r="P31" s="1015"/>
      <c r="Q31" s="1021">
        <v>500</v>
      </c>
      <c r="R31" s="1022"/>
      <c r="S31" s="1022"/>
      <c r="T31" s="1022"/>
      <c r="U31" s="1022"/>
      <c r="V31" s="1022">
        <v>449</v>
      </c>
      <c r="W31" s="1022"/>
      <c r="X31" s="1022"/>
      <c r="Y31" s="1022"/>
      <c r="Z31" s="1022"/>
      <c r="AA31" s="1022">
        <v>51</v>
      </c>
      <c r="AB31" s="1022"/>
      <c r="AC31" s="1022"/>
      <c r="AD31" s="1022"/>
      <c r="AE31" s="1023"/>
      <c r="AF31" s="1018">
        <v>459</v>
      </c>
      <c r="AG31" s="1019"/>
      <c r="AH31" s="1019"/>
      <c r="AI31" s="1019"/>
      <c r="AJ31" s="1020"/>
      <c r="AK31" s="963">
        <v>141</v>
      </c>
      <c r="AL31" s="954"/>
      <c r="AM31" s="954"/>
      <c r="AN31" s="954"/>
      <c r="AO31" s="954"/>
      <c r="AP31" s="954">
        <v>1541</v>
      </c>
      <c r="AQ31" s="954"/>
      <c r="AR31" s="954"/>
      <c r="AS31" s="954"/>
      <c r="AT31" s="954"/>
      <c r="AU31" s="954">
        <v>761</v>
      </c>
      <c r="AV31" s="954"/>
      <c r="AW31" s="954"/>
      <c r="AX31" s="954"/>
      <c r="AY31" s="954"/>
      <c r="AZ31" s="1024"/>
      <c r="BA31" s="1024"/>
      <c r="BB31" s="1024"/>
      <c r="BC31" s="1024"/>
      <c r="BD31" s="1024"/>
      <c r="BE31" s="955" t="s">
        <v>412</v>
      </c>
      <c r="BF31" s="955"/>
      <c r="BG31" s="955"/>
      <c r="BH31" s="955"/>
      <c r="BI31" s="956"/>
      <c r="BJ31" s="223"/>
      <c r="BK31" s="223"/>
      <c r="BL31" s="223"/>
      <c r="BM31" s="223"/>
      <c r="BN31" s="223"/>
      <c r="BO31" s="233"/>
      <c r="BP31" s="233"/>
      <c r="BQ31" s="230">
        <v>25</v>
      </c>
      <c r="BR31" s="23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4">
        <v>5</v>
      </c>
      <c r="B32" s="1013" t="s">
        <v>413</v>
      </c>
      <c r="C32" s="1014"/>
      <c r="D32" s="1014"/>
      <c r="E32" s="1014"/>
      <c r="F32" s="1014"/>
      <c r="G32" s="1014"/>
      <c r="H32" s="1014"/>
      <c r="I32" s="1014"/>
      <c r="J32" s="1014"/>
      <c r="K32" s="1014"/>
      <c r="L32" s="1014"/>
      <c r="M32" s="1014"/>
      <c r="N32" s="1014"/>
      <c r="O32" s="1014"/>
      <c r="P32" s="1015"/>
      <c r="Q32" s="1021">
        <v>2005</v>
      </c>
      <c r="R32" s="1022"/>
      <c r="S32" s="1022"/>
      <c r="T32" s="1022"/>
      <c r="U32" s="1022"/>
      <c r="V32" s="1022">
        <v>2142</v>
      </c>
      <c r="W32" s="1022"/>
      <c r="X32" s="1022"/>
      <c r="Y32" s="1022"/>
      <c r="Z32" s="1022"/>
      <c r="AA32" s="1022">
        <v>-137</v>
      </c>
      <c r="AB32" s="1022"/>
      <c r="AC32" s="1022"/>
      <c r="AD32" s="1022"/>
      <c r="AE32" s="1023"/>
      <c r="AF32" s="1018">
        <v>-1062</v>
      </c>
      <c r="AG32" s="1019"/>
      <c r="AH32" s="1019"/>
      <c r="AI32" s="1019"/>
      <c r="AJ32" s="1020"/>
      <c r="AK32" s="963">
        <v>280</v>
      </c>
      <c r="AL32" s="954"/>
      <c r="AM32" s="954"/>
      <c r="AN32" s="954"/>
      <c r="AO32" s="954"/>
      <c r="AP32" s="954">
        <v>3001</v>
      </c>
      <c r="AQ32" s="954"/>
      <c r="AR32" s="954"/>
      <c r="AS32" s="954"/>
      <c r="AT32" s="954"/>
      <c r="AU32" s="954">
        <v>1969</v>
      </c>
      <c r="AV32" s="954"/>
      <c r="AW32" s="954"/>
      <c r="AX32" s="954"/>
      <c r="AY32" s="954"/>
      <c r="AZ32" s="1024"/>
      <c r="BA32" s="1024"/>
      <c r="BB32" s="1024"/>
      <c r="BC32" s="1024"/>
      <c r="BD32" s="1024"/>
      <c r="BE32" s="955" t="s">
        <v>412</v>
      </c>
      <c r="BF32" s="955"/>
      <c r="BG32" s="955"/>
      <c r="BH32" s="955"/>
      <c r="BI32" s="956"/>
      <c r="BJ32" s="223"/>
      <c r="BK32" s="223"/>
      <c r="BL32" s="223"/>
      <c r="BM32" s="223"/>
      <c r="BN32" s="223"/>
      <c r="BO32" s="233"/>
      <c r="BP32" s="233"/>
      <c r="BQ32" s="230">
        <v>26</v>
      </c>
      <c r="BR32" s="23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4">
        <v>6</v>
      </c>
      <c r="B33" s="1013" t="s">
        <v>414</v>
      </c>
      <c r="C33" s="1014"/>
      <c r="D33" s="1014"/>
      <c r="E33" s="1014"/>
      <c r="F33" s="1014"/>
      <c r="G33" s="1014"/>
      <c r="H33" s="1014"/>
      <c r="I33" s="1014"/>
      <c r="J33" s="1014"/>
      <c r="K33" s="1014"/>
      <c r="L33" s="1014"/>
      <c r="M33" s="1014"/>
      <c r="N33" s="1014"/>
      <c r="O33" s="1014"/>
      <c r="P33" s="1015"/>
      <c r="Q33" s="1021">
        <v>40</v>
      </c>
      <c r="R33" s="1022"/>
      <c r="S33" s="1022"/>
      <c r="T33" s="1022"/>
      <c r="U33" s="1022"/>
      <c r="V33" s="1022">
        <v>40</v>
      </c>
      <c r="W33" s="1022"/>
      <c r="X33" s="1022"/>
      <c r="Y33" s="1022"/>
      <c r="Z33" s="1022"/>
      <c r="AA33" s="1022">
        <v>0</v>
      </c>
      <c r="AB33" s="1022"/>
      <c r="AC33" s="1022"/>
      <c r="AD33" s="1022"/>
      <c r="AE33" s="1023"/>
      <c r="AF33" s="1018">
        <v>0</v>
      </c>
      <c r="AG33" s="1019"/>
      <c r="AH33" s="1019"/>
      <c r="AI33" s="1019"/>
      <c r="AJ33" s="1020"/>
      <c r="AK33" s="963">
        <v>34</v>
      </c>
      <c r="AL33" s="954"/>
      <c r="AM33" s="954"/>
      <c r="AN33" s="954"/>
      <c r="AO33" s="954"/>
      <c r="AP33" s="954">
        <v>80</v>
      </c>
      <c r="AQ33" s="954"/>
      <c r="AR33" s="954"/>
      <c r="AS33" s="954"/>
      <c r="AT33" s="954"/>
      <c r="AU33" s="954">
        <v>80</v>
      </c>
      <c r="AV33" s="954"/>
      <c r="AW33" s="954"/>
      <c r="AX33" s="954"/>
      <c r="AY33" s="954"/>
      <c r="AZ33" s="1024"/>
      <c r="BA33" s="1024"/>
      <c r="BB33" s="1024"/>
      <c r="BC33" s="1024"/>
      <c r="BD33" s="1024"/>
      <c r="BE33" s="955" t="s">
        <v>415</v>
      </c>
      <c r="BF33" s="955"/>
      <c r="BG33" s="955"/>
      <c r="BH33" s="955"/>
      <c r="BI33" s="956"/>
      <c r="BJ33" s="223"/>
      <c r="BK33" s="223"/>
      <c r="BL33" s="223"/>
      <c r="BM33" s="223"/>
      <c r="BN33" s="223"/>
      <c r="BO33" s="233"/>
      <c r="BP33" s="233"/>
      <c r="BQ33" s="230">
        <v>27</v>
      </c>
      <c r="BR33" s="23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4">
        <v>7</v>
      </c>
      <c r="B34" s="1013" t="s">
        <v>416</v>
      </c>
      <c r="C34" s="1014"/>
      <c r="D34" s="1014"/>
      <c r="E34" s="1014"/>
      <c r="F34" s="1014"/>
      <c r="G34" s="1014"/>
      <c r="H34" s="1014"/>
      <c r="I34" s="1014"/>
      <c r="J34" s="1014"/>
      <c r="K34" s="1014"/>
      <c r="L34" s="1014"/>
      <c r="M34" s="1014"/>
      <c r="N34" s="1014"/>
      <c r="O34" s="1014"/>
      <c r="P34" s="1015"/>
      <c r="Q34" s="1021">
        <v>108</v>
      </c>
      <c r="R34" s="1022"/>
      <c r="S34" s="1022"/>
      <c r="T34" s="1022"/>
      <c r="U34" s="1022"/>
      <c r="V34" s="1022">
        <v>106</v>
      </c>
      <c r="W34" s="1022"/>
      <c r="X34" s="1022"/>
      <c r="Y34" s="1022"/>
      <c r="Z34" s="1022"/>
      <c r="AA34" s="1022">
        <v>2</v>
      </c>
      <c r="AB34" s="1022"/>
      <c r="AC34" s="1022"/>
      <c r="AD34" s="1022"/>
      <c r="AE34" s="1023"/>
      <c r="AF34" s="1018">
        <v>2</v>
      </c>
      <c r="AG34" s="1019"/>
      <c r="AH34" s="1019"/>
      <c r="AI34" s="1019"/>
      <c r="AJ34" s="1020"/>
      <c r="AK34" s="963">
        <v>64</v>
      </c>
      <c r="AL34" s="954"/>
      <c r="AM34" s="954"/>
      <c r="AN34" s="954"/>
      <c r="AO34" s="954"/>
      <c r="AP34" s="954">
        <v>608</v>
      </c>
      <c r="AQ34" s="954"/>
      <c r="AR34" s="954"/>
      <c r="AS34" s="954"/>
      <c r="AT34" s="954"/>
      <c r="AU34" s="954">
        <v>608</v>
      </c>
      <c r="AV34" s="954"/>
      <c r="AW34" s="954"/>
      <c r="AX34" s="954"/>
      <c r="AY34" s="954"/>
      <c r="AZ34" s="1024"/>
      <c r="BA34" s="1024"/>
      <c r="BB34" s="1024"/>
      <c r="BC34" s="1024"/>
      <c r="BD34" s="1024"/>
      <c r="BE34" s="955" t="s">
        <v>417</v>
      </c>
      <c r="BF34" s="955"/>
      <c r="BG34" s="955"/>
      <c r="BH34" s="955"/>
      <c r="BI34" s="956"/>
      <c r="BJ34" s="223"/>
      <c r="BK34" s="223"/>
      <c r="BL34" s="223"/>
      <c r="BM34" s="223"/>
      <c r="BN34" s="223"/>
      <c r="BO34" s="233"/>
      <c r="BP34" s="233"/>
      <c r="BQ34" s="230">
        <v>28</v>
      </c>
      <c r="BR34" s="23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4">
        <v>8</v>
      </c>
      <c r="B35" s="1013" t="s">
        <v>418</v>
      </c>
      <c r="C35" s="1014"/>
      <c r="D35" s="1014"/>
      <c r="E35" s="1014"/>
      <c r="F35" s="1014"/>
      <c r="G35" s="1014"/>
      <c r="H35" s="1014"/>
      <c r="I35" s="1014"/>
      <c r="J35" s="1014"/>
      <c r="K35" s="1014"/>
      <c r="L35" s="1014"/>
      <c r="M35" s="1014"/>
      <c r="N35" s="1014"/>
      <c r="O35" s="1014"/>
      <c r="P35" s="1015"/>
      <c r="Q35" s="1021">
        <v>2</v>
      </c>
      <c r="R35" s="1022"/>
      <c r="S35" s="1022"/>
      <c r="T35" s="1022"/>
      <c r="U35" s="1022"/>
      <c r="V35" s="1022">
        <v>2</v>
      </c>
      <c r="W35" s="1022"/>
      <c r="X35" s="1022"/>
      <c r="Y35" s="1022"/>
      <c r="Z35" s="1022"/>
      <c r="AA35" s="1022">
        <v>0</v>
      </c>
      <c r="AB35" s="1022"/>
      <c r="AC35" s="1022"/>
      <c r="AD35" s="1022"/>
      <c r="AE35" s="1023"/>
      <c r="AF35" s="1018">
        <v>0</v>
      </c>
      <c r="AG35" s="1019"/>
      <c r="AH35" s="1019"/>
      <c r="AI35" s="1019"/>
      <c r="AJ35" s="1020"/>
      <c r="AK35" s="963">
        <v>2</v>
      </c>
      <c r="AL35" s="954"/>
      <c r="AM35" s="954"/>
      <c r="AN35" s="954"/>
      <c r="AO35" s="954"/>
      <c r="AP35" s="954">
        <v>6</v>
      </c>
      <c r="AQ35" s="954"/>
      <c r="AR35" s="954"/>
      <c r="AS35" s="954"/>
      <c r="AT35" s="954"/>
      <c r="AU35" s="954">
        <v>6</v>
      </c>
      <c r="AV35" s="954"/>
      <c r="AW35" s="954"/>
      <c r="AX35" s="954"/>
      <c r="AY35" s="954"/>
      <c r="AZ35" s="1024"/>
      <c r="BA35" s="1024"/>
      <c r="BB35" s="1024"/>
      <c r="BC35" s="1024"/>
      <c r="BD35" s="1024"/>
      <c r="BE35" s="955" t="s">
        <v>417</v>
      </c>
      <c r="BF35" s="955"/>
      <c r="BG35" s="955"/>
      <c r="BH35" s="955"/>
      <c r="BI35" s="956"/>
      <c r="BJ35" s="223"/>
      <c r="BK35" s="223"/>
      <c r="BL35" s="223"/>
      <c r="BM35" s="223"/>
      <c r="BN35" s="223"/>
      <c r="BO35" s="233"/>
      <c r="BP35" s="233"/>
      <c r="BQ35" s="230">
        <v>29</v>
      </c>
      <c r="BR35" s="23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4">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3"/>
      <c r="BP36" s="233"/>
      <c r="BQ36" s="230">
        <v>30</v>
      </c>
      <c r="BR36" s="23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4">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3"/>
      <c r="BP37" s="233"/>
      <c r="BQ37" s="230">
        <v>31</v>
      </c>
      <c r="BR37" s="23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4">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3"/>
      <c r="BP38" s="233"/>
      <c r="BQ38" s="230">
        <v>32</v>
      </c>
      <c r="BR38" s="23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4">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3"/>
      <c r="BP39" s="233"/>
      <c r="BQ39" s="230">
        <v>33</v>
      </c>
      <c r="BR39" s="23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30">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3"/>
      <c r="BP40" s="233"/>
      <c r="BQ40" s="230">
        <v>34</v>
      </c>
      <c r="BR40" s="23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30">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3"/>
      <c r="BP41" s="233"/>
      <c r="BQ41" s="230">
        <v>35</v>
      </c>
      <c r="BR41" s="23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30">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3"/>
      <c r="BP42" s="233"/>
      <c r="BQ42" s="230">
        <v>36</v>
      </c>
      <c r="BR42" s="23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30">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3"/>
      <c r="BP43" s="233"/>
      <c r="BQ43" s="230">
        <v>37</v>
      </c>
      <c r="BR43" s="23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30">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3"/>
      <c r="BP44" s="233"/>
      <c r="BQ44" s="230">
        <v>38</v>
      </c>
      <c r="BR44" s="23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30">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3"/>
      <c r="BP45" s="233"/>
      <c r="BQ45" s="230">
        <v>39</v>
      </c>
      <c r="BR45" s="23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30">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3"/>
      <c r="BP46" s="233"/>
      <c r="BQ46" s="230">
        <v>40</v>
      </c>
      <c r="BR46" s="23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30">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3"/>
      <c r="BP47" s="233"/>
      <c r="BQ47" s="230">
        <v>41</v>
      </c>
      <c r="BR47" s="23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30">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3"/>
      <c r="BP48" s="233"/>
      <c r="BQ48" s="230">
        <v>42</v>
      </c>
      <c r="BR48" s="23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30">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3"/>
      <c r="BP49" s="233"/>
      <c r="BQ49" s="230">
        <v>43</v>
      </c>
      <c r="BR49" s="23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30">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3"/>
      <c r="BP50" s="233"/>
      <c r="BQ50" s="230">
        <v>44</v>
      </c>
      <c r="BR50" s="23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30">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3"/>
      <c r="BP51" s="233"/>
      <c r="BQ51" s="230">
        <v>45</v>
      </c>
      <c r="BR51" s="23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30">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3"/>
      <c r="BP52" s="233"/>
      <c r="BQ52" s="230">
        <v>46</v>
      </c>
      <c r="BR52" s="23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30">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3"/>
      <c r="BP53" s="233"/>
      <c r="BQ53" s="230">
        <v>47</v>
      </c>
      <c r="BR53" s="23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30">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3"/>
      <c r="BP54" s="233"/>
      <c r="BQ54" s="230">
        <v>48</v>
      </c>
      <c r="BR54" s="23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30">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3"/>
      <c r="BP55" s="233"/>
      <c r="BQ55" s="230">
        <v>49</v>
      </c>
      <c r="BR55" s="23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30">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3"/>
      <c r="BP56" s="233"/>
      <c r="BQ56" s="230">
        <v>50</v>
      </c>
      <c r="BR56" s="23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30">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3"/>
      <c r="BP57" s="233"/>
      <c r="BQ57" s="230">
        <v>51</v>
      </c>
      <c r="BR57" s="23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30">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3"/>
      <c r="BP58" s="233"/>
      <c r="BQ58" s="230">
        <v>52</v>
      </c>
      <c r="BR58" s="23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30">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3"/>
      <c r="BP59" s="233"/>
      <c r="BQ59" s="230">
        <v>53</v>
      </c>
      <c r="BR59" s="23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30">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3"/>
      <c r="BP60" s="233"/>
      <c r="BQ60" s="230">
        <v>54</v>
      </c>
      <c r="BR60" s="23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30">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3"/>
      <c r="BP61" s="233"/>
      <c r="BQ61" s="230">
        <v>55</v>
      </c>
      <c r="BR61" s="23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30">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419</v>
      </c>
      <c r="BK62" s="1011"/>
      <c r="BL62" s="1011"/>
      <c r="BM62" s="1011"/>
      <c r="BN62" s="1012"/>
      <c r="BO62" s="233"/>
      <c r="BP62" s="233"/>
      <c r="BQ62" s="230">
        <v>56</v>
      </c>
      <c r="BR62" s="23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2" t="s">
        <v>396</v>
      </c>
      <c r="B63" s="920" t="s">
        <v>420</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-441</v>
      </c>
      <c r="AG63" s="942"/>
      <c r="AH63" s="942"/>
      <c r="AI63" s="942"/>
      <c r="AJ63" s="1005"/>
      <c r="AK63" s="1006"/>
      <c r="AL63" s="946"/>
      <c r="AM63" s="946"/>
      <c r="AN63" s="946"/>
      <c r="AO63" s="946"/>
      <c r="AP63" s="942"/>
      <c r="AQ63" s="942"/>
      <c r="AR63" s="942"/>
      <c r="AS63" s="942"/>
      <c r="AT63" s="942"/>
      <c r="AU63" s="942"/>
      <c r="AV63" s="942"/>
      <c r="AW63" s="942"/>
      <c r="AX63" s="942"/>
      <c r="AY63" s="942"/>
      <c r="AZ63" s="1000"/>
      <c r="BA63" s="1000"/>
      <c r="BB63" s="1000"/>
      <c r="BC63" s="1000"/>
      <c r="BD63" s="1000"/>
      <c r="BE63" s="943"/>
      <c r="BF63" s="943"/>
      <c r="BG63" s="943"/>
      <c r="BH63" s="943"/>
      <c r="BI63" s="944"/>
      <c r="BJ63" s="1001" t="s">
        <v>243</v>
      </c>
      <c r="BK63" s="936"/>
      <c r="BL63" s="936"/>
      <c r="BM63" s="936"/>
      <c r="BN63" s="1002"/>
      <c r="BO63" s="233"/>
      <c r="BP63" s="233"/>
      <c r="BQ63" s="230">
        <v>57</v>
      </c>
      <c r="BR63" s="23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422</v>
      </c>
      <c r="B66" s="979"/>
      <c r="C66" s="979"/>
      <c r="D66" s="979"/>
      <c r="E66" s="979"/>
      <c r="F66" s="979"/>
      <c r="G66" s="979"/>
      <c r="H66" s="979"/>
      <c r="I66" s="979"/>
      <c r="J66" s="979"/>
      <c r="K66" s="979"/>
      <c r="L66" s="979"/>
      <c r="M66" s="979"/>
      <c r="N66" s="979"/>
      <c r="O66" s="979"/>
      <c r="P66" s="980"/>
      <c r="Q66" s="984" t="s">
        <v>400</v>
      </c>
      <c r="R66" s="985"/>
      <c r="S66" s="985"/>
      <c r="T66" s="985"/>
      <c r="U66" s="986"/>
      <c r="V66" s="984" t="s">
        <v>401</v>
      </c>
      <c r="W66" s="985"/>
      <c r="X66" s="985"/>
      <c r="Y66" s="985"/>
      <c r="Z66" s="986"/>
      <c r="AA66" s="984" t="s">
        <v>423</v>
      </c>
      <c r="AB66" s="985"/>
      <c r="AC66" s="985"/>
      <c r="AD66" s="985"/>
      <c r="AE66" s="986"/>
      <c r="AF66" s="990" t="s">
        <v>424</v>
      </c>
      <c r="AG66" s="991"/>
      <c r="AH66" s="991"/>
      <c r="AI66" s="991"/>
      <c r="AJ66" s="992"/>
      <c r="AK66" s="984" t="s">
        <v>404</v>
      </c>
      <c r="AL66" s="979"/>
      <c r="AM66" s="979"/>
      <c r="AN66" s="979"/>
      <c r="AO66" s="980"/>
      <c r="AP66" s="984" t="s">
        <v>405</v>
      </c>
      <c r="AQ66" s="985"/>
      <c r="AR66" s="985"/>
      <c r="AS66" s="985"/>
      <c r="AT66" s="986"/>
      <c r="AU66" s="984" t="s">
        <v>425</v>
      </c>
      <c r="AV66" s="985"/>
      <c r="AW66" s="985"/>
      <c r="AX66" s="985"/>
      <c r="AY66" s="986"/>
      <c r="AZ66" s="984" t="s">
        <v>383</v>
      </c>
      <c r="BA66" s="985"/>
      <c r="BB66" s="985"/>
      <c r="BC66" s="985"/>
      <c r="BD66" s="998"/>
      <c r="BE66" s="233"/>
      <c r="BF66" s="233"/>
      <c r="BG66" s="233"/>
      <c r="BH66" s="233"/>
      <c r="BI66" s="233"/>
      <c r="BJ66" s="233"/>
      <c r="BK66" s="233"/>
      <c r="BL66" s="233"/>
      <c r="BM66" s="233"/>
      <c r="BN66" s="233"/>
      <c r="BO66" s="233"/>
      <c r="BP66" s="233"/>
      <c r="BQ66" s="230">
        <v>60</v>
      </c>
      <c r="BR66" s="23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3"/>
      <c r="BF67" s="233"/>
      <c r="BG67" s="233"/>
      <c r="BH67" s="233"/>
      <c r="BI67" s="233"/>
      <c r="BJ67" s="233"/>
      <c r="BK67" s="233"/>
      <c r="BL67" s="233"/>
      <c r="BM67" s="233"/>
      <c r="BN67" s="233"/>
      <c r="BO67" s="233"/>
      <c r="BP67" s="233"/>
      <c r="BQ67" s="230">
        <v>61</v>
      </c>
      <c r="BR67" s="23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8">
        <v>1</v>
      </c>
      <c r="B68" s="968" t="s">
        <v>591</v>
      </c>
      <c r="C68" s="969"/>
      <c r="D68" s="969"/>
      <c r="E68" s="969"/>
      <c r="F68" s="969"/>
      <c r="G68" s="969"/>
      <c r="H68" s="969"/>
      <c r="I68" s="969"/>
      <c r="J68" s="969"/>
      <c r="K68" s="969"/>
      <c r="L68" s="969"/>
      <c r="M68" s="969"/>
      <c r="N68" s="969"/>
      <c r="O68" s="969"/>
      <c r="P68" s="970"/>
      <c r="Q68" s="971">
        <v>1937</v>
      </c>
      <c r="R68" s="965"/>
      <c r="S68" s="965"/>
      <c r="T68" s="965"/>
      <c r="U68" s="965"/>
      <c r="V68" s="965">
        <v>1788</v>
      </c>
      <c r="W68" s="965"/>
      <c r="X68" s="965"/>
      <c r="Y68" s="965"/>
      <c r="Z68" s="965"/>
      <c r="AA68" s="965">
        <v>150</v>
      </c>
      <c r="AB68" s="965"/>
      <c r="AC68" s="965"/>
      <c r="AD68" s="965"/>
      <c r="AE68" s="965"/>
      <c r="AF68" s="965">
        <v>150</v>
      </c>
      <c r="AG68" s="965"/>
      <c r="AH68" s="965"/>
      <c r="AI68" s="965"/>
      <c r="AJ68" s="965"/>
      <c r="AK68" s="965">
        <v>27</v>
      </c>
      <c r="AL68" s="965"/>
      <c r="AM68" s="965"/>
      <c r="AN68" s="965"/>
      <c r="AO68" s="965"/>
      <c r="AP68" s="965" t="s">
        <v>596</v>
      </c>
      <c r="AQ68" s="965"/>
      <c r="AR68" s="965"/>
      <c r="AS68" s="965"/>
      <c r="AT68" s="965"/>
      <c r="AU68" s="965" t="s">
        <v>596</v>
      </c>
      <c r="AV68" s="965"/>
      <c r="AW68" s="965"/>
      <c r="AX68" s="965"/>
      <c r="AY68" s="965"/>
      <c r="AZ68" s="966"/>
      <c r="BA68" s="966"/>
      <c r="BB68" s="966"/>
      <c r="BC68" s="966"/>
      <c r="BD68" s="967"/>
      <c r="BE68" s="233"/>
      <c r="BF68" s="233"/>
      <c r="BG68" s="233"/>
      <c r="BH68" s="233"/>
      <c r="BI68" s="233"/>
      <c r="BJ68" s="233"/>
      <c r="BK68" s="233"/>
      <c r="BL68" s="233"/>
      <c r="BM68" s="233"/>
      <c r="BN68" s="233"/>
      <c r="BO68" s="233"/>
      <c r="BP68" s="233"/>
      <c r="BQ68" s="230">
        <v>62</v>
      </c>
      <c r="BR68" s="23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30">
        <v>2</v>
      </c>
      <c r="B69" s="957" t="s">
        <v>592</v>
      </c>
      <c r="C69" s="958"/>
      <c r="D69" s="958"/>
      <c r="E69" s="958"/>
      <c r="F69" s="958"/>
      <c r="G69" s="958"/>
      <c r="H69" s="958"/>
      <c r="I69" s="958"/>
      <c r="J69" s="958"/>
      <c r="K69" s="958"/>
      <c r="L69" s="958"/>
      <c r="M69" s="958"/>
      <c r="N69" s="958"/>
      <c r="O69" s="958"/>
      <c r="P69" s="959"/>
      <c r="Q69" s="960">
        <v>22</v>
      </c>
      <c r="R69" s="954"/>
      <c r="S69" s="954"/>
      <c r="T69" s="954"/>
      <c r="U69" s="954"/>
      <c r="V69" s="954">
        <v>19</v>
      </c>
      <c r="W69" s="954"/>
      <c r="X69" s="954"/>
      <c r="Y69" s="954"/>
      <c r="Z69" s="954"/>
      <c r="AA69" s="954">
        <v>2</v>
      </c>
      <c r="AB69" s="954"/>
      <c r="AC69" s="954"/>
      <c r="AD69" s="954"/>
      <c r="AE69" s="954"/>
      <c r="AF69" s="954">
        <v>2</v>
      </c>
      <c r="AG69" s="954"/>
      <c r="AH69" s="954"/>
      <c r="AI69" s="954"/>
      <c r="AJ69" s="954"/>
      <c r="AK69" s="954" t="s">
        <v>596</v>
      </c>
      <c r="AL69" s="954"/>
      <c r="AM69" s="954"/>
      <c r="AN69" s="954"/>
      <c r="AO69" s="954"/>
      <c r="AP69" s="954" t="s">
        <v>596</v>
      </c>
      <c r="AQ69" s="954"/>
      <c r="AR69" s="954"/>
      <c r="AS69" s="954"/>
      <c r="AT69" s="954"/>
      <c r="AU69" s="954" t="s">
        <v>596</v>
      </c>
      <c r="AV69" s="954"/>
      <c r="AW69" s="954"/>
      <c r="AX69" s="954"/>
      <c r="AY69" s="954"/>
      <c r="AZ69" s="955"/>
      <c r="BA69" s="955"/>
      <c r="BB69" s="955"/>
      <c r="BC69" s="955"/>
      <c r="BD69" s="956"/>
      <c r="BE69" s="233"/>
      <c r="BF69" s="233"/>
      <c r="BG69" s="233"/>
      <c r="BH69" s="233"/>
      <c r="BI69" s="233"/>
      <c r="BJ69" s="233"/>
      <c r="BK69" s="233"/>
      <c r="BL69" s="233"/>
      <c r="BM69" s="233"/>
      <c r="BN69" s="233"/>
      <c r="BO69" s="233"/>
      <c r="BP69" s="233"/>
      <c r="BQ69" s="230">
        <v>63</v>
      </c>
      <c r="BR69" s="23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30">
        <v>3</v>
      </c>
      <c r="B70" s="957" t="s">
        <v>593</v>
      </c>
      <c r="C70" s="958"/>
      <c r="D70" s="958"/>
      <c r="E70" s="958"/>
      <c r="F70" s="958"/>
      <c r="G70" s="958"/>
      <c r="H70" s="958"/>
      <c r="I70" s="958"/>
      <c r="J70" s="958"/>
      <c r="K70" s="958"/>
      <c r="L70" s="958"/>
      <c r="M70" s="958"/>
      <c r="N70" s="958"/>
      <c r="O70" s="958"/>
      <c r="P70" s="959"/>
      <c r="Q70" s="960">
        <v>207</v>
      </c>
      <c r="R70" s="954"/>
      <c r="S70" s="954"/>
      <c r="T70" s="954"/>
      <c r="U70" s="954"/>
      <c r="V70" s="954">
        <v>201</v>
      </c>
      <c r="W70" s="954"/>
      <c r="X70" s="954"/>
      <c r="Y70" s="954"/>
      <c r="Z70" s="954"/>
      <c r="AA70" s="954">
        <v>6</v>
      </c>
      <c r="AB70" s="954"/>
      <c r="AC70" s="954"/>
      <c r="AD70" s="954"/>
      <c r="AE70" s="954"/>
      <c r="AF70" s="954">
        <v>6</v>
      </c>
      <c r="AG70" s="954"/>
      <c r="AH70" s="954"/>
      <c r="AI70" s="954"/>
      <c r="AJ70" s="954"/>
      <c r="AK70" s="954">
        <v>5</v>
      </c>
      <c r="AL70" s="954"/>
      <c r="AM70" s="954"/>
      <c r="AN70" s="954"/>
      <c r="AO70" s="954"/>
      <c r="AP70" s="954" t="s">
        <v>596</v>
      </c>
      <c r="AQ70" s="954"/>
      <c r="AR70" s="954"/>
      <c r="AS70" s="954"/>
      <c r="AT70" s="954"/>
      <c r="AU70" s="954" t="s">
        <v>596</v>
      </c>
      <c r="AV70" s="954"/>
      <c r="AW70" s="954"/>
      <c r="AX70" s="954"/>
      <c r="AY70" s="954"/>
      <c r="AZ70" s="955"/>
      <c r="BA70" s="955"/>
      <c r="BB70" s="955"/>
      <c r="BC70" s="955"/>
      <c r="BD70" s="956"/>
      <c r="BE70" s="233"/>
      <c r="BF70" s="233"/>
      <c r="BG70" s="233"/>
      <c r="BH70" s="233"/>
      <c r="BI70" s="233"/>
      <c r="BJ70" s="233"/>
      <c r="BK70" s="233"/>
      <c r="BL70" s="233"/>
      <c r="BM70" s="233"/>
      <c r="BN70" s="233"/>
      <c r="BO70" s="233"/>
      <c r="BP70" s="233"/>
      <c r="BQ70" s="230">
        <v>64</v>
      </c>
      <c r="BR70" s="23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30">
        <v>4</v>
      </c>
      <c r="B71" s="957" t="s">
        <v>594</v>
      </c>
      <c r="C71" s="958"/>
      <c r="D71" s="958"/>
      <c r="E71" s="958"/>
      <c r="F71" s="958"/>
      <c r="G71" s="958"/>
      <c r="H71" s="958"/>
      <c r="I71" s="958"/>
      <c r="J71" s="958"/>
      <c r="K71" s="958"/>
      <c r="L71" s="958"/>
      <c r="M71" s="958"/>
      <c r="N71" s="958"/>
      <c r="O71" s="958"/>
      <c r="P71" s="959"/>
      <c r="Q71" s="960">
        <v>165588</v>
      </c>
      <c r="R71" s="954"/>
      <c r="S71" s="954"/>
      <c r="T71" s="954"/>
      <c r="U71" s="954"/>
      <c r="V71" s="954">
        <v>158226</v>
      </c>
      <c r="W71" s="954"/>
      <c r="X71" s="954"/>
      <c r="Y71" s="954"/>
      <c r="Z71" s="954"/>
      <c r="AA71" s="954">
        <v>7362</v>
      </c>
      <c r="AB71" s="954"/>
      <c r="AC71" s="954"/>
      <c r="AD71" s="954"/>
      <c r="AE71" s="954"/>
      <c r="AF71" s="954">
        <v>7362</v>
      </c>
      <c r="AG71" s="954"/>
      <c r="AH71" s="954"/>
      <c r="AI71" s="954"/>
      <c r="AJ71" s="954"/>
      <c r="AK71" s="954">
        <v>1484</v>
      </c>
      <c r="AL71" s="954"/>
      <c r="AM71" s="954"/>
      <c r="AN71" s="954"/>
      <c r="AO71" s="954"/>
      <c r="AP71" s="954" t="s">
        <v>596</v>
      </c>
      <c r="AQ71" s="954"/>
      <c r="AR71" s="954"/>
      <c r="AS71" s="954"/>
      <c r="AT71" s="954"/>
      <c r="AU71" s="954" t="s">
        <v>596</v>
      </c>
      <c r="AV71" s="954"/>
      <c r="AW71" s="954"/>
      <c r="AX71" s="954"/>
      <c r="AY71" s="954"/>
      <c r="AZ71" s="955"/>
      <c r="BA71" s="955"/>
      <c r="BB71" s="955"/>
      <c r="BC71" s="955"/>
      <c r="BD71" s="956"/>
      <c r="BE71" s="233"/>
      <c r="BF71" s="233"/>
      <c r="BG71" s="233"/>
      <c r="BH71" s="233"/>
      <c r="BI71" s="233"/>
      <c r="BJ71" s="233"/>
      <c r="BK71" s="233"/>
      <c r="BL71" s="233"/>
      <c r="BM71" s="233"/>
      <c r="BN71" s="233"/>
      <c r="BO71" s="233"/>
      <c r="BP71" s="233"/>
      <c r="BQ71" s="230">
        <v>65</v>
      </c>
      <c r="BR71" s="23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30">
        <v>5</v>
      </c>
      <c r="B72" s="957" t="s">
        <v>595</v>
      </c>
      <c r="C72" s="958"/>
      <c r="D72" s="958"/>
      <c r="E72" s="958"/>
      <c r="F72" s="958"/>
      <c r="G72" s="958"/>
      <c r="H72" s="958"/>
      <c r="I72" s="958"/>
      <c r="J72" s="958"/>
      <c r="K72" s="958"/>
      <c r="L72" s="958"/>
      <c r="M72" s="958"/>
      <c r="N72" s="958"/>
      <c r="O72" s="958"/>
      <c r="P72" s="959"/>
      <c r="Q72" s="960">
        <v>220</v>
      </c>
      <c r="R72" s="954"/>
      <c r="S72" s="954"/>
      <c r="T72" s="954"/>
      <c r="U72" s="954"/>
      <c r="V72" s="954">
        <v>190</v>
      </c>
      <c r="W72" s="954"/>
      <c r="X72" s="954"/>
      <c r="Y72" s="954"/>
      <c r="Z72" s="954"/>
      <c r="AA72" s="954">
        <v>30</v>
      </c>
      <c r="AB72" s="954"/>
      <c r="AC72" s="954"/>
      <c r="AD72" s="954"/>
      <c r="AE72" s="954"/>
      <c r="AF72" s="954">
        <v>30</v>
      </c>
      <c r="AG72" s="954"/>
      <c r="AH72" s="954"/>
      <c r="AI72" s="954"/>
      <c r="AJ72" s="954"/>
      <c r="AK72" s="954">
        <v>1</v>
      </c>
      <c r="AL72" s="954"/>
      <c r="AM72" s="954"/>
      <c r="AN72" s="954"/>
      <c r="AO72" s="954"/>
      <c r="AP72" s="954" t="s">
        <v>596</v>
      </c>
      <c r="AQ72" s="954"/>
      <c r="AR72" s="954"/>
      <c r="AS72" s="954"/>
      <c r="AT72" s="954"/>
      <c r="AU72" s="954" t="s">
        <v>596</v>
      </c>
      <c r="AV72" s="954"/>
      <c r="AW72" s="954"/>
      <c r="AX72" s="954"/>
      <c r="AY72" s="954"/>
      <c r="AZ72" s="955"/>
      <c r="BA72" s="955"/>
      <c r="BB72" s="955"/>
      <c r="BC72" s="955"/>
      <c r="BD72" s="956"/>
      <c r="BE72" s="233"/>
      <c r="BF72" s="233"/>
      <c r="BG72" s="233"/>
      <c r="BH72" s="233"/>
      <c r="BI72" s="233"/>
      <c r="BJ72" s="233"/>
      <c r="BK72" s="233"/>
      <c r="BL72" s="233"/>
      <c r="BM72" s="233"/>
      <c r="BN72" s="233"/>
      <c r="BO72" s="233"/>
      <c r="BP72" s="233"/>
      <c r="BQ72" s="230">
        <v>66</v>
      </c>
      <c r="BR72" s="23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30">
        <v>6</v>
      </c>
      <c r="B73" s="957"/>
      <c r="C73" s="958"/>
      <c r="D73" s="958"/>
      <c r="E73" s="958"/>
      <c r="F73" s="958"/>
      <c r="G73" s="958"/>
      <c r="H73" s="958"/>
      <c r="I73" s="958"/>
      <c r="J73" s="958"/>
      <c r="K73" s="958"/>
      <c r="L73" s="958"/>
      <c r="M73" s="958"/>
      <c r="N73" s="958"/>
      <c r="O73" s="958"/>
      <c r="P73" s="959"/>
      <c r="Q73" s="960"/>
      <c r="R73" s="954"/>
      <c r="S73" s="954"/>
      <c r="T73" s="954"/>
      <c r="U73" s="954"/>
      <c r="V73" s="954"/>
      <c r="W73" s="954"/>
      <c r="X73" s="954"/>
      <c r="Y73" s="954"/>
      <c r="Z73" s="954"/>
      <c r="AA73" s="954"/>
      <c r="AB73" s="954"/>
      <c r="AC73" s="954"/>
      <c r="AD73" s="954"/>
      <c r="AE73" s="954"/>
      <c r="AF73" s="954"/>
      <c r="AG73" s="954"/>
      <c r="AH73" s="954"/>
      <c r="AI73" s="954"/>
      <c r="AJ73" s="954"/>
      <c r="AK73" s="954"/>
      <c r="AL73" s="954"/>
      <c r="AM73" s="954"/>
      <c r="AN73" s="954"/>
      <c r="AO73" s="954"/>
      <c r="AP73" s="954"/>
      <c r="AQ73" s="954"/>
      <c r="AR73" s="954"/>
      <c r="AS73" s="954"/>
      <c r="AT73" s="954"/>
      <c r="AU73" s="954"/>
      <c r="AV73" s="954"/>
      <c r="AW73" s="954"/>
      <c r="AX73" s="954"/>
      <c r="AY73" s="954"/>
      <c r="AZ73" s="955"/>
      <c r="BA73" s="955"/>
      <c r="BB73" s="955"/>
      <c r="BC73" s="955"/>
      <c r="BD73" s="956"/>
      <c r="BE73" s="233"/>
      <c r="BF73" s="233"/>
      <c r="BG73" s="233"/>
      <c r="BH73" s="233"/>
      <c r="BI73" s="233"/>
      <c r="BJ73" s="233"/>
      <c r="BK73" s="233"/>
      <c r="BL73" s="233"/>
      <c r="BM73" s="233"/>
      <c r="BN73" s="233"/>
      <c r="BO73" s="233"/>
      <c r="BP73" s="233"/>
      <c r="BQ73" s="230">
        <v>67</v>
      </c>
      <c r="BR73" s="23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30">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33"/>
      <c r="BF74" s="233"/>
      <c r="BG74" s="233"/>
      <c r="BH74" s="233"/>
      <c r="BI74" s="233"/>
      <c r="BJ74" s="233"/>
      <c r="BK74" s="233"/>
      <c r="BL74" s="233"/>
      <c r="BM74" s="233"/>
      <c r="BN74" s="233"/>
      <c r="BO74" s="233"/>
      <c r="BP74" s="233"/>
      <c r="BQ74" s="230">
        <v>68</v>
      </c>
      <c r="BR74" s="23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30">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33"/>
      <c r="BF75" s="233"/>
      <c r="BG75" s="233"/>
      <c r="BH75" s="233"/>
      <c r="BI75" s="233"/>
      <c r="BJ75" s="233"/>
      <c r="BK75" s="233"/>
      <c r="BL75" s="233"/>
      <c r="BM75" s="233"/>
      <c r="BN75" s="233"/>
      <c r="BO75" s="233"/>
      <c r="BP75" s="233"/>
      <c r="BQ75" s="230">
        <v>69</v>
      </c>
      <c r="BR75" s="23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30">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33"/>
      <c r="BF76" s="233"/>
      <c r="BG76" s="233"/>
      <c r="BH76" s="233"/>
      <c r="BI76" s="233"/>
      <c r="BJ76" s="233"/>
      <c r="BK76" s="233"/>
      <c r="BL76" s="233"/>
      <c r="BM76" s="233"/>
      <c r="BN76" s="233"/>
      <c r="BO76" s="233"/>
      <c r="BP76" s="233"/>
      <c r="BQ76" s="230">
        <v>70</v>
      </c>
      <c r="BR76" s="23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3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3"/>
      <c r="BF77" s="233"/>
      <c r="BG77" s="233"/>
      <c r="BH77" s="233"/>
      <c r="BI77" s="233"/>
      <c r="BJ77" s="233"/>
      <c r="BK77" s="233"/>
      <c r="BL77" s="233"/>
      <c r="BM77" s="233"/>
      <c r="BN77" s="233"/>
      <c r="BO77" s="233"/>
      <c r="BP77" s="233"/>
      <c r="BQ77" s="230">
        <v>71</v>
      </c>
      <c r="BR77" s="23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3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3"/>
      <c r="BF78" s="233"/>
      <c r="BG78" s="233"/>
      <c r="BH78" s="233"/>
      <c r="BI78" s="233"/>
      <c r="BJ78" s="221"/>
      <c r="BK78" s="221"/>
      <c r="BL78" s="221"/>
      <c r="BM78" s="221"/>
      <c r="BN78" s="221"/>
      <c r="BO78" s="233"/>
      <c r="BP78" s="233"/>
      <c r="BQ78" s="230">
        <v>72</v>
      </c>
      <c r="BR78" s="23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3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3"/>
      <c r="BF79" s="233"/>
      <c r="BG79" s="233"/>
      <c r="BH79" s="233"/>
      <c r="BI79" s="233"/>
      <c r="BJ79" s="221"/>
      <c r="BK79" s="221"/>
      <c r="BL79" s="221"/>
      <c r="BM79" s="221"/>
      <c r="BN79" s="221"/>
      <c r="BO79" s="233"/>
      <c r="BP79" s="233"/>
      <c r="BQ79" s="230">
        <v>73</v>
      </c>
      <c r="BR79" s="23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3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3"/>
      <c r="BF80" s="233"/>
      <c r="BG80" s="233"/>
      <c r="BH80" s="233"/>
      <c r="BI80" s="233"/>
      <c r="BJ80" s="233"/>
      <c r="BK80" s="233"/>
      <c r="BL80" s="233"/>
      <c r="BM80" s="233"/>
      <c r="BN80" s="233"/>
      <c r="BO80" s="233"/>
      <c r="BP80" s="233"/>
      <c r="BQ80" s="230">
        <v>74</v>
      </c>
      <c r="BR80" s="23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3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3"/>
      <c r="BF81" s="233"/>
      <c r="BG81" s="233"/>
      <c r="BH81" s="233"/>
      <c r="BI81" s="233"/>
      <c r="BJ81" s="233"/>
      <c r="BK81" s="233"/>
      <c r="BL81" s="233"/>
      <c r="BM81" s="233"/>
      <c r="BN81" s="233"/>
      <c r="BO81" s="233"/>
      <c r="BP81" s="233"/>
      <c r="BQ81" s="230">
        <v>75</v>
      </c>
      <c r="BR81" s="23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3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3"/>
      <c r="BF82" s="233"/>
      <c r="BG82" s="233"/>
      <c r="BH82" s="233"/>
      <c r="BI82" s="233"/>
      <c r="BJ82" s="233"/>
      <c r="BK82" s="233"/>
      <c r="BL82" s="233"/>
      <c r="BM82" s="233"/>
      <c r="BN82" s="233"/>
      <c r="BO82" s="233"/>
      <c r="BP82" s="233"/>
      <c r="BQ82" s="230">
        <v>76</v>
      </c>
      <c r="BR82" s="23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3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3"/>
      <c r="BF83" s="233"/>
      <c r="BG83" s="233"/>
      <c r="BH83" s="233"/>
      <c r="BI83" s="233"/>
      <c r="BJ83" s="233"/>
      <c r="BK83" s="233"/>
      <c r="BL83" s="233"/>
      <c r="BM83" s="233"/>
      <c r="BN83" s="233"/>
      <c r="BO83" s="233"/>
      <c r="BP83" s="233"/>
      <c r="BQ83" s="230">
        <v>77</v>
      </c>
      <c r="BR83" s="23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3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3"/>
      <c r="BF84" s="233"/>
      <c r="BG84" s="233"/>
      <c r="BH84" s="233"/>
      <c r="BI84" s="233"/>
      <c r="BJ84" s="233"/>
      <c r="BK84" s="233"/>
      <c r="BL84" s="233"/>
      <c r="BM84" s="233"/>
      <c r="BN84" s="233"/>
      <c r="BO84" s="233"/>
      <c r="BP84" s="233"/>
      <c r="BQ84" s="230">
        <v>78</v>
      </c>
      <c r="BR84" s="23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3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3"/>
      <c r="BF85" s="233"/>
      <c r="BG85" s="233"/>
      <c r="BH85" s="233"/>
      <c r="BI85" s="233"/>
      <c r="BJ85" s="233"/>
      <c r="BK85" s="233"/>
      <c r="BL85" s="233"/>
      <c r="BM85" s="233"/>
      <c r="BN85" s="233"/>
      <c r="BO85" s="233"/>
      <c r="BP85" s="233"/>
      <c r="BQ85" s="230">
        <v>79</v>
      </c>
      <c r="BR85" s="23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3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3"/>
      <c r="BF86" s="233"/>
      <c r="BG86" s="233"/>
      <c r="BH86" s="233"/>
      <c r="BI86" s="233"/>
      <c r="BJ86" s="233"/>
      <c r="BK86" s="233"/>
      <c r="BL86" s="233"/>
      <c r="BM86" s="233"/>
      <c r="BN86" s="233"/>
      <c r="BO86" s="233"/>
      <c r="BP86" s="233"/>
      <c r="BQ86" s="230">
        <v>80</v>
      </c>
      <c r="BR86" s="23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3"/>
      <c r="BF87" s="233"/>
      <c r="BG87" s="233"/>
      <c r="BH87" s="233"/>
      <c r="BI87" s="233"/>
      <c r="BJ87" s="233"/>
      <c r="BK87" s="233"/>
      <c r="BL87" s="233"/>
      <c r="BM87" s="233"/>
      <c r="BN87" s="233"/>
      <c r="BO87" s="233"/>
      <c r="BP87" s="233"/>
      <c r="BQ87" s="230">
        <v>81</v>
      </c>
      <c r="BR87" s="23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2" t="s">
        <v>396</v>
      </c>
      <c r="B88" s="920" t="s">
        <v>426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33"/>
      <c r="BF88" s="233"/>
      <c r="BG88" s="233"/>
      <c r="BH88" s="233"/>
      <c r="BI88" s="233"/>
      <c r="BJ88" s="233"/>
      <c r="BK88" s="233"/>
      <c r="BL88" s="233"/>
      <c r="BM88" s="233"/>
      <c r="BN88" s="233"/>
      <c r="BO88" s="233"/>
      <c r="BP88" s="233"/>
      <c r="BQ88" s="230">
        <v>82</v>
      </c>
      <c r="BR88" s="23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396</v>
      </c>
      <c r="BR102" s="920" t="s">
        <v>427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3" t="s">
        <v>428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4" t="s">
        <v>429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432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434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435</v>
      </c>
      <c r="AB109" s="879"/>
      <c r="AC109" s="879"/>
      <c r="AD109" s="879"/>
      <c r="AE109" s="880"/>
      <c r="AF109" s="881" t="s">
        <v>436</v>
      </c>
      <c r="AG109" s="879"/>
      <c r="AH109" s="879"/>
      <c r="AI109" s="879"/>
      <c r="AJ109" s="880"/>
      <c r="AK109" s="881" t="s">
        <v>310</v>
      </c>
      <c r="AL109" s="879"/>
      <c r="AM109" s="879"/>
      <c r="AN109" s="879"/>
      <c r="AO109" s="880"/>
      <c r="AP109" s="881" t="s">
        <v>437</v>
      </c>
      <c r="AQ109" s="879"/>
      <c r="AR109" s="879"/>
      <c r="AS109" s="879"/>
      <c r="AT109" s="912"/>
      <c r="AU109" s="878" t="s">
        <v>434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435</v>
      </c>
      <c r="BR109" s="879"/>
      <c r="BS109" s="879"/>
      <c r="BT109" s="879"/>
      <c r="BU109" s="880"/>
      <c r="BV109" s="881" t="s">
        <v>436</v>
      </c>
      <c r="BW109" s="879"/>
      <c r="BX109" s="879"/>
      <c r="BY109" s="879"/>
      <c r="BZ109" s="880"/>
      <c r="CA109" s="881" t="s">
        <v>310</v>
      </c>
      <c r="CB109" s="879"/>
      <c r="CC109" s="879"/>
      <c r="CD109" s="879"/>
      <c r="CE109" s="880"/>
      <c r="CF109" s="919" t="s">
        <v>437</v>
      </c>
      <c r="CG109" s="919"/>
      <c r="CH109" s="919"/>
      <c r="CI109" s="919"/>
      <c r="CJ109" s="919"/>
      <c r="CK109" s="881" t="s">
        <v>438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435</v>
      </c>
      <c r="DH109" s="879"/>
      <c r="DI109" s="879"/>
      <c r="DJ109" s="879"/>
      <c r="DK109" s="880"/>
      <c r="DL109" s="881" t="s">
        <v>436</v>
      </c>
      <c r="DM109" s="879"/>
      <c r="DN109" s="879"/>
      <c r="DO109" s="879"/>
      <c r="DP109" s="880"/>
      <c r="DQ109" s="881" t="s">
        <v>310</v>
      </c>
      <c r="DR109" s="879"/>
      <c r="DS109" s="879"/>
      <c r="DT109" s="879"/>
      <c r="DU109" s="880"/>
      <c r="DV109" s="881" t="s">
        <v>437</v>
      </c>
      <c r="DW109" s="879"/>
      <c r="DX109" s="879"/>
      <c r="DY109" s="879"/>
      <c r="DZ109" s="912"/>
    </row>
    <row r="110" spans="1:131" s="221" customFormat="1" ht="26.25" customHeight="1" x14ac:dyDescent="0.15">
      <c r="A110" s="790" t="s">
        <v>439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903951</v>
      </c>
      <c r="AB110" s="872"/>
      <c r="AC110" s="872"/>
      <c r="AD110" s="872"/>
      <c r="AE110" s="873"/>
      <c r="AF110" s="874">
        <v>917041</v>
      </c>
      <c r="AG110" s="872"/>
      <c r="AH110" s="872"/>
      <c r="AI110" s="872"/>
      <c r="AJ110" s="873"/>
      <c r="AK110" s="874">
        <v>892516</v>
      </c>
      <c r="AL110" s="872"/>
      <c r="AM110" s="872"/>
      <c r="AN110" s="872"/>
      <c r="AO110" s="873"/>
      <c r="AP110" s="875">
        <v>14.3</v>
      </c>
      <c r="AQ110" s="876"/>
      <c r="AR110" s="876"/>
      <c r="AS110" s="876"/>
      <c r="AT110" s="877"/>
      <c r="AU110" s="913" t="s">
        <v>73</v>
      </c>
      <c r="AV110" s="914"/>
      <c r="AW110" s="914"/>
      <c r="AX110" s="914"/>
      <c r="AY110" s="914"/>
      <c r="AZ110" s="843" t="s">
        <v>440</v>
      </c>
      <c r="BA110" s="791"/>
      <c r="BB110" s="791"/>
      <c r="BC110" s="791"/>
      <c r="BD110" s="791"/>
      <c r="BE110" s="791"/>
      <c r="BF110" s="791"/>
      <c r="BG110" s="791"/>
      <c r="BH110" s="791"/>
      <c r="BI110" s="791"/>
      <c r="BJ110" s="791"/>
      <c r="BK110" s="791"/>
      <c r="BL110" s="791"/>
      <c r="BM110" s="791"/>
      <c r="BN110" s="791"/>
      <c r="BO110" s="791"/>
      <c r="BP110" s="792"/>
      <c r="BQ110" s="844">
        <v>10649960</v>
      </c>
      <c r="BR110" s="825"/>
      <c r="BS110" s="825"/>
      <c r="BT110" s="825"/>
      <c r="BU110" s="825"/>
      <c r="BV110" s="825">
        <v>11277742</v>
      </c>
      <c r="BW110" s="825"/>
      <c r="BX110" s="825"/>
      <c r="BY110" s="825"/>
      <c r="BZ110" s="825"/>
      <c r="CA110" s="825">
        <v>11500055</v>
      </c>
      <c r="CB110" s="825"/>
      <c r="CC110" s="825"/>
      <c r="CD110" s="825"/>
      <c r="CE110" s="825"/>
      <c r="CF110" s="849">
        <v>184.5</v>
      </c>
      <c r="CG110" s="850"/>
      <c r="CH110" s="850"/>
      <c r="CI110" s="850"/>
      <c r="CJ110" s="850"/>
      <c r="CK110" s="909" t="s">
        <v>441</v>
      </c>
      <c r="CL110" s="802"/>
      <c r="CM110" s="843" t="s">
        <v>442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443</v>
      </c>
      <c r="DH110" s="825"/>
      <c r="DI110" s="825"/>
      <c r="DJ110" s="825"/>
      <c r="DK110" s="825"/>
      <c r="DL110" s="825" t="s">
        <v>243</v>
      </c>
      <c r="DM110" s="825"/>
      <c r="DN110" s="825"/>
      <c r="DO110" s="825"/>
      <c r="DP110" s="825"/>
      <c r="DQ110" s="825" t="s">
        <v>243</v>
      </c>
      <c r="DR110" s="825"/>
      <c r="DS110" s="825"/>
      <c r="DT110" s="825"/>
      <c r="DU110" s="825"/>
      <c r="DV110" s="826" t="s">
        <v>243</v>
      </c>
      <c r="DW110" s="826"/>
      <c r="DX110" s="826"/>
      <c r="DY110" s="826"/>
      <c r="DZ110" s="827"/>
    </row>
    <row r="111" spans="1:131" s="221" customFormat="1" ht="26.25" customHeight="1" x14ac:dyDescent="0.15">
      <c r="A111" s="757" t="s">
        <v>444</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243</v>
      </c>
      <c r="AB111" s="902"/>
      <c r="AC111" s="902"/>
      <c r="AD111" s="902"/>
      <c r="AE111" s="903"/>
      <c r="AF111" s="904" t="s">
        <v>243</v>
      </c>
      <c r="AG111" s="902"/>
      <c r="AH111" s="902"/>
      <c r="AI111" s="902"/>
      <c r="AJ111" s="903"/>
      <c r="AK111" s="904" t="s">
        <v>243</v>
      </c>
      <c r="AL111" s="902"/>
      <c r="AM111" s="902"/>
      <c r="AN111" s="902"/>
      <c r="AO111" s="903"/>
      <c r="AP111" s="905" t="s">
        <v>445</v>
      </c>
      <c r="AQ111" s="906"/>
      <c r="AR111" s="906"/>
      <c r="AS111" s="906"/>
      <c r="AT111" s="907"/>
      <c r="AU111" s="915"/>
      <c r="AV111" s="916"/>
      <c r="AW111" s="916"/>
      <c r="AX111" s="916"/>
      <c r="AY111" s="916"/>
      <c r="AZ111" s="798" t="s">
        <v>446</v>
      </c>
      <c r="BA111" s="735"/>
      <c r="BB111" s="735"/>
      <c r="BC111" s="735"/>
      <c r="BD111" s="735"/>
      <c r="BE111" s="735"/>
      <c r="BF111" s="735"/>
      <c r="BG111" s="735"/>
      <c r="BH111" s="735"/>
      <c r="BI111" s="735"/>
      <c r="BJ111" s="735"/>
      <c r="BK111" s="735"/>
      <c r="BL111" s="735"/>
      <c r="BM111" s="735"/>
      <c r="BN111" s="735"/>
      <c r="BO111" s="735"/>
      <c r="BP111" s="736"/>
      <c r="BQ111" s="799" t="s">
        <v>243</v>
      </c>
      <c r="BR111" s="800"/>
      <c r="BS111" s="800"/>
      <c r="BT111" s="800"/>
      <c r="BU111" s="800"/>
      <c r="BV111" s="800" t="s">
        <v>445</v>
      </c>
      <c r="BW111" s="800"/>
      <c r="BX111" s="800"/>
      <c r="BY111" s="800"/>
      <c r="BZ111" s="800"/>
      <c r="CA111" s="800" t="s">
        <v>445</v>
      </c>
      <c r="CB111" s="800"/>
      <c r="CC111" s="800"/>
      <c r="CD111" s="800"/>
      <c r="CE111" s="800"/>
      <c r="CF111" s="858" t="s">
        <v>243</v>
      </c>
      <c r="CG111" s="859"/>
      <c r="CH111" s="859"/>
      <c r="CI111" s="859"/>
      <c r="CJ111" s="859"/>
      <c r="CK111" s="910"/>
      <c r="CL111" s="804"/>
      <c r="CM111" s="798" t="s">
        <v>447</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243</v>
      </c>
      <c r="DH111" s="800"/>
      <c r="DI111" s="800"/>
      <c r="DJ111" s="800"/>
      <c r="DK111" s="800"/>
      <c r="DL111" s="800" t="s">
        <v>243</v>
      </c>
      <c r="DM111" s="800"/>
      <c r="DN111" s="800"/>
      <c r="DO111" s="800"/>
      <c r="DP111" s="800"/>
      <c r="DQ111" s="800" t="s">
        <v>243</v>
      </c>
      <c r="DR111" s="800"/>
      <c r="DS111" s="800"/>
      <c r="DT111" s="800"/>
      <c r="DU111" s="800"/>
      <c r="DV111" s="777" t="s">
        <v>445</v>
      </c>
      <c r="DW111" s="777"/>
      <c r="DX111" s="777"/>
      <c r="DY111" s="777"/>
      <c r="DZ111" s="778"/>
    </row>
    <row r="112" spans="1:131" s="221" customFormat="1" ht="26.25" customHeight="1" x14ac:dyDescent="0.15">
      <c r="A112" s="895" t="s">
        <v>448</v>
      </c>
      <c r="B112" s="896"/>
      <c r="C112" s="735" t="s">
        <v>449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243</v>
      </c>
      <c r="AB112" s="763"/>
      <c r="AC112" s="763"/>
      <c r="AD112" s="763"/>
      <c r="AE112" s="764"/>
      <c r="AF112" s="765" t="s">
        <v>243</v>
      </c>
      <c r="AG112" s="763"/>
      <c r="AH112" s="763"/>
      <c r="AI112" s="763"/>
      <c r="AJ112" s="764"/>
      <c r="AK112" s="765" t="s">
        <v>243</v>
      </c>
      <c r="AL112" s="763"/>
      <c r="AM112" s="763"/>
      <c r="AN112" s="763"/>
      <c r="AO112" s="764"/>
      <c r="AP112" s="807" t="s">
        <v>243</v>
      </c>
      <c r="AQ112" s="808"/>
      <c r="AR112" s="808"/>
      <c r="AS112" s="808"/>
      <c r="AT112" s="809"/>
      <c r="AU112" s="915"/>
      <c r="AV112" s="916"/>
      <c r="AW112" s="916"/>
      <c r="AX112" s="916"/>
      <c r="AY112" s="916"/>
      <c r="AZ112" s="798" t="s">
        <v>450</v>
      </c>
      <c r="BA112" s="735"/>
      <c r="BB112" s="735"/>
      <c r="BC112" s="735"/>
      <c r="BD112" s="735"/>
      <c r="BE112" s="735"/>
      <c r="BF112" s="735"/>
      <c r="BG112" s="735"/>
      <c r="BH112" s="735"/>
      <c r="BI112" s="735"/>
      <c r="BJ112" s="735"/>
      <c r="BK112" s="735"/>
      <c r="BL112" s="735"/>
      <c r="BM112" s="735"/>
      <c r="BN112" s="735"/>
      <c r="BO112" s="735"/>
      <c r="BP112" s="736"/>
      <c r="BQ112" s="799">
        <v>2835649</v>
      </c>
      <c r="BR112" s="800"/>
      <c r="BS112" s="800"/>
      <c r="BT112" s="800"/>
      <c r="BU112" s="800"/>
      <c r="BV112" s="800">
        <v>3135057</v>
      </c>
      <c r="BW112" s="800"/>
      <c r="BX112" s="800"/>
      <c r="BY112" s="800"/>
      <c r="BZ112" s="800"/>
      <c r="CA112" s="800">
        <v>3076580</v>
      </c>
      <c r="CB112" s="800"/>
      <c r="CC112" s="800"/>
      <c r="CD112" s="800"/>
      <c r="CE112" s="800"/>
      <c r="CF112" s="858">
        <v>49.4</v>
      </c>
      <c r="CG112" s="859"/>
      <c r="CH112" s="859"/>
      <c r="CI112" s="859"/>
      <c r="CJ112" s="859"/>
      <c r="CK112" s="910"/>
      <c r="CL112" s="804"/>
      <c r="CM112" s="798" t="s">
        <v>451</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243</v>
      </c>
      <c r="DH112" s="800"/>
      <c r="DI112" s="800"/>
      <c r="DJ112" s="800"/>
      <c r="DK112" s="800"/>
      <c r="DL112" s="800" t="s">
        <v>243</v>
      </c>
      <c r="DM112" s="800"/>
      <c r="DN112" s="800"/>
      <c r="DO112" s="800"/>
      <c r="DP112" s="800"/>
      <c r="DQ112" s="800" t="s">
        <v>243</v>
      </c>
      <c r="DR112" s="800"/>
      <c r="DS112" s="800"/>
      <c r="DT112" s="800"/>
      <c r="DU112" s="800"/>
      <c r="DV112" s="777" t="s">
        <v>243</v>
      </c>
      <c r="DW112" s="777"/>
      <c r="DX112" s="777"/>
      <c r="DY112" s="777"/>
      <c r="DZ112" s="778"/>
    </row>
    <row r="113" spans="1:130" s="221" customFormat="1" ht="26.25" customHeight="1" x14ac:dyDescent="0.15">
      <c r="A113" s="897"/>
      <c r="B113" s="898"/>
      <c r="C113" s="735" t="s">
        <v>452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295752</v>
      </c>
      <c r="AB113" s="902"/>
      <c r="AC113" s="902"/>
      <c r="AD113" s="902"/>
      <c r="AE113" s="903"/>
      <c r="AF113" s="904">
        <v>276538</v>
      </c>
      <c r="AG113" s="902"/>
      <c r="AH113" s="902"/>
      <c r="AI113" s="902"/>
      <c r="AJ113" s="903"/>
      <c r="AK113" s="904">
        <v>332009</v>
      </c>
      <c r="AL113" s="902"/>
      <c r="AM113" s="902"/>
      <c r="AN113" s="902"/>
      <c r="AO113" s="903"/>
      <c r="AP113" s="905">
        <v>5.3</v>
      </c>
      <c r="AQ113" s="906"/>
      <c r="AR113" s="906"/>
      <c r="AS113" s="906"/>
      <c r="AT113" s="907"/>
      <c r="AU113" s="915"/>
      <c r="AV113" s="916"/>
      <c r="AW113" s="916"/>
      <c r="AX113" s="916"/>
      <c r="AY113" s="916"/>
      <c r="AZ113" s="798" t="s">
        <v>453</v>
      </c>
      <c r="BA113" s="735"/>
      <c r="BB113" s="735"/>
      <c r="BC113" s="735"/>
      <c r="BD113" s="735"/>
      <c r="BE113" s="735"/>
      <c r="BF113" s="735"/>
      <c r="BG113" s="735"/>
      <c r="BH113" s="735"/>
      <c r="BI113" s="735"/>
      <c r="BJ113" s="735"/>
      <c r="BK113" s="735"/>
      <c r="BL113" s="735"/>
      <c r="BM113" s="735"/>
      <c r="BN113" s="735"/>
      <c r="BO113" s="735"/>
      <c r="BP113" s="736"/>
      <c r="BQ113" s="799" t="s">
        <v>243</v>
      </c>
      <c r="BR113" s="800"/>
      <c r="BS113" s="800"/>
      <c r="BT113" s="800"/>
      <c r="BU113" s="800"/>
      <c r="BV113" s="800" t="s">
        <v>243</v>
      </c>
      <c r="BW113" s="800"/>
      <c r="BX113" s="800"/>
      <c r="BY113" s="800"/>
      <c r="BZ113" s="800"/>
      <c r="CA113" s="800" t="s">
        <v>443</v>
      </c>
      <c r="CB113" s="800"/>
      <c r="CC113" s="800"/>
      <c r="CD113" s="800"/>
      <c r="CE113" s="800"/>
      <c r="CF113" s="858" t="s">
        <v>243</v>
      </c>
      <c r="CG113" s="859"/>
      <c r="CH113" s="859"/>
      <c r="CI113" s="859"/>
      <c r="CJ113" s="859"/>
      <c r="CK113" s="910"/>
      <c r="CL113" s="804"/>
      <c r="CM113" s="798" t="s">
        <v>454</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243</v>
      </c>
      <c r="DH113" s="763"/>
      <c r="DI113" s="763"/>
      <c r="DJ113" s="763"/>
      <c r="DK113" s="764"/>
      <c r="DL113" s="765" t="s">
        <v>243</v>
      </c>
      <c r="DM113" s="763"/>
      <c r="DN113" s="763"/>
      <c r="DO113" s="763"/>
      <c r="DP113" s="764"/>
      <c r="DQ113" s="765" t="s">
        <v>443</v>
      </c>
      <c r="DR113" s="763"/>
      <c r="DS113" s="763"/>
      <c r="DT113" s="763"/>
      <c r="DU113" s="764"/>
      <c r="DV113" s="807" t="s">
        <v>243</v>
      </c>
      <c r="DW113" s="808"/>
      <c r="DX113" s="808"/>
      <c r="DY113" s="808"/>
      <c r="DZ113" s="809"/>
    </row>
    <row r="114" spans="1:130" s="221" customFormat="1" ht="26.25" customHeight="1" x14ac:dyDescent="0.15">
      <c r="A114" s="897"/>
      <c r="B114" s="898"/>
      <c r="C114" s="735" t="s">
        <v>455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t="s">
        <v>443</v>
      </c>
      <c r="AB114" s="763"/>
      <c r="AC114" s="763"/>
      <c r="AD114" s="763"/>
      <c r="AE114" s="764"/>
      <c r="AF114" s="765" t="s">
        <v>243</v>
      </c>
      <c r="AG114" s="763"/>
      <c r="AH114" s="763"/>
      <c r="AI114" s="763"/>
      <c r="AJ114" s="764"/>
      <c r="AK114" s="765" t="s">
        <v>445</v>
      </c>
      <c r="AL114" s="763"/>
      <c r="AM114" s="763"/>
      <c r="AN114" s="763"/>
      <c r="AO114" s="764"/>
      <c r="AP114" s="807" t="s">
        <v>243</v>
      </c>
      <c r="AQ114" s="808"/>
      <c r="AR114" s="808"/>
      <c r="AS114" s="808"/>
      <c r="AT114" s="809"/>
      <c r="AU114" s="915"/>
      <c r="AV114" s="916"/>
      <c r="AW114" s="916"/>
      <c r="AX114" s="916"/>
      <c r="AY114" s="916"/>
      <c r="AZ114" s="798" t="s">
        <v>456</v>
      </c>
      <c r="BA114" s="735"/>
      <c r="BB114" s="735"/>
      <c r="BC114" s="735"/>
      <c r="BD114" s="735"/>
      <c r="BE114" s="735"/>
      <c r="BF114" s="735"/>
      <c r="BG114" s="735"/>
      <c r="BH114" s="735"/>
      <c r="BI114" s="735"/>
      <c r="BJ114" s="735"/>
      <c r="BK114" s="735"/>
      <c r="BL114" s="735"/>
      <c r="BM114" s="735"/>
      <c r="BN114" s="735"/>
      <c r="BO114" s="735"/>
      <c r="BP114" s="736"/>
      <c r="BQ114" s="799">
        <v>1606488</v>
      </c>
      <c r="BR114" s="800"/>
      <c r="BS114" s="800"/>
      <c r="BT114" s="800"/>
      <c r="BU114" s="800"/>
      <c r="BV114" s="800">
        <v>1664615</v>
      </c>
      <c r="BW114" s="800"/>
      <c r="BX114" s="800"/>
      <c r="BY114" s="800"/>
      <c r="BZ114" s="800"/>
      <c r="CA114" s="800">
        <v>1690042</v>
      </c>
      <c r="CB114" s="800"/>
      <c r="CC114" s="800"/>
      <c r="CD114" s="800"/>
      <c r="CE114" s="800"/>
      <c r="CF114" s="858">
        <v>27.1</v>
      </c>
      <c r="CG114" s="859"/>
      <c r="CH114" s="859"/>
      <c r="CI114" s="859"/>
      <c r="CJ114" s="859"/>
      <c r="CK114" s="910"/>
      <c r="CL114" s="804"/>
      <c r="CM114" s="798" t="s">
        <v>457</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243</v>
      </c>
      <c r="DH114" s="763"/>
      <c r="DI114" s="763"/>
      <c r="DJ114" s="763"/>
      <c r="DK114" s="764"/>
      <c r="DL114" s="765" t="s">
        <v>445</v>
      </c>
      <c r="DM114" s="763"/>
      <c r="DN114" s="763"/>
      <c r="DO114" s="763"/>
      <c r="DP114" s="764"/>
      <c r="DQ114" s="765" t="s">
        <v>445</v>
      </c>
      <c r="DR114" s="763"/>
      <c r="DS114" s="763"/>
      <c r="DT114" s="763"/>
      <c r="DU114" s="764"/>
      <c r="DV114" s="807" t="s">
        <v>243</v>
      </c>
      <c r="DW114" s="808"/>
      <c r="DX114" s="808"/>
      <c r="DY114" s="808"/>
      <c r="DZ114" s="809"/>
    </row>
    <row r="115" spans="1:130" s="221" customFormat="1" ht="26.25" customHeight="1" x14ac:dyDescent="0.15">
      <c r="A115" s="897"/>
      <c r="B115" s="898"/>
      <c r="C115" s="735" t="s">
        <v>458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243</v>
      </c>
      <c r="AB115" s="902"/>
      <c r="AC115" s="902"/>
      <c r="AD115" s="902"/>
      <c r="AE115" s="903"/>
      <c r="AF115" s="904" t="s">
        <v>243</v>
      </c>
      <c r="AG115" s="902"/>
      <c r="AH115" s="902"/>
      <c r="AI115" s="902"/>
      <c r="AJ115" s="903"/>
      <c r="AK115" s="904" t="s">
        <v>243</v>
      </c>
      <c r="AL115" s="902"/>
      <c r="AM115" s="902"/>
      <c r="AN115" s="902"/>
      <c r="AO115" s="903"/>
      <c r="AP115" s="905" t="s">
        <v>243</v>
      </c>
      <c r="AQ115" s="906"/>
      <c r="AR115" s="906"/>
      <c r="AS115" s="906"/>
      <c r="AT115" s="907"/>
      <c r="AU115" s="915"/>
      <c r="AV115" s="916"/>
      <c r="AW115" s="916"/>
      <c r="AX115" s="916"/>
      <c r="AY115" s="916"/>
      <c r="AZ115" s="798" t="s">
        <v>459</v>
      </c>
      <c r="BA115" s="735"/>
      <c r="BB115" s="735"/>
      <c r="BC115" s="735"/>
      <c r="BD115" s="735"/>
      <c r="BE115" s="735"/>
      <c r="BF115" s="735"/>
      <c r="BG115" s="735"/>
      <c r="BH115" s="735"/>
      <c r="BI115" s="735"/>
      <c r="BJ115" s="735"/>
      <c r="BK115" s="735"/>
      <c r="BL115" s="735"/>
      <c r="BM115" s="735"/>
      <c r="BN115" s="735"/>
      <c r="BO115" s="735"/>
      <c r="BP115" s="736"/>
      <c r="BQ115" s="799">
        <v>3000</v>
      </c>
      <c r="BR115" s="800"/>
      <c r="BS115" s="800"/>
      <c r="BT115" s="800"/>
      <c r="BU115" s="800"/>
      <c r="BV115" s="800">
        <v>3000</v>
      </c>
      <c r="BW115" s="800"/>
      <c r="BX115" s="800"/>
      <c r="BY115" s="800"/>
      <c r="BZ115" s="800"/>
      <c r="CA115" s="800">
        <v>3000</v>
      </c>
      <c r="CB115" s="800"/>
      <c r="CC115" s="800"/>
      <c r="CD115" s="800"/>
      <c r="CE115" s="800"/>
      <c r="CF115" s="858">
        <v>0</v>
      </c>
      <c r="CG115" s="859"/>
      <c r="CH115" s="859"/>
      <c r="CI115" s="859"/>
      <c r="CJ115" s="859"/>
      <c r="CK115" s="910"/>
      <c r="CL115" s="804"/>
      <c r="CM115" s="798" t="s">
        <v>460</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243</v>
      </c>
      <c r="DH115" s="763"/>
      <c r="DI115" s="763"/>
      <c r="DJ115" s="763"/>
      <c r="DK115" s="764"/>
      <c r="DL115" s="765" t="s">
        <v>243</v>
      </c>
      <c r="DM115" s="763"/>
      <c r="DN115" s="763"/>
      <c r="DO115" s="763"/>
      <c r="DP115" s="764"/>
      <c r="DQ115" s="765" t="s">
        <v>243</v>
      </c>
      <c r="DR115" s="763"/>
      <c r="DS115" s="763"/>
      <c r="DT115" s="763"/>
      <c r="DU115" s="764"/>
      <c r="DV115" s="807" t="s">
        <v>445</v>
      </c>
      <c r="DW115" s="808"/>
      <c r="DX115" s="808"/>
      <c r="DY115" s="808"/>
      <c r="DZ115" s="809"/>
    </row>
    <row r="116" spans="1:130" s="221" customFormat="1" ht="26.25" customHeight="1" x14ac:dyDescent="0.15">
      <c r="A116" s="899"/>
      <c r="B116" s="900"/>
      <c r="C116" s="822" t="s">
        <v>461</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243</v>
      </c>
      <c r="AB116" s="763"/>
      <c r="AC116" s="763"/>
      <c r="AD116" s="763"/>
      <c r="AE116" s="764"/>
      <c r="AF116" s="765" t="s">
        <v>243</v>
      </c>
      <c r="AG116" s="763"/>
      <c r="AH116" s="763"/>
      <c r="AI116" s="763"/>
      <c r="AJ116" s="764"/>
      <c r="AK116" s="765" t="s">
        <v>243</v>
      </c>
      <c r="AL116" s="763"/>
      <c r="AM116" s="763"/>
      <c r="AN116" s="763"/>
      <c r="AO116" s="764"/>
      <c r="AP116" s="807" t="s">
        <v>243</v>
      </c>
      <c r="AQ116" s="808"/>
      <c r="AR116" s="808"/>
      <c r="AS116" s="808"/>
      <c r="AT116" s="809"/>
      <c r="AU116" s="915"/>
      <c r="AV116" s="916"/>
      <c r="AW116" s="916"/>
      <c r="AX116" s="916"/>
      <c r="AY116" s="916"/>
      <c r="AZ116" s="892" t="s">
        <v>462</v>
      </c>
      <c r="BA116" s="893"/>
      <c r="BB116" s="893"/>
      <c r="BC116" s="893"/>
      <c r="BD116" s="893"/>
      <c r="BE116" s="893"/>
      <c r="BF116" s="893"/>
      <c r="BG116" s="893"/>
      <c r="BH116" s="893"/>
      <c r="BI116" s="893"/>
      <c r="BJ116" s="893"/>
      <c r="BK116" s="893"/>
      <c r="BL116" s="893"/>
      <c r="BM116" s="893"/>
      <c r="BN116" s="893"/>
      <c r="BO116" s="893"/>
      <c r="BP116" s="894"/>
      <c r="BQ116" s="799" t="s">
        <v>243</v>
      </c>
      <c r="BR116" s="800"/>
      <c r="BS116" s="800"/>
      <c r="BT116" s="800"/>
      <c r="BU116" s="800"/>
      <c r="BV116" s="800" t="s">
        <v>243</v>
      </c>
      <c r="BW116" s="800"/>
      <c r="BX116" s="800"/>
      <c r="BY116" s="800"/>
      <c r="BZ116" s="800"/>
      <c r="CA116" s="800" t="s">
        <v>445</v>
      </c>
      <c r="CB116" s="800"/>
      <c r="CC116" s="800"/>
      <c r="CD116" s="800"/>
      <c r="CE116" s="800"/>
      <c r="CF116" s="858" t="s">
        <v>445</v>
      </c>
      <c r="CG116" s="859"/>
      <c r="CH116" s="859"/>
      <c r="CI116" s="859"/>
      <c r="CJ116" s="859"/>
      <c r="CK116" s="910"/>
      <c r="CL116" s="804"/>
      <c r="CM116" s="798" t="s">
        <v>463</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243</v>
      </c>
      <c r="DH116" s="763"/>
      <c r="DI116" s="763"/>
      <c r="DJ116" s="763"/>
      <c r="DK116" s="764"/>
      <c r="DL116" s="765" t="s">
        <v>243</v>
      </c>
      <c r="DM116" s="763"/>
      <c r="DN116" s="763"/>
      <c r="DO116" s="763"/>
      <c r="DP116" s="764"/>
      <c r="DQ116" s="765" t="s">
        <v>243</v>
      </c>
      <c r="DR116" s="763"/>
      <c r="DS116" s="763"/>
      <c r="DT116" s="763"/>
      <c r="DU116" s="764"/>
      <c r="DV116" s="807" t="s">
        <v>443</v>
      </c>
      <c r="DW116" s="808"/>
      <c r="DX116" s="808"/>
      <c r="DY116" s="808"/>
      <c r="DZ116" s="809"/>
    </row>
    <row r="117" spans="1:130" s="221" customFormat="1" ht="26.25" customHeight="1" x14ac:dyDescent="0.15">
      <c r="A117" s="878" t="s">
        <v>191</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464</v>
      </c>
      <c r="Z117" s="880"/>
      <c r="AA117" s="885">
        <v>1199703</v>
      </c>
      <c r="AB117" s="886"/>
      <c r="AC117" s="886"/>
      <c r="AD117" s="886"/>
      <c r="AE117" s="887"/>
      <c r="AF117" s="888">
        <v>1193579</v>
      </c>
      <c r="AG117" s="886"/>
      <c r="AH117" s="886"/>
      <c r="AI117" s="886"/>
      <c r="AJ117" s="887"/>
      <c r="AK117" s="888">
        <v>1224525</v>
      </c>
      <c r="AL117" s="886"/>
      <c r="AM117" s="886"/>
      <c r="AN117" s="886"/>
      <c r="AO117" s="887"/>
      <c r="AP117" s="889"/>
      <c r="AQ117" s="890"/>
      <c r="AR117" s="890"/>
      <c r="AS117" s="890"/>
      <c r="AT117" s="891"/>
      <c r="AU117" s="915"/>
      <c r="AV117" s="916"/>
      <c r="AW117" s="916"/>
      <c r="AX117" s="916"/>
      <c r="AY117" s="916"/>
      <c r="AZ117" s="846" t="s">
        <v>465</v>
      </c>
      <c r="BA117" s="847"/>
      <c r="BB117" s="847"/>
      <c r="BC117" s="847"/>
      <c r="BD117" s="847"/>
      <c r="BE117" s="847"/>
      <c r="BF117" s="847"/>
      <c r="BG117" s="847"/>
      <c r="BH117" s="847"/>
      <c r="BI117" s="847"/>
      <c r="BJ117" s="847"/>
      <c r="BK117" s="847"/>
      <c r="BL117" s="847"/>
      <c r="BM117" s="847"/>
      <c r="BN117" s="847"/>
      <c r="BO117" s="847"/>
      <c r="BP117" s="848"/>
      <c r="BQ117" s="799" t="s">
        <v>445</v>
      </c>
      <c r="BR117" s="800"/>
      <c r="BS117" s="800"/>
      <c r="BT117" s="800"/>
      <c r="BU117" s="800"/>
      <c r="BV117" s="800">
        <v>214501</v>
      </c>
      <c r="BW117" s="800"/>
      <c r="BX117" s="800"/>
      <c r="BY117" s="800"/>
      <c r="BZ117" s="800"/>
      <c r="CA117" s="800" t="s">
        <v>243</v>
      </c>
      <c r="CB117" s="800"/>
      <c r="CC117" s="800"/>
      <c r="CD117" s="800"/>
      <c r="CE117" s="800"/>
      <c r="CF117" s="858" t="s">
        <v>243</v>
      </c>
      <c r="CG117" s="859"/>
      <c r="CH117" s="859"/>
      <c r="CI117" s="859"/>
      <c r="CJ117" s="859"/>
      <c r="CK117" s="910"/>
      <c r="CL117" s="804"/>
      <c r="CM117" s="798" t="s">
        <v>466</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243</v>
      </c>
      <c r="DH117" s="763"/>
      <c r="DI117" s="763"/>
      <c r="DJ117" s="763"/>
      <c r="DK117" s="764"/>
      <c r="DL117" s="765" t="s">
        <v>243</v>
      </c>
      <c r="DM117" s="763"/>
      <c r="DN117" s="763"/>
      <c r="DO117" s="763"/>
      <c r="DP117" s="764"/>
      <c r="DQ117" s="765" t="s">
        <v>243</v>
      </c>
      <c r="DR117" s="763"/>
      <c r="DS117" s="763"/>
      <c r="DT117" s="763"/>
      <c r="DU117" s="764"/>
      <c r="DV117" s="807" t="s">
        <v>243</v>
      </c>
      <c r="DW117" s="808"/>
      <c r="DX117" s="808"/>
      <c r="DY117" s="808"/>
      <c r="DZ117" s="809"/>
    </row>
    <row r="118" spans="1:130" s="221" customFormat="1" ht="26.25" customHeight="1" x14ac:dyDescent="0.15">
      <c r="A118" s="878" t="s">
        <v>438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435</v>
      </c>
      <c r="AB118" s="879"/>
      <c r="AC118" s="879"/>
      <c r="AD118" s="879"/>
      <c r="AE118" s="880"/>
      <c r="AF118" s="881" t="s">
        <v>436</v>
      </c>
      <c r="AG118" s="879"/>
      <c r="AH118" s="879"/>
      <c r="AI118" s="879"/>
      <c r="AJ118" s="880"/>
      <c r="AK118" s="881" t="s">
        <v>310</v>
      </c>
      <c r="AL118" s="879"/>
      <c r="AM118" s="879"/>
      <c r="AN118" s="879"/>
      <c r="AO118" s="880"/>
      <c r="AP118" s="882" t="s">
        <v>437</v>
      </c>
      <c r="AQ118" s="883"/>
      <c r="AR118" s="883"/>
      <c r="AS118" s="883"/>
      <c r="AT118" s="884"/>
      <c r="AU118" s="915"/>
      <c r="AV118" s="916"/>
      <c r="AW118" s="916"/>
      <c r="AX118" s="916"/>
      <c r="AY118" s="916"/>
      <c r="AZ118" s="821" t="s">
        <v>467</v>
      </c>
      <c r="BA118" s="822"/>
      <c r="BB118" s="822"/>
      <c r="BC118" s="822"/>
      <c r="BD118" s="822"/>
      <c r="BE118" s="822"/>
      <c r="BF118" s="822"/>
      <c r="BG118" s="822"/>
      <c r="BH118" s="822"/>
      <c r="BI118" s="822"/>
      <c r="BJ118" s="822"/>
      <c r="BK118" s="822"/>
      <c r="BL118" s="822"/>
      <c r="BM118" s="822"/>
      <c r="BN118" s="822"/>
      <c r="BO118" s="822"/>
      <c r="BP118" s="823"/>
      <c r="BQ118" s="862" t="s">
        <v>243</v>
      </c>
      <c r="BR118" s="828"/>
      <c r="BS118" s="828"/>
      <c r="BT118" s="828"/>
      <c r="BU118" s="828"/>
      <c r="BV118" s="828" t="s">
        <v>243</v>
      </c>
      <c r="BW118" s="828"/>
      <c r="BX118" s="828"/>
      <c r="BY118" s="828"/>
      <c r="BZ118" s="828"/>
      <c r="CA118" s="828" t="s">
        <v>243</v>
      </c>
      <c r="CB118" s="828"/>
      <c r="CC118" s="828"/>
      <c r="CD118" s="828"/>
      <c r="CE118" s="828"/>
      <c r="CF118" s="858" t="s">
        <v>243</v>
      </c>
      <c r="CG118" s="859"/>
      <c r="CH118" s="859"/>
      <c r="CI118" s="859"/>
      <c r="CJ118" s="859"/>
      <c r="CK118" s="910"/>
      <c r="CL118" s="804"/>
      <c r="CM118" s="798" t="s">
        <v>468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243</v>
      </c>
      <c r="DH118" s="763"/>
      <c r="DI118" s="763"/>
      <c r="DJ118" s="763"/>
      <c r="DK118" s="764"/>
      <c r="DL118" s="765" t="s">
        <v>243</v>
      </c>
      <c r="DM118" s="763"/>
      <c r="DN118" s="763"/>
      <c r="DO118" s="763"/>
      <c r="DP118" s="764"/>
      <c r="DQ118" s="765" t="s">
        <v>243</v>
      </c>
      <c r="DR118" s="763"/>
      <c r="DS118" s="763"/>
      <c r="DT118" s="763"/>
      <c r="DU118" s="764"/>
      <c r="DV118" s="807" t="s">
        <v>243</v>
      </c>
      <c r="DW118" s="808"/>
      <c r="DX118" s="808"/>
      <c r="DY118" s="808"/>
      <c r="DZ118" s="809"/>
    </row>
    <row r="119" spans="1:130" s="221" customFormat="1" ht="26.25" customHeight="1" x14ac:dyDescent="0.15">
      <c r="A119" s="801" t="s">
        <v>441</v>
      </c>
      <c r="B119" s="802"/>
      <c r="C119" s="843" t="s">
        <v>442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243</v>
      </c>
      <c r="AB119" s="872"/>
      <c r="AC119" s="872"/>
      <c r="AD119" s="872"/>
      <c r="AE119" s="873"/>
      <c r="AF119" s="874" t="s">
        <v>243</v>
      </c>
      <c r="AG119" s="872"/>
      <c r="AH119" s="872"/>
      <c r="AI119" s="872"/>
      <c r="AJ119" s="873"/>
      <c r="AK119" s="874" t="s">
        <v>243</v>
      </c>
      <c r="AL119" s="872"/>
      <c r="AM119" s="872"/>
      <c r="AN119" s="872"/>
      <c r="AO119" s="873"/>
      <c r="AP119" s="875" t="s">
        <v>243</v>
      </c>
      <c r="AQ119" s="876"/>
      <c r="AR119" s="876"/>
      <c r="AS119" s="876"/>
      <c r="AT119" s="877"/>
      <c r="AU119" s="917"/>
      <c r="AV119" s="918"/>
      <c r="AW119" s="918"/>
      <c r="AX119" s="918"/>
      <c r="AY119" s="918"/>
      <c r="AZ119" s="244" t="s">
        <v>191</v>
      </c>
      <c r="BA119" s="244"/>
      <c r="BB119" s="244"/>
      <c r="BC119" s="244"/>
      <c r="BD119" s="244"/>
      <c r="BE119" s="244"/>
      <c r="BF119" s="244"/>
      <c r="BG119" s="244"/>
      <c r="BH119" s="244"/>
      <c r="BI119" s="244"/>
      <c r="BJ119" s="244"/>
      <c r="BK119" s="244"/>
      <c r="BL119" s="244"/>
      <c r="BM119" s="244"/>
      <c r="BN119" s="244"/>
      <c r="BO119" s="860" t="s">
        <v>469</v>
      </c>
      <c r="BP119" s="861"/>
      <c r="BQ119" s="862">
        <v>15095097</v>
      </c>
      <c r="BR119" s="828"/>
      <c r="BS119" s="828"/>
      <c r="BT119" s="828"/>
      <c r="BU119" s="828"/>
      <c r="BV119" s="828">
        <v>16294915</v>
      </c>
      <c r="BW119" s="828"/>
      <c r="BX119" s="828"/>
      <c r="BY119" s="828"/>
      <c r="BZ119" s="828"/>
      <c r="CA119" s="828">
        <v>16269677</v>
      </c>
      <c r="CB119" s="828"/>
      <c r="CC119" s="828"/>
      <c r="CD119" s="828"/>
      <c r="CE119" s="828"/>
      <c r="CF119" s="731"/>
      <c r="CG119" s="732"/>
      <c r="CH119" s="732"/>
      <c r="CI119" s="732"/>
      <c r="CJ119" s="817"/>
      <c r="CK119" s="911"/>
      <c r="CL119" s="806"/>
      <c r="CM119" s="821" t="s">
        <v>470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243</v>
      </c>
      <c r="DH119" s="747"/>
      <c r="DI119" s="747"/>
      <c r="DJ119" s="747"/>
      <c r="DK119" s="748"/>
      <c r="DL119" s="749" t="s">
        <v>243</v>
      </c>
      <c r="DM119" s="747"/>
      <c r="DN119" s="747"/>
      <c r="DO119" s="747"/>
      <c r="DP119" s="748"/>
      <c r="DQ119" s="749" t="s">
        <v>243</v>
      </c>
      <c r="DR119" s="747"/>
      <c r="DS119" s="747"/>
      <c r="DT119" s="747"/>
      <c r="DU119" s="748"/>
      <c r="DV119" s="831" t="s">
        <v>243</v>
      </c>
      <c r="DW119" s="832"/>
      <c r="DX119" s="832"/>
      <c r="DY119" s="832"/>
      <c r="DZ119" s="833"/>
    </row>
    <row r="120" spans="1:130" s="221" customFormat="1" ht="26.25" customHeight="1" x14ac:dyDescent="0.15">
      <c r="A120" s="803"/>
      <c r="B120" s="804"/>
      <c r="C120" s="798" t="s">
        <v>447</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243</v>
      </c>
      <c r="AB120" s="763"/>
      <c r="AC120" s="763"/>
      <c r="AD120" s="763"/>
      <c r="AE120" s="764"/>
      <c r="AF120" s="765" t="s">
        <v>243</v>
      </c>
      <c r="AG120" s="763"/>
      <c r="AH120" s="763"/>
      <c r="AI120" s="763"/>
      <c r="AJ120" s="764"/>
      <c r="AK120" s="765" t="s">
        <v>243</v>
      </c>
      <c r="AL120" s="763"/>
      <c r="AM120" s="763"/>
      <c r="AN120" s="763"/>
      <c r="AO120" s="764"/>
      <c r="AP120" s="807" t="s">
        <v>243</v>
      </c>
      <c r="AQ120" s="808"/>
      <c r="AR120" s="808"/>
      <c r="AS120" s="808"/>
      <c r="AT120" s="809"/>
      <c r="AU120" s="863" t="s">
        <v>471</v>
      </c>
      <c r="AV120" s="864"/>
      <c r="AW120" s="864"/>
      <c r="AX120" s="864"/>
      <c r="AY120" s="865"/>
      <c r="AZ120" s="843" t="s">
        <v>472</v>
      </c>
      <c r="BA120" s="791"/>
      <c r="BB120" s="791"/>
      <c r="BC120" s="791"/>
      <c r="BD120" s="791"/>
      <c r="BE120" s="791"/>
      <c r="BF120" s="791"/>
      <c r="BG120" s="791"/>
      <c r="BH120" s="791"/>
      <c r="BI120" s="791"/>
      <c r="BJ120" s="791"/>
      <c r="BK120" s="791"/>
      <c r="BL120" s="791"/>
      <c r="BM120" s="791"/>
      <c r="BN120" s="791"/>
      <c r="BO120" s="791"/>
      <c r="BP120" s="792"/>
      <c r="BQ120" s="844">
        <v>3468816</v>
      </c>
      <c r="BR120" s="825"/>
      <c r="BS120" s="825"/>
      <c r="BT120" s="825"/>
      <c r="BU120" s="825"/>
      <c r="BV120" s="825">
        <v>3525159</v>
      </c>
      <c r="BW120" s="825"/>
      <c r="BX120" s="825"/>
      <c r="BY120" s="825"/>
      <c r="BZ120" s="825"/>
      <c r="CA120" s="825">
        <v>3929779</v>
      </c>
      <c r="CB120" s="825"/>
      <c r="CC120" s="825"/>
      <c r="CD120" s="825"/>
      <c r="CE120" s="825"/>
      <c r="CF120" s="849">
        <v>63</v>
      </c>
      <c r="CG120" s="850"/>
      <c r="CH120" s="850"/>
      <c r="CI120" s="850"/>
      <c r="CJ120" s="850"/>
      <c r="CK120" s="851" t="s">
        <v>473</v>
      </c>
      <c r="CL120" s="835"/>
      <c r="CM120" s="835"/>
      <c r="CN120" s="835"/>
      <c r="CO120" s="836"/>
      <c r="CP120" s="855" t="s">
        <v>413</v>
      </c>
      <c r="CQ120" s="856"/>
      <c r="CR120" s="856"/>
      <c r="CS120" s="856"/>
      <c r="CT120" s="856"/>
      <c r="CU120" s="856"/>
      <c r="CV120" s="856"/>
      <c r="CW120" s="856"/>
      <c r="CX120" s="856"/>
      <c r="CY120" s="856"/>
      <c r="CZ120" s="856"/>
      <c r="DA120" s="856"/>
      <c r="DB120" s="856"/>
      <c r="DC120" s="856"/>
      <c r="DD120" s="856"/>
      <c r="DE120" s="856"/>
      <c r="DF120" s="857"/>
      <c r="DG120" s="844">
        <v>1308551</v>
      </c>
      <c r="DH120" s="825"/>
      <c r="DI120" s="825"/>
      <c r="DJ120" s="825"/>
      <c r="DK120" s="825"/>
      <c r="DL120" s="825">
        <v>1347224</v>
      </c>
      <c r="DM120" s="825"/>
      <c r="DN120" s="825"/>
      <c r="DO120" s="825"/>
      <c r="DP120" s="825"/>
      <c r="DQ120" s="825">
        <v>1620788</v>
      </c>
      <c r="DR120" s="825"/>
      <c r="DS120" s="825"/>
      <c r="DT120" s="825"/>
      <c r="DU120" s="825"/>
      <c r="DV120" s="826">
        <v>26</v>
      </c>
      <c r="DW120" s="826"/>
      <c r="DX120" s="826"/>
      <c r="DY120" s="826"/>
      <c r="DZ120" s="827"/>
    </row>
    <row r="121" spans="1:130" s="221" customFormat="1" ht="26.25" customHeight="1" x14ac:dyDescent="0.15">
      <c r="A121" s="803"/>
      <c r="B121" s="804"/>
      <c r="C121" s="846" t="s">
        <v>474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243</v>
      </c>
      <c r="AB121" s="763"/>
      <c r="AC121" s="763"/>
      <c r="AD121" s="763"/>
      <c r="AE121" s="764"/>
      <c r="AF121" s="765" t="s">
        <v>243</v>
      </c>
      <c r="AG121" s="763"/>
      <c r="AH121" s="763"/>
      <c r="AI121" s="763"/>
      <c r="AJ121" s="764"/>
      <c r="AK121" s="765" t="s">
        <v>243</v>
      </c>
      <c r="AL121" s="763"/>
      <c r="AM121" s="763"/>
      <c r="AN121" s="763"/>
      <c r="AO121" s="764"/>
      <c r="AP121" s="807" t="s">
        <v>243</v>
      </c>
      <c r="AQ121" s="808"/>
      <c r="AR121" s="808"/>
      <c r="AS121" s="808"/>
      <c r="AT121" s="809"/>
      <c r="AU121" s="866"/>
      <c r="AV121" s="867"/>
      <c r="AW121" s="867"/>
      <c r="AX121" s="867"/>
      <c r="AY121" s="868"/>
      <c r="AZ121" s="798" t="s">
        <v>475</v>
      </c>
      <c r="BA121" s="735"/>
      <c r="BB121" s="735"/>
      <c r="BC121" s="735"/>
      <c r="BD121" s="735"/>
      <c r="BE121" s="735"/>
      <c r="BF121" s="735"/>
      <c r="BG121" s="735"/>
      <c r="BH121" s="735"/>
      <c r="BI121" s="735"/>
      <c r="BJ121" s="735"/>
      <c r="BK121" s="735"/>
      <c r="BL121" s="735"/>
      <c r="BM121" s="735"/>
      <c r="BN121" s="735"/>
      <c r="BO121" s="735"/>
      <c r="BP121" s="736"/>
      <c r="BQ121" s="799">
        <v>452715</v>
      </c>
      <c r="BR121" s="800"/>
      <c r="BS121" s="800"/>
      <c r="BT121" s="800"/>
      <c r="BU121" s="800"/>
      <c r="BV121" s="800">
        <v>361394</v>
      </c>
      <c r="BW121" s="800"/>
      <c r="BX121" s="800"/>
      <c r="BY121" s="800"/>
      <c r="BZ121" s="800"/>
      <c r="CA121" s="800">
        <v>250393</v>
      </c>
      <c r="CB121" s="800"/>
      <c r="CC121" s="800"/>
      <c r="CD121" s="800"/>
      <c r="CE121" s="800"/>
      <c r="CF121" s="858">
        <v>4</v>
      </c>
      <c r="CG121" s="859"/>
      <c r="CH121" s="859"/>
      <c r="CI121" s="859"/>
      <c r="CJ121" s="859"/>
      <c r="CK121" s="852"/>
      <c r="CL121" s="838"/>
      <c r="CM121" s="838"/>
      <c r="CN121" s="838"/>
      <c r="CO121" s="839"/>
      <c r="CP121" s="818" t="s">
        <v>476</v>
      </c>
      <c r="CQ121" s="819"/>
      <c r="CR121" s="819"/>
      <c r="CS121" s="819"/>
      <c r="CT121" s="819"/>
      <c r="CU121" s="819"/>
      <c r="CV121" s="819"/>
      <c r="CW121" s="819"/>
      <c r="CX121" s="819"/>
      <c r="CY121" s="819"/>
      <c r="CZ121" s="819"/>
      <c r="DA121" s="819"/>
      <c r="DB121" s="819"/>
      <c r="DC121" s="819"/>
      <c r="DD121" s="819"/>
      <c r="DE121" s="819"/>
      <c r="DF121" s="820"/>
      <c r="DG121" s="799">
        <v>651665</v>
      </c>
      <c r="DH121" s="800"/>
      <c r="DI121" s="800"/>
      <c r="DJ121" s="800"/>
      <c r="DK121" s="800"/>
      <c r="DL121" s="800">
        <v>802968</v>
      </c>
      <c r="DM121" s="800"/>
      <c r="DN121" s="800"/>
      <c r="DO121" s="800"/>
      <c r="DP121" s="800"/>
      <c r="DQ121" s="800">
        <v>761208</v>
      </c>
      <c r="DR121" s="800"/>
      <c r="DS121" s="800"/>
      <c r="DT121" s="800"/>
      <c r="DU121" s="800"/>
      <c r="DV121" s="777">
        <v>12.2</v>
      </c>
      <c r="DW121" s="777"/>
      <c r="DX121" s="777"/>
      <c r="DY121" s="777"/>
      <c r="DZ121" s="778"/>
    </row>
    <row r="122" spans="1:130" s="221" customFormat="1" ht="26.25" customHeight="1" x14ac:dyDescent="0.15">
      <c r="A122" s="803"/>
      <c r="B122" s="804"/>
      <c r="C122" s="798" t="s">
        <v>457</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243</v>
      </c>
      <c r="AB122" s="763"/>
      <c r="AC122" s="763"/>
      <c r="AD122" s="763"/>
      <c r="AE122" s="764"/>
      <c r="AF122" s="765" t="s">
        <v>243</v>
      </c>
      <c r="AG122" s="763"/>
      <c r="AH122" s="763"/>
      <c r="AI122" s="763"/>
      <c r="AJ122" s="764"/>
      <c r="AK122" s="765" t="s">
        <v>243</v>
      </c>
      <c r="AL122" s="763"/>
      <c r="AM122" s="763"/>
      <c r="AN122" s="763"/>
      <c r="AO122" s="764"/>
      <c r="AP122" s="807" t="s">
        <v>243</v>
      </c>
      <c r="AQ122" s="808"/>
      <c r="AR122" s="808"/>
      <c r="AS122" s="808"/>
      <c r="AT122" s="809"/>
      <c r="AU122" s="866"/>
      <c r="AV122" s="867"/>
      <c r="AW122" s="867"/>
      <c r="AX122" s="867"/>
      <c r="AY122" s="868"/>
      <c r="AZ122" s="821" t="s">
        <v>477</v>
      </c>
      <c r="BA122" s="822"/>
      <c r="BB122" s="822"/>
      <c r="BC122" s="822"/>
      <c r="BD122" s="822"/>
      <c r="BE122" s="822"/>
      <c r="BF122" s="822"/>
      <c r="BG122" s="822"/>
      <c r="BH122" s="822"/>
      <c r="BI122" s="822"/>
      <c r="BJ122" s="822"/>
      <c r="BK122" s="822"/>
      <c r="BL122" s="822"/>
      <c r="BM122" s="822"/>
      <c r="BN122" s="822"/>
      <c r="BO122" s="822"/>
      <c r="BP122" s="823"/>
      <c r="BQ122" s="862">
        <v>8534061</v>
      </c>
      <c r="BR122" s="828"/>
      <c r="BS122" s="828"/>
      <c r="BT122" s="828"/>
      <c r="BU122" s="828"/>
      <c r="BV122" s="828">
        <v>8711891</v>
      </c>
      <c r="BW122" s="828"/>
      <c r="BX122" s="828"/>
      <c r="BY122" s="828"/>
      <c r="BZ122" s="828"/>
      <c r="CA122" s="828">
        <v>8887351</v>
      </c>
      <c r="CB122" s="828"/>
      <c r="CC122" s="828"/>
      <c r="CD122" s="828"/>
      <c r="CE122" s="828"/>
      <c r="CF122" s="829">
        <v>142.6</v>
      </c>
      <c r="CG122" s="830"/>
      <c r="CH122" s="830"/>
      <c r="CI122" s="830"/>
      <c r="CJ122" s="830"/>
      <c r="CK122" s="852"/>
      <c r="CL122" s="838"/>
      <c r="CM122" s="838"/>
      <c r="CN122" s="838"/>
      <c r="CO122" s="839"/>
      <c r="CP122" s="818" t="s">
        <v>416</v>
      </c>
      <c r="CQ122" s="819"/>
      <c r="CR122" s="819"/>
      <c r="CS122" s="819"/>
      <c r="CT122" s="819"/>
      <c r="CU122" s="819"/>
      <c r="CV122" s="819"/>
      <c r="CW122" s="819"/>
      <c r="CX122" s="819"/>
      <c r="CY122" s="819"/>
      <c r="CZ122" s="819"/>
      <c r="DA122" s="819"/>
      <c r="DB122" s="819"/>
      <c r="DC122" s="819"/>
      <c r="DD122" s="819"/>
      <c r="DE122" s="819"/>
      <c r="DF122" s="820"/>
      <c r="DG122" s="799">
        <v>696429</v>
      </c>
      <c r="DH122" s="800"/>
      <c r="DI122" s="800"/>
      <c r="DJ122" s="800"/>
      <c r="DK122" s="800"/>
      <c r="DL122" s="800">
        <v>652974</v>
      </c>
      <c r="DM122" s="800"/>
      <c r="DN122" s="800"/>
      <c r="DO122" s="800"/>
      <c r="DP122" s="800"/>
      <c r="DQ122" s="800">
        <v>608388</v>
      </c>
      <c r="DR122" s="800"/>
      <c r="DS122" s="800"/>
      <c r="DT122" s="800"/>
      <c r="DU122" s="800"/>
      <c r="DV122" s="777">
        <v>9.8000000000000007</v>
      </c>
      <c r="DW122" s="777"/>
      <c r="DX122" s="777"/>
      <c r="DY122" s="777"/>
      <c r="DZ122" s="778"/>
    </row>
    <row r="123" spans="1:130" s="221" customFormat="1" ht="26.25" customHeight="1" x14ac:dyDescent="0.15">
      <c r="A123" s="803"/>
      <c r="B123" s="804"/>
      <c r="C123" s="798" t="s">
        <v>463</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243</v>
      </c>
      <c r="AB123" s="763"/>
      <c r="AC123" s="763"/>
      <c r="AD123" s="763"/>
      <c r="AE123" s="764"/>
      <c r="AF123" s="765" t="s">
        <v>243</v>
      </c>
      <c r="AG123" s="763"/>
      <c r="AH123" s="763"/>
      <c r="AI123" s="763"/>
      <c r="AJ123" s="764"/>
      <c r="AK123" s="765" t="s">
        <v>243</v>
      </c>
      <c r="AL123" s="763"/>
      <c r="AM123" s="763"/>
      <c r="AN123" s="763"/>
      <c r="AO123" s="764"/>
      <c r="AP123" s="807" t="s">
        <v>243</v>
      </c>
      <c r="AQ123" s="808"/>
      <c r="AR123" s="808"/>
      <c r="AS123" s="808"/>
      <c r="AT123" s="809"/>
      <c r="AU123" s="869"/>
      <c r="AV123" s="870"/>
      <c r="AW123" s="870"/>
      <c r="AX123" s="870"/>
      <c r="AY123" s="870"/>
      <c r="AZ123" s="244" t="s">
        <v>191</v>
      </c>
      <c r="BA123" s="244"/>
      <c r="BB123" s="244"/>
      <c r="BC123" s="244"/>
      <c r="BD123" s="244"/>
      <c r="BE123" s="244"/>
      <c r="BF123" s="244"/>
      <c r="BG123" s="244"/>
      <c r="BH123" s="244"/>
      <c r="BI123" s="244"/>
      <c r="BJ123" s="244"/>
      <c r="BK123" s="244"/>
      <c r="BL123" s="244"/>
      <c r="BM123" s="244"/>
      <c r="BN123" s="244"/>
      <c r="BO123" s="860" t="s">
        <v>478</v>
      </c>
      <c r="BP123" s="861"/>
      <c r="BQ123" s="815">
        <v>12455592</v>
      </c>
      <c r="BR123" s="816"/>
      <c r="BS123" s="816"/>
      <c r="BT123" s="816"/>
      <c r="BU123" s="816"/>
      <c r="BV123" s="816">
        <v>12598444</v>
      </c>
      <c r="BW123" s="816"/>
      <c r="BX123" s="816"/>
      <c r="BY123" s="816"/>
      <c r="BZ123" s="816"/>
      <c r="CA123" s="816">
        <v>13067523</v>
      </c>
      <c r="CB123" s="816"/>
      <c r="CC123" s="816"/>
      <c r="CD123" s="816"/>
      <c r="CE123" s="816"/>
      <c r="CF123" s="731"/>
      <c r="CG123" s="732"/>
      <c r="CH123" s="732"/>
      <c r="CI123" s="732"/>
      <c r="CJ123" s="817"/>
      <c r="CK123" s="852"/>
      <c r="CL123" s="838"/>
      <c r="CM123" s="838"/>
      <c r="CN123" s="838"/>
      <c r="CO123" s="839"/>
      <c r="CP123" s="818" t="s">
        <v>479</v>
      </c>
      <c r="CQ123" s="819"/>
      <c r="CR123" s="819"/>
      <c r="CS123" s="819"/>
      <c r="CT123" s="819"/>
      <c r="CU123" s="819"/>
      <c r="CV123" s="819"/>
      <c r="CW123" s="819"/>
      <c r="CX123" s="819"/>
      <c r="CY123" s="819"/>
      <c r="CZ123" s="819"/>
      <c r="DA123" s="819"/>
      <c r="DB123" s="819"/>
      <c r="DC123" s="819"/>
      <c r="DD123" s="819"/>
      <c r="DE123" s="819"/>
      <c r="DF123" s="820"/>
      <c r="DG123" s="762">
        <v>7929</v>
      </c>
      <c r="DH123" s="763"/>
      <c r="DI123" s="763"/>
      <c r="DJ123" s="763"/>
      <c r="DK123" s="764"/>
      <c r="DL123" s="765">
        <v>7050</v>
      </c>
      <c r="DM123" s="763"/>
      <c r="DN123" s="763"/>
      <c r="DO123" s="763"/>
      <c r="DP123" s="764"/>
      <c r="DQ123" s="765">
        <v>80042</v>
      </c>
      <c r="DR123" s="763"/>
      <c r="DS123" s="763"/>
      <c r="DT123" s="763"/>
      <c r="DU123" s="764"/>
      <c r="DV123" s="807">
        <v>1.3</v>
      </c>
      <c r="DW123" s="808"/>
      <c r="DX123" s="808"/>
      <c r="DY123" s="808"/>
      <c r="DZ123" s="809"/>
    </row>
    <row r="124" spans="1:130" s="221" customFormat="1" ht="26.25" customHeight="1" thickBot="1" x14ac:dyDescent="0.2">
      <c r="A124" s="803"/>
      <c r="B124" s="804"/>
      <c r="C124" s="798" t="s">
        <v>466</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243</v>
      </c>
      <c r="AB124" s="763"/>
      <c r="AC124" s="763"/>
      <c r="AD124" s="763"/>
      <c r="AE124" s="764"/>
      <c r="AF124" s="765" t="s">
        <v>243</v>
      </c>
      <c r="AG124" s="763"/>
      <c r="AH124" s="763"/>
      <c r="AI124" s="763"/>
      <c r="AJ124" s="764"/>
      <c r="AK124" s="765" t="s">
        <v>243</v>
      </c>
      <c r="AL124" s="763"/>
      <c r="AM124" s="763"/>
      <c r="AN124" s="763"/>
      <c r="AO124" s="764"/>
      <c r="AP124" s="807" t="s">
        <v>243</v>
      </c>
      <c r="AQ124" s="808"/>
      <c r="AR124" s="808"/>
      <c r="AS124" s="808"/>
      <c r="AT124" s="809"/>
      <c r="AU124" s="810" t="s">
        <v>480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46.5</v>
      </c>
      <c r="BR124" s="814"/>
      <c r="BS124" s="814"/>
      <c r="BT124" s="814"/>
      <c r="BU124" s="814"/>
      <c r="BV124" s="814">
        <v>62.8</v>
      </c>
      <c r="BW124" s="814"/>
      <c r="BX124" s="814"/>
      <c r="BY124" s="814"/>
      <c r="BZ124" s="814"/>
      <c r="CA124" s="814">
        <v>51.3</v>
      </c>
      <c r="CB124" s="814"/>
      <c r="CC124" s="814"/>
      <c r="CD124" s="814"/>
      <c r="CE124" s="814"/>
      <c r="CF124" s="709"/>
      <c r="CG124" s="710"/>
      <c r="CH124" s="710"/>
      <c r="CI124" s="710"/>
      <c r="CJ124" s="845"/>
      <c r="CK124" s="853"/>
      <c r="CL124" s="853"/>
      <c r="CM124" s="853"/>
      <c r="CN124" s="853"/>
      <c r="CO124" s="854"/>
      <c r="CP124" s="818" t="s">
        <v>481</v>
      </c>
      <c r="CQ124" s="819"/>
      <c r="CR124" s="819"/>
      <c r="CS124" s="819"/>
      <c r="CT124" s="819"/>
      <c r="CU124" s="819"/>
      <c r="CV124" s="819"/>
      <c r="CW124" s="819"/>
      <c r="CX124" s="819"/>
      <c r="CY124" s="819"/>
      <c r="CZ124" s="819"/>
      <c r="DA124" s="819"/>
      <c r="DB124" s="819"/>
      <c r="DC124" s="819"/>
      <c r="DD124" s="819"/>
      <c r="DE124" s="819"/>
      <c r="DF124" s="820"/>
      <c r="DG124" s="746">
        <v>120053</v>
      </c>
      <c r="DH124" s="747"/>
      <c r="DI124" s="747"/>
      <c r="DJ124" s="747"/>
      <c r="DK124" s="748"/>
      <c r="DL124" s="749">
        <v>100348</v>
      </c>
      <c r="DM124" s="747"/>
      <c r="DN124" s="747"/>
      <c r="DO124" s="747"/>
      <c r="DP124" s="748"/>
      <c r="DQ124" s="749">
        <v>6154</v>
      </c>
      <c r="DR124" s="747"/>
      <c r="DS124" s="747"/>
      <c r="DT124" s="747"/>
      <c r="DU124" s="748"/>
      <c r="DV124" s="831">
        <v>0.1</v>
      </c>
      <c r="DW124" s="832"/>
      <c r="DX124" s="832"/>
      <c r="DY124" s="832"/>
      <c r="DZ124" s="833"/>
    </row>
    <row r="125" spans="1:130" s="221" customFormat="1" ht="26.25" customHeight="1" x14ac:dyDescent="0.15">
      <c r="A125" s="803"/>
      <c r="B125" s="804"/>
      <c r="C125" s="798" t="s">
        <v>468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243</v>
      </c>
      <c r="AB125" s="763"/>
      <c r="AC125" s="763"/>
      <c r="AD125" s="763"/>
      <c r="AE125" s="764"/>
      <c r="AF125" s="765" t="s">
        <v>243</v>
      </c>
      <c r="AG125" s="763"/>
      <c r="AH125" s="763"/>
      <c r="AI125" s="763"/>
      <c r="AJ125" s="764"/>
      <c r="AK125" s="765" t="s">
        <v>243</v>
      </c>
      <c r="AL125" s="763"/>
      <c r="AM125" s="763"/>
      <c r="AN125" s="763"/>
      <c r="AO125" s="764"/>
      <c r="AP125" s="807" t="s">
        <v>243</v>
      </c>
      <c r="AQ125" s="808"/>
      <c r="AR125" s="808"/>
      <c r="AS125" s="808"/>
      <c r="AT125" s="809"/>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482</v>
      </c>
      <c r="CL125" s="835"/>
      <c r="CM125" s="835"/>
      <c r="CN125" s="835"/>
      <c r="CO125" s="836"/>
      <c r="CP125" s="843" t="s">
        <v>483</v>
      </c>
      <c r="CQ125" s="791"/>
      <c r="CR125" s="791"/>
      <c r="CS125" s="791"/>
      <c r="CT125" s="791"/>
      <c r="CU125" s="791"/>
      <c r="CV125" s="791"/>
      <c r="CW125" s="791"/>
      <c r="CX125" s="791"/>
      <c r="CY125" s="791"/>
      <c r="CZ125" s="791"/>
      <c r="DA125" s="791"/>
      <c r="DB125" s="791"/>
      <c r="DC125" s="791"/>
      <c r="DD125" s="791"/>
      <c r="DE125" s="791"/>
      <c r="DF125" s="792"/>
      <c r="DG125" s="844" t="s">
        <v>243</v>
      </c>
      <c r="DH125" s="825"/>
      <c r="DI125" s="825"/>
      <c r="DJ125" s="825"/>
      <c r="DK125" s="825"/>
      <c r="DL125" s="825" t="s">
        <v>243</v>
      </c>
      <c r="DM125" s="825"/>
      <c r="DN125" s="825"/>
      <c r="DO125" s="825"/>
      <c r="DP125" s="825"/>
      <c r="DQ125" s="825" t="s">
        <v>484</v>
      </c>
      <c r="DR125" s="825"/>
      <c r="DS125" s="825"/>
      <c r="DT125" s="825"/>
      <c r="DU125" s="825"/>
      <c r="DV125" s="826" t="s">
        <v>243</v>
      </c>
      <c r="DW125" s="826"/>
      <c r="DX125" s="826"/>
      <c r="DY125" s="826"/>
      <c r="DZ125" s="827"/>
    </row>
    <row r="126" spans="1:130" s="221" customFormat="1" ht="26.25" customHeight="1" thickBot="1" x14ac:dyDescent="0.2">
      <c r="A126" s="803"/>
      <c r="B126" s="804"/>
      <c r="C126" s="798" t="s">
        <v>470</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243</v>
      </c>
      <c r="AB126" s="763"/>
      <c r="AC126" s="763"/>
      <c r="AD126" s="763"/>
      <c r="AE126" s="764"/>
      <c r="AF126" s="765" t="s">
        <v>243</v>
      </c>
      <c r="AG126" s="763"/>
      <c r="AH126" s="763"/>
      <c r="AI126" s="763"/>
      <c r="AJ126" s="764"/>
      <c r="AK126" s="765" t="s">
        <v>243</v>
      </c>
      <c r="AL126" s="763"/>
      <c r="AM126" s="763"/>
      <c r="AN126" s="763"/>
      <c r="AO126" s="764"/>
      <c r="AP126" s="807" t="s">
        <v>485</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486</v>
      </c>
      <c r="CQ126" s="735"/>
      <c r="CR126" s="735"/>
      <c r="CS126" s="735"/>
      <c r="CT126" s="735"/>
      <c r="CU126" s="735"/>
      <c r="CV126" s="735"/>
      <c r="CW126" s="735"/>
      <c r="CX126" s="735"/>
      <c r="CY126" s="735"/>
      <c r="CZ126" s="735"/>
      <c r="DA126" s="735"/>
      <c r="DB126" s="735"/>
      <c r="DC126" s="735"/>
      <c r="DD126" s="735"/>
      <c r="DE126" s="735"/>
      <c r="DF126" s="736"/>
      <c r="DG126" s="799" t="s">
        <v>243</v>
      </c>
      <c r="DH126" s="800"/>
      <c r="DI126" s="800"/>
      <c r="DJ126" s="800"/>
      <c r="DK126" s="800"/>
      <c r="DL126" s="800" t="s">
        <v>243</v>
      </c>
      <c r="DM126" s="800"/>
      <c r="DN126" s="800"/>
      <c r="DO126" s="800"/>
      <c r="DP126" s="800"/>
      <c r="DQ126" s="800" t="s">
        <v>243</v>
      </c>
      <c r="DR126" s="800"/>
      <c r="DS126" s="800"/>
      <c r="DT126" s="800"/>
      <c r="DU126" s="800"/>
      <c r="DV126" s="777" t="s">
        <v>487</v>
      </c>
      <c r="DW126" s="777"/>
      <c r="DX126" s="777"/>
      <c r="DY126" s="777"/>
      <c r="DZ126" s="778"/>
    </row>
    <row r="127" spans="1:130" s="221" customFormat="1" ht="26.25" customHeight="1" x14ac:dyDescent="0.15">
      <c r="A127" s="805"/>
      <c r="B127" s="806"/>
      <c r="C127" s="821" t="s">
        <v>488</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243</v>
      </c>
      <c r="AB127" s="763"/>
      <c r="AC127" s="763"/>
      <c r="AD127" s="763"/>
      <c r="AE127" s="764"/>
      <c r="AF127" s="765" t="s">
        <v>243</v>
      </c>
      <c r="AG127" s="763"/>
      <c r="AH127" s="763"/>
      <c r="AI127" s="763"/>
      <c r="AJ127" s="764"/>
      <c r="AK127" s="765" t="s">
        <v>243</v>
      </c>
      <c r="AL127" s="763"/>
      <c r="AM127" s="763"/>
      <c r="AN127" s="763"/>
      <c r="AO127" s="764"/>
      <c r="AP127" s="807" t="s">
        <v>243</v>
      </c>
      <c r="AQ127" s="808"/>
      <c r="AR127" s="808"/>
      <c r="AS127" s="808"/>
      <c r="AT127" s="809"/>
      <c r="AU127" s="223"/>
      <c r="AV127" s="223"/>
      <c r="AW127" s="223"/>
      <c r="AX127" s="824" t="s">
        <v>489</v>
      </c>
      <c r="AY127" s="795"/>
      <c r="AZ127" s="795"/>
      <c r="BA127" s="795"/>
      <c r="BB127" s="795"/>
      <c r="BC127" s="795"/>
      <c r="BD127" s="795"/>
      <c r="BE127" s="796"/>
      <c r="BF127" s="794" t="s">
        <v>490</v>
      </c>
      <c r="BG127" s="795"/>
      <c r="BH127" s="795"/>
      <c r="BI127" s="795"/>
      <c r="BJ127" s="795"/>
      <c r="BK127" s="795"/>
      <c r="BL127" s="796"/>
      <c r="BM127" s="794" t="s">
        <v>491</v>
      </c>
      <c r="BN127" s="795"/>
      <c r="BO127" s="795"/>
      <c r="BP127" s="795"/>
      <c r="BQ127" s="795"/>
      <c r="BR127" s="795"/>
      <c r="BS127" s="796"/>
      <c r="BT127" s="794" t="s">
        <v>492</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493</v>
      </c>
      <c r="CQ127" s="735"/>
      <c r="CR127" s="735"/>
      <c r="CS127" s="735"/>
      <c r="CT127" s="735"/>
      <c r="CU127" s="735"/>
      <c r="CV127" s="735"/>
      <c r="CW127" s="735"/>
      <c r="CX127" s="735"/>
      <c r="CY127" s="735"/>
      <c r="CZ127" s="735"/>
      <c r="DA127" s="735"/>
      <c r="DB127" s="735"/>
      <c r="DC127" s="735"/>
      <c r="DD127" s="735"/>
      <c r="DE127" s="735"/>
      <c r="DF127" s="736"/>
      <c r="DG127" s="799" t="s">
        <v>243</v>
      </c>
      <c r="DH127" s="800"/>
      <c r="DI127" s="800"/>
      <c r="DJ127" s="800"/>
      <c r="DK127" s="800"/>
      <c r="DL127" s="800" t="s">
        <v>494</v>
      </c>
      <c r="DM127" s="800"/>
      <c r="DN127" s="800"/>
      <c r="DO127" s="800"/>
      <c r="DP127" s="800"/>
      <c r="DQ127" s="800" t="s">
        <v>243</v>
      </c>
      <c r="DR127" s="800"/>
      <c r="DS127" s="800"/>
      <c r="DT127" s="800"/>
      <c r="DU127" s="800"/>
      <c r="DV127" s="777" t="s">
        <v>243</v>
      </c>
      <c r="DW127" s="777"/>
      <c r="DX127" s="777"/>
      <c r="DY127" s="777"/>
      <c r="DZ127" s="778"/>
    </row>
    <row r="128" spans="1:130" s="221" customFormat="1" ht="26.25" customHeight="1" thickBot="1" x14ac:dyDescent="0.2">
      <c r="A128" s="779" t="s">
        <v>495</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496</v>
      </c>
      <c r="X128" s="781"/>
      <c r="Y128" s="781"/>
      <c r="Z128" s="782"/>
      <c r="AA128" s="783">
        <v>23471</v>
      </c>
      <c r="AB128" s="784"/>
      <c r="AC128" s="784"/>
      <c r="AD128" s="784"/>
      <c r="AE128" s="785"/>
      <c r="AF128" s="786">
        <v>20967</v>
      </c>
      <c r="AG128" s="784"/>
      <c r="AH128" s="784"/>
      <c r="AI128" s="784"/>
      <c r="AJ128" s="785"/>
      <c r="AK128" s="786">
        <v>14561</v>
      </c>
      <c r="AL128" s="784"/>
      <c r="AM128" s="784"/>
      <c r="AN128" s="784"/>
      <c r="AO128" s="785"/>
      <c r="AP128" s="787"/>
      <c r="AQ128" s="788"/>
      <c r="AR128" s="788"/>
      <c r="AS128" s="788"/>
      <c r="AT128" s="789"/>
      <c r="AU128" s="223"/>
      <c r="AV128" s="223"/>
      <c r="AW128" s="223"/>
      <c r="AX128" s="790" t="s">
        <v>497</v>
      </c>
      <c r="AY128" s="791"/>
      <c r="AZ128" s="791"/>
      <c r="BA128" s="791"/>
      <c r="BB128" s="791"/>
      <c r="BC128" s="791"/>
      <c r="BD128" s="791"/>
      <c r="BE128" s="792"/>
      <c r="BF128" s="769" t="s">
        <v>243</v>
      </c>
      <c r="BG128" s="770"/>
      <c r="BH128" s="770"/>
      <c r="BI128" s="770"/>
      <c r="BJ128" s="770"/>
      <c r="BK128" s="770"/>
      <c r="BL128" s="793"/>
      <c r="BM128" s="769">
        <v>14.05</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498</v>
      </c>
      <c r="CQ128" s="713"/>
      <c r="CR128" s="713"/>
      <c r="CS128" s="713"/>
      <c r="CT128" s="713"/>
      <c r="CU128" s="713"/>
      <c r="CV128" s="713"/>
      <c r="CW128" s="713"/>
      <c r="CX128" s="713"/>
      <c r="CY128" s="713"/>
      <c r="CZ128" s="713"/>
      <c r="DA128" s="713"/>
      <c r="DB128" s="713"/>
      <c r="DC128" s="713"/>
      <c r="DD128" s="713"/>
      <c r="DE128" s="713"/>
      <c r="DF128" s="714"/>
      <c r="DG128" s="773">
        <v>3000</v>
      </c>
      <c r="DH128" s="774"/>
      <c r="DI128" s="774"/>
      <c r="DJ128" s="774"/>
      <c r="DK128" s="774"/>
      <c r="DL128" s="774">
        <v>3000</v>
      </c>
      <c r="DM128" s="774"/>
      <c r="DN128" s="774"/>
      <c r="DO128" s="774"/>
      <c r="DP128" s="774"/>
      <c r="DQ128" s="774">
        <v>3000</v>
      </c>
      <c r="DR128" s="774"/>
      <c r="DS128" s="774"/>
      <c r="DT128" s="774"/>
      <c r="DU128" s="774"/>
      <c r="DV128" s="775">
        <v>0</v>
      </c>
      <c r="DW128" s="775"/>
      <c r="DX128" s="775"/>
      <c r="DY128" s="775"/>
      <c r="DZ128" s="776"/>
    </row>
    <row r="129" spans="1:131" s="221" customFormat="1" ht="26.25" customHeight="1" x14ac:dyDescent="0.15">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499</v>
      </c>
      <c r="X129" s="760"/>
      <c r="Y129" s="760"/>
      <c r="Z129" s="761"/>
      <c r="AA129" s="762">
        <v>6489880</v>
      </c>
      <c r="AB129" s="763"/>
      <c r="AC129" s="763"/>
      <c r="AD129" s="763"/>
      <c r="AE129" s="764"/>
      <c r="AF129" s="765">
        <v>6684933</v>
      </c>
      <c r="AG129" s="763"/>
      <c r="AH129" s="763"/>
      <c r="AI129" s="763"/>
      <c r="AJ129" s="764"/>
      <c r="AK129" s="765">
        <v>7004253</v>
      </c>
      <c r="AL129" s="763"/>
      <c r="AM129" s="763"/>
      <c r="AN129" s="763"/>
      <c r="AO129" s="764"/>
      <c r="AP129" s="766"/>
      <c r="AQ129" s="767"/>
      <c r="AR129" s="767"/>
      <c r="AS129" s="767"/>
      <c r="AT129" s="768"/>
      <c r="AU129" s="224"/>
      <c r="AV129" s="224"/>
      <c r="AW129" s="224"/>
      <c r="AX129" s="734" t="s">
        <v>500</v>
      </c>
      <c r="AY129" s="735"/>
      <c r="AZ129" s="735"/>
      <c r="BA129" s="735"/>
      <c r="BB129" s="735"/>
      <c r="BC129" s="735"/>
      <c r="BD129" s="735"/>
      <c r="BE129" s="736"/>
      <c r="BF129" s="753" t="s">
        <v>243</v>
      </c>
      <c r="BG129" s="754"/>
      <c r="BH129" s="754"/>
      <c r="BI129" s="754"/>
      <c r="BJ129" s="754"/>
      <c r="BK129" s="754"/>
      <c r="BL129" s="755"/>
      <c r="BM129" s="753">
        <v>19.05</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501</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502</v>
      </c>
      <c r="X130" s="760"/>
      <c r="Y130" s="760"/>
      <c r="Z130" s="761"/>
      <c r="AA130" s="762">
        <v>815307</v>
      </c>
      <c r="AB130" s="763"/>
      <c r="AC130" s="763"/>
      <c r="AD130" s="763"/>
      <c r="AE130" s="764"/>
      <c r="AF130" s="765">
        <v>801744</v>
      </c>
      <c r="AG130" s="763"/>
      <c r="AH130" s="763"/>
      <c r="AI130" s="763"/>
      <c r="AJ130" s="764"/>
      <c r="AK130" s="765">
        <v>771144</v>
      </c>
      <c r="AL130" s="763"/>
      <c r="AM130" s="763"/>
      <c r="AN130" s="763"/>
      <c r="AO130" s="764"/>
      <c r="AP130" s="766"/>
      <c r="AQ130" s="767"/>
      <c r="AR130" s="767"/>
      <c r="AS130" s="767"/>
      <c r="AT130" s="768"/>
      <c r="AU130" s="224"/>
      <c r="AV130" s="224"/>
      <c r="AW130" s="224"/>
      <c r="AX130" s="734" t="s">
        <v>503</v>
      </c>
      <c r="AY130" s="735"/>
      <c r="AZ130" s="735"/>
      <c r="BA130" s="735"/>
      <c r="BB130" s="735"/>
      <c r="BC130" s="735"/>
      <c r="BD130" s="735"/>
      <c r="BE130" s="736"/>
      <c r="BF130" s="737">
        <v>6.5</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504</v>
      </c>
      <c r="X131" s="744"/>
      <c r="Y131" s="744"/>
      <c r="Z131" s="745"/>
      <c r="AA131" s="746">
        <v>5674573</v>
      </c>
      <c r="AB131" s="747"/>
      <c r="AC131" s="747"/>
      <c r="AD131" s="747"/>
      <c r="AE131" s="748"/>
      <c r="AF131" s="749">
        <v>5883189</v>
      </c>
      <c r="AG131" s="747"/>
      <c r="AH131" s="747"/>
      <c r="AI131" s="747"/>
      <c r="AJ131" s="748"/>
      <c r="AK131" s="749">
        <v>6233109</v>
      </c>
      <c r="AL131" s="747"/>
      <c r="AM131" s="747"/>
      <c r="AN131" s="747"/>
      <c r="AO131" s="748"/>
      <c r="AP131" s="750"/>
      <c r="AQ131" s="751"/>
      <c r="AR131" s="751"/>
      <c r="AS131" s="751"/>
      <c r="AT131" s="752"/>
      <c r="AU131" s="224"/>
      <c r="AV131" s="224"/>
      <c r="AW131" s="224"/>
      <c r="AX131" s="712" t="s">
        <v>505</v>
      </c>
      <c r="AY131" s="713"/>
      <c r="AZ131" s="713"/>
      <c r="BA131" s="713"/>
      <c r="BB131" s="713"/>
      <c r="BC131" s="713"/>
      <c r="BD131" s="713"/>
      <c r="BE131" s="714"/>
      <c r="BF131" s="715">
        <v>51.3</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506</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507</v>
      </c>
      <c r="W132" s="725"/>
      <c r="X132" s="725"/>
      <c r="Y132" s="725"/>
      <c r="Z132" s="726"/>
      <c r="AA132" s="727">
        <v>6.360390465</v>
      </c>
      <c r="AB132" s="728"/>
      <c r="AC132" s="728"/>
      <c r="AD132" s="728"/>
      <c r="AE132" s="729"/>
      <c r="AF132" s="730">
        <v>6.3038600320000002</v>
      </c>
      <c r="AG132" s="728"/>
      <c r="AH132" s="728"/>
      <c r="AI132" s="728"/>
      <c r="AJ132" s="729"/>
      <c r="AK132" s="730">
        <v>7.040146418</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508</v>
      </c>
      <c r="W133" s="704"/>
      <c r="X133" s="704"/>
      <c r="Y133" s="704"/>
      <c r="Z133" s="705"/>
      <c r="AA133" s="706">
        <v>5.8</v>
      </c>
      <c r="AB133" s="707"/>
      <c r="AC133" s="707"/>
      <c r="AD133" s="707"/>
      <c r="AE133" s="708"/>
      <c r="AF133" s="706">
        <v>6.1</v>
      </c>
      <c r="AG133" s="707"/>
      <c r="AH133" s="707"/>
      <c r="AI133" s="707"/>
      <c r="AJ133" s="708"/>
      <c r="AK133" s="706">
        <v>6.5</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ijLw/ITDR0HgE+5XQ435ukmjdtZ6Ng8HPu/GX1h1TQ4a02NgC/f1pfV1pmJW/ySY9OFiiE/9fIBuXq4YVif1w==" saltValue="gJBBUKS5ei9SIrjIv750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0Xh4DGXYd7CIMHZOWPL3vXZMk0uc75n/fvtdi2FiKSEuUyaLbY/CvhVReFiwSrz5XabtaLOozHbJt5GIvykK1A==" saltValue="DJeGw+2wxWTnYnDlViyhM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qKSwkjhJKpFvRRftebgspYl6U0XJlf8rsxHlYlBifY+PWD5P77ZLEcXygZtxjPEJI54RTGuPE8cez8iQKeywA==" saltValue="a256gO7nKHdfPYBqO9F4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511</v>
      </c>
      <c r="AL6" s="257"/>
      <c r="AM6" s="257"/>
      <c r="AN6" s="257"/>
    </row>
    <row r="7" spans="1:46" ht="13.5" customHeight="1" x14ac:dyDescent="0.15">
      <c r="A7" s="256"/>
      <c r="AK7" s="259"/>
      <c r="AL7" s="260"/>
      <c r="AM7" s="260"/>
      <c r="AN7" s="261"/>
      <c r="AO7" s="1101" t="s">
        <v>512</v>
      </c>
      <c r="AP7" s="262"/>
      <c r="AQ7" s="263" t="s">
        <v>513</v>
      </c>
      <c r="AR7" s="264"/>
    </row>
    <row r="8" spans="1:46" x14ac:dyDescent="0.15">
      <c r="A8" s="256"/>
      <c r="AK8" s="265"/>
      <c r="AL8" s="266"/>
      <c r="AM8" s="266"/>
      <c r="AN8" s="267"/>
      <c r="AO8" s="1102"/>
      <c r="AP8" s="268" t="s">
        <v>514</v>
      </c>
      <c r="AQ8" s="269" t="s">
        <v>515</v>
      </c>
      <c r="AR8" s="270" t="s">
        <v>516</v>
      </c>
    </row>
    <row r="9" spans="1:46" x14ac:dyDescent="0.15">
      <c r="A9" s="256"/>
      <c r="AK9" s="1113" t="s">
        <v>517</v>
      </c>
      <c r="AL9" s="1114"/>
      <c r="AM9" s="1114"/>
      <c r="AN9" s="1115"/>
      <c r="AO9" s="271">
        <v>2191877</v>
      </c>
      <c r="AP9" s="271">
        <v>126013</v>
      </c>
      <c r="AQ9" s="272">
        <v>104625</v>
      </c>
      <c r="AR9" s="273">
        <v>20.399999999999999</v>
      </c>
    </row>
    <row r="10" spans="1:46" ht="13.5" customHeight="1" x14ac:dyDescent="0.15">
      <c r="A10" s="256"/>
      <c r="AK10" s="1113" t="s">
        <v>518</v>
      </c>
      <c r="AL10" s="1114"/>
      <c r="AM10" s="1114"/>
      <c r="AN10" s="1115"/>
      <c r="AO10" s="274">
        <v>14203</v>
      </c>
      <c r="AP10" s="274">
        <v>817</v>
      </c>
      <c r="AQ10" s="275">
        <v>9752</v>
      </c>
      <c r="AR10" s="276">
        <v>-91.6</v>
      </c>
    </row>
    <row r="11" spans="1:46" ht="13.5" customHeight="1" x14ac:dyDescent="0.15">
      <c r="A11" s="256"/>
      <c r="AK11" s="1113" t="s">
        <v>519</v>
      </c>
      <c r="AL11" s="1114"/>
      <c r="AM11" s="1114"/>
      <c r="AN11" s="1115"/>
      <c r="AO11" s="274">
        <v>8489</v>
      </c>
      <c r="AP11" s="274">
        <v>488</v>
      </c>
      <c r="AQ11" s="275">
        <v>1608</v>
      </c>
      <c r="AR11" s="276">
        <v>-69.7</v>
      </c>
    </row>
    <row r="12" spans="1:46" ht="13.5" customHeight="1" x14ac:dyDescent="0.15">
      <c r="A12" s="256"/>
      <c r="AK12" s="1113" t="s">
        <v>520</v>
      </c>
      <c r="AL12" s="1114"/>
      <c r="AM12" s="1114"/>
      <c r="AN12" s="1115"/>
      <c r="AO12" s="274" t="s">
        <v>521</v>
      </c>
      <c r="AP12" s="274" t="s">
        <v>521</v>
      </c>
      <c r="AQ12" s="275">
        <v>4</v>
      </c>
      <c r="AR12" s="276" t="s">
        <v>521</v>
      </c>
    </row>
    <row r="13" spans="1:46" ht="13.5" customHeight="1" x14ac:dyDescent="0.15">
      <c r="A13" s="256"/>
      <c r="AK13" s="1113" t="s">
        <v>522</v>
      </c>
      <c r="AL13" s="1114"/>
      <c r="AM13" s="1114"/>
      <c r="AN13" s="1115"/>
      <c r="AO13" s="274">
        <v>162487</v>
      </c>
      <c r="AP13" s="274">
        <v>9342</v>
      </c>
      <c r="AQ13" s="275">
        <v>4175</v>
      </c>
      <c r="AR13" s="276">
        <v>123.8</v>
      </c>
    </row>
    <row r="14" spans="1:46" ht="13.5" customHeight="1" x14ac:dyDescent="0.15">
      <c r="A14" s="256"/>
      <c r="AK14" s="1113" t="s">
        <v>523</v>
      </c>
      <c r="AL14" s="1114"/>
      <c r="AM14" s="1114"/>
      <c r="AN14" s="1115"/>
      <c r="AO14" s="274">
        <v>101241</v>
      </c>
      <c r="AP14" s="274">
        <v>5820</v>
      </c>
      <c r="AQ14" s="275">
        <v>2340</v>
      </c>
      <c r="AR14" s="276">
        <v>148.69999999999999</v>
      </c>
    </row>
    <row r="15" spans="1:46" ht="13.5" customHeight="1" x14ac:dyDescent="0.15">
      <c r="A15" s="256"/>
      <c r="AK15" s="1116" t="s">
        <v>524</v>
      </c>
      <c r="AL15" s="1117"/>
      <c r="AM15" s="1117"/>
      <c r="AN15" s="1118"/>
      <c r="AO15" s="274">
        <v>-90518</v>
      </c>
      <c r="AP15" s="274">
        <v>-5204</v>
      </c>
      <c r="AQ15" s="275">
        <v>-8060</v>
      </c>
      <c r="AR15" s="276">
        <v>-35.4</v>
      </c>
    </row>
    <row r="16" spans="1:46" x14ac:dyDescent="0.15">
      <c r="A16" s="256"/>
      <c r="AK16" s="1116" t="s">
        <v>191</v>
      </c>
      <c r="AL16" s="1117"/>
      <c r="AM16" s="1117"/>
      <c r="AN16" s="1118"/>
      <c r="AO16" s="274">
        <v>2387779</v>
      </c>
      <c r="AP16" s="274">
        <v>137276</v>
      </c>
      <c r="AQ16" s="275">
        <v>114444</v>
      </c>
      <c r="AR16" s="276">
        <v>20</v>
      </c>
    </row>
    <row r="17" spans="1:46" x14ac:dyDescent="0.15">
      <c r="A17" s="256"/>
    </row>
    <row r="18" spans="1:46" x14ac:dyDescent="0.15">
      <c r="A18" s="256"/>
      <c r="AQ18" s="277"/>
      <c r="AR18" s="277"/>
    </row>
    <row r="19" spans="1:46" x14ac:dyDescent="0.15">
      <c r="A19" s="256"/>
      <c r="AK19" s="252" t="s">
        <v>525</v>
      </c>
    </row>
    <row r="20" spans="1:46" x14ac:dyDescent="0.15">
      <c r="A20" s="256"/>
      <c r="AK20" s="278"/>
      <c r="AL20" s="279"/>
      <c r="AM20" s="279"/>
      <c r="AN20" s="280"/>
      <c r="AO20" s="281" t="s">
        <v>526</v>
      </c>
      <c r="AP20" s="282" t="s">
        <v>527</v>
      </c>
      <c r="AQ20" s="283" t="s">
        <v>528</v>
      </c>
      <c r="AR20" s="284"/>
    </row>
    <row r="21" spans="1:46" s="257" customFormat="1" x14ac:dyDescent="0.15">
      <c r="A21" s="285"/>
      <c r="AK21" s="1119" t="s">
        <v>529</v>
      </c>
      <c r="AL21" s="1120"/>
      <c r="AM21" s="1120"/>
      <c r="AN21" s="1121"/>
      <c r="AO21" s="286">
        <v>13.68</v>
      </c>
      <c r="AP21" s="287">
        <v>10.6</v>
      </c>
      <c r="AQ21" s="288">
        <v>3.08</v>
      </c>
      <c r="AS21" s="289"/>
      <c r="AT21" s="285"/>
    </row>
    <row r="22" spans="1:46" s="257" customFormat="1" x14ac:dyDescent="0.15">
      <c r="A22" s="285"/>
      <c r="AK22" s="1119" t="s">
        <v>530</v>
      </c>
      <c r="AL22" s="1120"/>
      <c r="AM22" s="1120"/>
      <c r="AN22" s="1121"/>
      <c r="AO22" s="290">
        <v>98.9</v>
      </c>
      <c r="AP22" s="291">
        <v>97.5</v>
      </c>
      <c r="AQ22" s="292">
        <v>1.4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531</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532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533</v>
      </c>
      <c r="AL29" s="257"/>
      <c r="AM29" s="257"/>
      <c r="AN29" s="257"/>
      <c r="AS29" s="299"/>
    </row>
    <row r="30" spans="1:46" ht="13.5" customHeight="1" x14ac:dyDescent="0.15">
      <c r="A30" s="256"/>
      <c r="AK30" s="259"/>
      <c r="AL30" s="260"/>
      <c r="AM30" s="260"/>
      <c r="AN30" s="261"/>
      <c r="AO30" s="1101" t="s">
        <v>512</v>
      </c>
      <c r="AP30" s="262"/>
      <c r="AQ30" s="263" t="s">
        <v>513</v>
      </c>
      <c r="AR30" s="264"/>
    </row>
    <row r="31" spans="1:46" x14ac:dyDescent="0.15">
      <c r="A31" s="256"/>
      <c r="AK31" s="265"/>
      <c r="AL31" s="266"/>
      <c r="AM31" s="266"/>
      <c r="AN31" s="267"/>
      <c r="AO31" s="1102"/>
      <c r="AP31" s="268" t="s">
        <v>514</v>
      </c>
      <c r="AQ31" s="269" t="s">
        <v>515</v>
      </c>
      <c r="AR31" s="270" t="s">
        <v>516</v>
      </c>
    </row>
    <row r="32" spans="1:46" ht="27" customHeight="1" x14ac:dyDescent="0.15">
      <c r="A32" s="256"/>
      <c r="AK32" s="1103" t="s">
        <v>534</v>
      </c>
      <c r="AL32" s="1104"/>
      <c r="AM32" s="1104"/>
      <c r="AN32" s="1105"/>
      <c r="AO32" s="300">
        <v>892516</v>
      </c>
      <c r="AP32" s="300">
        <v>51312</v>
      </c>
      <c r="AQ32" s="301">
        <v>72468</v>
      </c>
      <c r="AR32" s="302">
        <v>-29.2</v>
      </c>
    </row>
    <row r="33" spans="1:46" ht="13.5" customHeight="1" x14ac:dyDescent="0.15">
      <c r="A33" s="256"/>
      <c r="AK33" s="1103" t="s">
        <v>535</v>
      </c>
      <c r="AL33" s="1104"/>
      <c r="AM33" s="1104"/>
      <c r="AN33" s="1105"/>
      <c r="AO33" s="300" t="s">
        <v>521</v>
      </c>
      <c r="AP33" s="300" t="s">
        <v>521</v>
      </c>
      <c r="AQ33" s="301" t="s">
        <v>521</v>
      </c>
      <c r="AR33" s="302" t="s">
        <v>521</v>
      </c>
    </row>
    <row r="34" spans="1:46" ht="27" customHeight="1" x14ac:dyDescent="0.15">
      <c r="A34" s="256"/>
      <c r="AK34" s="1103" t="s">
        <v>536</v>
      </c>
      <c r="AL34" s="1104"/>
      <c r="AM34" s="1104"/>
      <c r="AN34" s="1105"/>
      <c r="AO34" s="300" t="s">
        <v>521</v>
      </c>
      <c r="AP34" s="300" t="s">
        <v>521</v>
      </c>
      <c r="AQ34" s="301">
        <v>1</v>
      </c>
      <c r="AR34" s="302" t="s">
        <v>521</v>
      </c>
    </row>
    <row r="35" spans="1:46" ht="27" customHeight="1" x14ac:dyDescent="0.15">
      <c r="A35" s="256"/>
      <c r="AK35" s="1103" t="s">
        <v>537</v>
      </c>
      <c r="AL35" s="1104"/>
      <c r="AM35" s="1104"/>
      <c r="AN35" s="1105"/>
      <c r="AO35" s="300">
        <v>332009</v>
      </c>
      <c r="AP35" s="300">
        <v>19088</v>
      </c>
      <c r="AQ35" s="301">
        <v>17710</v>
      </c>
      <c r="AR35" s="302">
        <v>7.8</v>
      </c>
    </row>
    <row r="36" spans="1:46" ht="27" customHeight="1" x14ac:dyDescent="0.15">
      <c r="A36" s="256"/>
      <c r="AK36" s="1103" t="s">
        <v>538</v>
      </c>
      <c r="AL36" s="1104"/>
      <c r="AM36" s="1104"/>
      <c r="AN36" s="1105"/>
      <c r="AO36" s="300" t="s">
        <v>521</v>
      </c>
      <c r="AP36" s="300" t="s">
        <v>521</v>
      </c>
      <c r="AQ36" s="301">
        <v>2475</v>
      </c>
      <c r="AR36" s="302" t="s">
        <v>521</v>
      </c>
    </row>
    <row r="37" spans="1:46" ht="13.5" customHeight="1" x14ac:dyDescent="0.15">
      <c r="A37" s="256"/>
      <c r="AK37" s="1103" t="s">
        <v>539</v>
      </c>
      <c r="AL37" s="1104"/>
      <c r="AM37" s="1104"/>
      <c r="AN37" s="1105"/>
      <c r="AO37" s="300" t="s">
        <v>521</v>
      </c>
      <c r="AP37" s="300" t="s">
        <v>521</v>
      </c>
      <c r="AQ37" s="301">
        <v>637</v>
      </c>
      <c r="AR37" s="302" t="s">
        <v>521</v>
      </c>
    </row>
    <row r="38" spans="1:46" ht="27" customHeight="1" x14ac:dyDescent="0.15">
      <c r="A38" s="256"/>
      <c r="AK38" s="1106" t="s">
        <v>540</v>
      </c>
      <c r="AL38" s="1107"/>
      <c r="AM38" s="1107"/>
      <c r="AN38" s="1108"/>
      <c r="AO38" s="303" t="s">
        <v>521</v>
      </c>
      <c r="AP38" s="303" t="s">
        <v>521</v>
      </c>
      <c r="AQ38" s="304">
        <v>2</v>
      </c>
      <c r="AR38" s="292" t="s">
        <v>521</v>
      </c>
      <c r="AS38" s="299"/>
    </row>
    <row r="39" spans="1:46" x14ac:dyDescent="0.15">
      <c r="A39" s="256"/>
      <c r="AK39" s="1106" t="s">
        <v>541</v>
      </c>
      <c r="AL39" s="1107"/>
      <c r="AM39" s="1107"/>
      <c r="AN39" s="1108"/>
      <c r="AO39" s="300">
        <v>-14561</v>
      </c>
      <c r="AP39" s="300">
        <v>-837</v>
      </c>
      <c r="AQ39" s="301">
        <v>-3769</v>
      </c>
      <c r="AR39" s="302">
        <v>-77.8</v>
      </c>
      <c r="AS39" s="299"/>
    </row>
    <row r="40" spans="1:46" ht="27" customHeight="1" x14ac:dyDescent="0.15">
      <c r="A40" s="256"/>
      <c r="AK40" s="1103" t="s">
        <v>542</v>
      </c>
      <c r="AL40" s="1104"/>
      <c r="AM40" s="1104"/>
      <c r="AN40" s="1105"/>
      <c r="AO40" s="300">
        <v>-771144</v>
      </c>
      <c r="AP40" s="300">
        <v>-44334</v>
      </c>
      <c r="AQ40" s="301">
        <v>-62733</v>
      </c>
      <c r="AR40" s="302">
        <v>-29.3</v>
      </c>
      <c r="AS40" s="299"/>
    </row>
    <row r="41" spans="1:46" x14ac:dyDescent="0.15">
      <c r="A41" s="256"/>
      <c r="AK41" s="1109" t="s">
        <v>303</v>
      </c>
      <c r="AL41" s="1110"/>
      <c r="AM41" s="1110"/>
      <c r="AN41" s="1111"/>
      <c r="AO41" s="300">
        <v>438820</v>
      </c>
      <c r="AP41" s="300">
        <v>25228</v>
      </c>
      <c r="AQ41" s="301">
        <v>26792</v>
      </c>
      <c r="AR41" s="302">
        <v>-5.8</v>
      </c>
      <c r="AS41" s="299"/>
    </row>
    <row r="42" spans="1:46" x14ac:dyDescent="0.15">
      <c r="A42" s="256"/>
      <c r="AK42" s="305" t="s">
        <v>543</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544</v>
      </c>
    </row>
    <row r="48" spans="1:46" x14ac:dyDescent="0.15">
      <c r="A48" s="256"/>
      <c r="AK48" s="310" t="s">
        <v>545</v>
      </c>
      <c r="AL48" s="310"/>
      <c r="AM48" s="310"/>
      <c r="AN48" s="310"/>
      <c r="AO48" s="310"/>
      <c r="AP48" s="310"/>
      <c r="AQ48" s="311"/>
      <c r="AR48" s="310"/>
    </row>
    <row r="49" spans="1:44" ht="13.5" customHeight="1" x14ac:dyDescent="0.15">
      <c r="A49" s="256"/>
      <c r="AK49" s="312"/>
      <c r="AL49" s="313"/>
      <c r="AM49" s="1096" t="s">
        <v>512</v>
      </c>
      <c r="AN49" s="1098" t="s">
        <v>546</v>
      </c>
      <c r="AO49" s="1099"/>
      <c r="AP49" s="1099"/>
      <c r="AQ49" s="1099"/>
      <c r="AR49" s="1100"/>
    </row>
    <row r="50" spans="1:44" x14ac:dyDescent="0.15">
      <c r="A50" s="256"/>
      <c r="AK50" s="314"/>
      <c r="AL50" s="315"/>
      <c r="AM50" s="1097"/>
      <c r="AN50" s="316" t="s">
        <v>547</v>
      </c>
      <c r="AO50" s="317" t="s">
        <v>548</v>
      </c>
      <c r="AP50" s="318" t="s">
        <v>549</v>
      </c>
      <c r="AQ50" s="319" t="s">
        <v>550</v>
      </c>
      <c r="AR50" s="320" t="s">
        <v>551</v>
      </c>
    </row>
    <row r="51" spans="1:44" x14ac:dyDescent="0.15">
      <c r="A51" s="256"/>
      <c r="AK51" s="312" t="s">
        <v>552</v>
      </c>
      <c r="AL51" s="313"/>
      <c r="AM51" s="321">
        <v>1322628</v>
      </c>
      <c r="AN51" s="322">
        <v>69966</v>
      </c>
      <c r="AO51" s="323">
        <v>-13.6</v>
      </c>
      <c r="AP51" s="324">
        <v>88968</v>
      </c>
      <c r="AQ51" s="325">
        <v>6.8</v>
      </c>
      <c r="AR51" s="326">
        <v>-20.399999999999999</v>
      </c>
    </row>
    <row r="52" spans="1:44" x14ac:dyDescent="0.15">
      <c r="A52" s="256"/>
      <c r="AK52" s="327"/>
      <c r="AL52" s="328" t="s">
        <v>553</v>
      </c>
      <c r="AM52" s="329">
        <v>676168</v>
      </c>
      <c r="AN52" s="330">
        <v>35769</v>
      </c>
      <c r="AO52" s="331">
        <v>84.1</v>
      </c>
      <c r="AP52" s="332">
        <v>45482</v>
      </c>
      <c r="AQ52" s="333">
        <v>5.5</v>
      </c>
      <c r="AR52" s="334">
        <v>78.599999999999994</v>
      </c>
    </row>
    <row r="53" spans="1:44" x14ac:dyDescent="0.15">
      <c r="A53" s="256"/>
      <c r="AK53" s="312" t="s">
        <v>554</v>
      </c>
      <c r="AL53" s="313"/>
      <c r="AM53" s="321">
        <v>2047794</v>
      </c>
      <c r="AN53" s="322">
        <v>109913</v>
      </c>
      <c r="AO53" s="323">
        <v>57.1</v>
      </c>
      <c r="AP53" s="324">
        <v>85173</v>
      </c>
      <c r="AQ53" s="325">
        <v>-4.3</v>
      </c>
      <c r="AR53" s="326">
        <v>61.4</v>
      </c>
    </row>
    <row r="54" spans="1:44" x14ac:dyDescent="0.15">
      <c r="A54" s="256"/>
      <c r="AK54" s="327"/>
      <c r="AL54" s="328" t="s">
        <v>553</v>
      </c>
      <c r="AM54" s="329">
        <v>518771</v>
      </c>
      <c r="AN54" s="330">
        <v>27845</v>
      </c>
      <c r="AO54" s="331">
        <v>-22.2</v>
      </c>
      <c r="AP54" s="332">
        <v>43913</v>
      </c>
      <c r="AQ54" s="333">
        <v>-3.4</v>
      </c>
      <c r="AR54" s="334">
        <v>-18.8</v>
      </c>
    </row>
    <row r="55" spans="1:44" x14ac:dyDescent="0.15">
      <c r="A55" s="256"/>
      <c r="AK55" s="312" t="s">
        <v>555</v>
      </c>
      <c r="AL55" s="313"/>
      <c r="AM55" s="321">
        <v>2622818</v>
      </c>
      <c r="AN55" s="322">
        <v>144301</v>
      </c>
      <c r="AO55" s="323">
        <v>31.3</v>
      </c>
      <c r="AP55" s="324">
        <v>94081</v>
      </c>
      <c r="AQ55" s="325">
        <v>10.5</v>
      </c>
      <c r="AR55" s="326">
        <v>20.8</v>
      </c>
    </row>
    <row r="56" spans="1:44" x14ac:dyDescent="0.15">
      <c r="A56" s="256"/>
      <c r="AK56" s="327"/>
      <c r="AL56" s="328" t="s">
        <v>553</v>
      </c>
      <c r="AM56" s="329">
        <v>613456</v>
      </c>
      <c r="AN56" s="330">
        <v>33751</v>
      </c>
      <c r="AO56" s="331">
        <v>21.2</v>
      </c>
      <c r="AP56" s="332">
        <v>48949</v>
      </c>
      <c r="AQ56" s="333">
        <v>11.5</v>
      </c>
      <c r="AR56" s="334">
        <v>9.6999999999999993</v>
      </c>
    </row>
    <row r="57" spans="1:44" x14ac:dyDescent="0.15">
      <c r="A57" s="256"/>
      <c r="AK57" s="312" t="s">
        <v>556</v>
      </c>
      <c r="AL57" s="313"/>
      <c r="AM57" s="321">
        <v>2225286</v>
      </c>
      <c r="AN57" s="322">
        <v>125566</v>
      </c>
      <c r="AO57" s="323">
        <v>-13</v>
      </c>
      <c r="AP57" s="324">
        <v>92632</v>
      </c>
      <c r="AQ57" s="325">
        <v>-1.5</v>
      </c>
      <c r="AR57" s="326">
        <v>-11.5</v>
      </c>
    </row>
    <row r="58" spans="1:44" x14ac:dyDescent="0.15">
      <c r="A58" s="256"/>
      <c r="AK58" s="327"/>
      <c r="AL58" s="328" t="s">
        <v>553</v>
      </c>
      <c r="AM58" s="329">
        <v>417497</v>
      </c>
      <c r="AN58" s="330">
        <v>23558</v>
      </c>
      <c r="AO58" s="331">
        <v>-30.2</v>
      </c>
      <c r="AP58" s="332">
        <v>47978</v>
      </c>
      <c r="AQ58" s="333">
        <v>-2</v>
      </c>
      <c r="AR58" s="334">
        <v>-28.2</v>
      </c>
    </row>
    <row r="59" spans="1:44" x14ac:dyDescent="0.15">
      <c r="A59" s="256"/>
      <c r="AK59" s="312" t="s">
        <v>557</v>
      </c>
      <c r="AL59" s="313"/>
      <c r="AM59" s="321">
        <v>1622144</v>
      </c>
      <c r="AN59" s="322">
        <v>93259</v>
      </c>
      <c r="AO59" s="323">
        <v>-25.7</v>
      </c>
      <c r="AP59" s="324">
        <v>96469</v>
      </c>
      <c r="AQ59" s="325">
        <v>4.0999999999999996</v>
      </c>
      <c r="AR59" s="326">
        <v>-29.8</v>
      </c>
    </row>
    <row r="60" spans="1:44" x14ac:dyDescent="0.15">
      <c r="A60" s="256"/>
      <c r="AK60" s="327"/>
      <c r="AL60" s="328" t="s">
        <v>553</v>
      </c>
      <c r="AM60" s="329">
        <v>613319</v>
      </c>
      <c r="AN60" s="330">
        <v>35260</v>
      </c>
      <c r="AO60" s="331">
        <v>49.7</v>
      </c>
      <c r="AP60" s="332">
        <v>49775</v>
      </c>
      <c r="AQ60" s="333">
        <v>3.7</v>
      </c>
      <c r="AR60" s="334">
        <v>46</v>
      </c>
    </row>
    <row r="61" spans="1:44" x14ac:dyDescent="0.15">
      <c r="A61" s="256"/>
      <c r="AK61" s="312" t="s">
        <v>558</v>
      </c>
      <c r="AL61" s="335"/>
      <c r="AM61" s="321">
        <v>1968134</v>
      </c>
      <c r="AN61" s="322">
        <v>108601</v>
      </c>
      <c r="AO61" s="323">
        <v>7.2</v>
      </c>
      <c r="AP61" s="324">
        <v>91465</v>
      </c>
      <c r="AQ61" s="336">
        <v>3.1</v>
      </c>
      <c r="AR61" s="326">
        <v>4.0999999999999996</v>
      </c>
    </row>
    <row r="62" spans="1:44" x14ac:dyDescent="0.15">
      <c r="A62" s="256"/>
      <c r="AK62" s="327"/>
      <c r="AL62" s="328" t="s">
        <v>553</v>
      </c>
      <c r="AM62" s="329">
        <v>567842</v>
      </c>
      <c r="AN62" s="330">
        <v>31237</v>
      </c>
      <c r="AO62" s="331">
        <v>20.5</v>
      </c>
      <c r="AP62" s="332">
        <v>47219</v>
      </c>
      <c r="AQ62" s="333">
        <v>3.1</v>
      </c>
      <c r="AR62" s="334">
        <v>17.399999999999999</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buaYkTcAgoj+fFWatN1Pz3evy7y8viVrE+4FZbXymRKdxforXGwObSEpGrA3ymG+PWNasN94Mf7Z2BJMfOYzKw==" saltValue="FhjuMY0XvLB+GHANBoZF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row r="121" spans="125:125" ht="13.5" hidden="1" customHeight="1" x14ac:dyDescent="0.15">
      <c r="DU121" s="250"/>
    </row>
  </sheetData>
  <sheetProtection algorithmName="SHA-512" hashValue="byBzqQSU5kxkcqe7Q7gh6xv7TKUZlRMsT5w4E0rGEbD0hi2kXBuFO0LNAJeQuACGs2QmtWor7qtkPuFJdJfv8A==" saltValue="4GTzwemJS9OIDNtlvhKO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561</v>
      </c>
    </row>
  </sheetData>
  <sheetProtection algorithmName="SHA-512" hashValue="O9uTigSNDv/KQdgsi09yXee7yEkM+3Rsgl89hvmYLZkr1TKFRnZD2o92T6oqYo5buXqjzpnyGDU5EBGfKhGqtQ==" saltValue="WiqKM7c5LHOVOwANZsxg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22" t="s">
        <v>3</v>
      </c>
      <c r="D47" s="1122"/>
      <c r="E47" s="1123"/>
      <c r="F47" s="11">
        <v>25.01</v>
      </c>
      <c r="G47" s="12">
        <v>24.52</v>
      </c>
      <c r="H47" s="12">
        <v>22.56</v>
      </c>
      <c r="I47" s="12">
        <v>22.3</v>
      </c>
      <c r="J47" s="13">
        <v>23.25</v>
      </c>
    </row>
    <row r="48" spans="2:10" ht="57.75" customHeight="1" x14ac:dyDescent="0.15">
      <c r="B48" s="14"/>
      <c r="C48" s="1124" t="s">
        <v>4</v>
      </c>
      <c r="D48" s="1124"/>
      <c r="E48" s="1125"/>
      <c r="F48" s="15">
        <v>4.5</v>
      </c>
      <c r="G48" s="16">
        <v>4.5</v>
      </c>
      <c r="H48" s="16">
        <v>4.58</v>
      </c>
      <c r="I48" s="16">
        <v>3.99</v>
      </c>
      <c r="J48" s="17">
        <v>7.71</v>
      </c>
    </row>
    <row r="49" spans="2:10" ht="57.75" customHeight="1" thickBot="1" x14ac:dyDescent="0.2">
      <c r="B49" s="18"/>
      <c r="C49" s="1126" t="s">
        <v>5</v>
      </c>
      <c r="D49" s="1126"/>
      <c r="E49" s="1127"/>
      <c r="F49" s="19" t="s">
        <v>567</v>
      </c>
      <c r="G49" s="20" t="s">
        <v>568</v>
      </c>
      <c r="H49" s="20" t="s">
        <v>569</v>
      </c>
      <c r="I49" s="20" t="s">
        <v>570</v>
      </c>
      <c r="J49" s="21">
        <v>5.87</v>
      </c>
    </row>
    <row r="50" spans="2:10" x14ac:dyDescent="0.15"/>
  </sheetData>
  <sheetProtection algorithmName="SHA-512" hashValue="fH0eyEiJ7Te1lBBrFfVFVdwoNTotw+dKyf/P5hNZWgwOETIEIyjelaOXfLJPHLDPc50dRGB5800iSvDGU30pLQ==" saltValue="ZLLE+G8SUx0rhwKxrKso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福島 治</cp:lastModifiedBy>
  <cp:lastPrinted>2023-03-08T12:24:27Z</cp:lastPrinted>
  <dcterms:created xsi:type="dcterms:W3CDTF">2023-02-20T07:42:10Z</dcterms:created>
  <dcterms:modified xsi:type="dcterms:W3CDTF">2023-10-05T04:57:29Z</dcterms:modified>
  <cp:category/>
</cp:coreProperties>
</file>