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10.11.17.229\disk1\03-04 【決　算】財政状況資料集(H24～)\財政状況資料集(R03年度決算分)\03提出（市町村→県）\2回目（結合後）\"/>
    </mc:Choice>
  </mc:AlternateContent>
  <xr:revisionPtr revIDLastSave="0" documentId="13_ncr:1_{821162CB-F374-43F7-8EE3-5E3249FABF40}"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s="1"/>
  <c r="BW34" i="10" s="1"/>
  <c r="BW35" i="10" s="1"/>
  <c r="BW36" i="10" s="1"/>
  <c r="BW37" i="10" s="1"/>
  <c r="BW38" i="10" s="1"/>
  <c r="BE34" i="10"/>
  <c r="CO34" i="10" l="1"/>
</calcChain>
</file>

<file path=xl/sharedStrings.xml><?xml version="1.0" encoding="utf-8"?>
<sst xmlns="http://schemas.openxmlformats.org/spreadsheetml/2006/main" count="1168" uniqueCount="614">
  <si>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</si>
  <si>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</si>
  <si>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</si>
  <si>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</si>
  <si>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</si>
  <si>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</si>
  <si>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</si>
  <si>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</si>
  <si>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</si>
  <si>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</si>
  <si>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</si>
  <si>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</si>
  <si>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</si>
  <si>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</si>
  <si>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</si>
  <si>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</si>
  <si>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</si>
  <si>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</si>
  <si>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</si>
  <si>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</si>
  <si>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</si>
  <si>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</si>
  <si>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</si>
  <si>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</si>
  <si>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</si>
  <si>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</si>
  <si>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</si>
  <si>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</si>
  <si>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</si>
  <si>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</si>
  <si>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</si>
  <si>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</si>
  <si>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</si>
  <si>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</si>
  <si>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</si>
  <si>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</si>
  <si>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</si>
  <si>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</si>
  <si>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</si>
  <si>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</si>
  <si>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</si>
  <si>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</si>
  <si>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</si>
  <si>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</si>
  <si>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</si>
  <si>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</si>
  <si>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</si>
  <si>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</si>
  <si>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</si>
  <si>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</si>
  <si>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</si>
  <si>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</si>
  <si>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</si>
  <si>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</si>
  <si>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</si>
  <si>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</si>
  <si>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</si>
  <si>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</si>
  <si>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</si>
  <si>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</si>
  <si>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</si>
  <si>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</si>
  <si>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</si>
  <si>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</si>
  <si>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</si>
  <si>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</si>
  <si>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</si>
  <si>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</si>
  <si>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</si>
  <si>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</si>
  <si>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</si>
  <si>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</si>
  <si>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</si>
  <si>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</si>
  <si>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</si>
  <si>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</si>
  <si>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</si>
  <si>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</si>
  <si>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</si>
  <si>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</si>
  <si>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</si>
  <si>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</si>
  <si>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</si>
  <si>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</si>
  <si>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</si>
  <si>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</si>
  <si>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</si>
  <si>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</si>
  <si>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</si>
  <si>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</si>
  <si>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</si>
  <si>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</si>
  <si>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</si>
  <si>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</si>
  <si>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</si>
  <si>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</si>
  <si>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</si>
  <si>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</si>
  <si>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</si>
  <si>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</si>
  <si>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</si>
  <si>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</si>
  <si>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</si>
  <si>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</si>
  <si>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</si>
  <si>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</si>
  <si>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</si>
  <si>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</si>
  <si>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</si>
  <si>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</si>
  <si>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</si>
  <si>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</si>
  <si>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</si>
  <si>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</si>
  <si>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</si>
  <si>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</si>
  <si>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</si>
  <si>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</si>
  <si>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</si>
  <si>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</si>
  <si>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</si>
  <si>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</si>
  <si>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</si>
  <si>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</si>
  <si>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</si>
  <si>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</si>
  <si>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</si>
  <si>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</si>
  <si>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</si>
  <si>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</si>
  <si>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</si>
  <si>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</si>
  <si>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</si>
  <si>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</si>
  <si>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</si>
  <si>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</si>
  <si>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</si>
  <si>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</si>
  <si>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</si>
  <si>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</si>
  <si>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</si>
  <si>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</si>
  <si>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</si>
  <si>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</si>
  <si>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</si>
  <si>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</si>
  <si>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</si>
  <si>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</si>
  <si>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</si>
  <si>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</si>
  <si>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</si>
  <si>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</si>
  <si>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</si>
  <si>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</si>
  <si>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</si>
  <si>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</si>
  <si>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</si>
  <si>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</si>
  <si>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</si>
  <si>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</si>
  <si>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</si>
  <si>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</si>
  <si>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</si>
  <si>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</si>
  <si>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</si>
  <si>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</si>
  <si>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</si>
  <si>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</si>
  <si>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</si>
  <si>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</si>
  <si>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</si>
  <si>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</si>
  <si>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</si>
  <si>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</si>
  <si>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</si>
  <si>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</si>
  <si>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</si>
  <si>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</si>
  <si>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</si>
  <si>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</si>
  <si>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</si>
  <si>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</si>
  <si>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</si>
  <si>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</si>
  <si>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</si>
  <si>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</si>
  <si>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</si>
  <si>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</si>
  <si>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</si>
  <si>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</si>
  <si>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</si>
  <si>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</si>
  <si>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</si>
  <si>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</si>
  <si>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</si>
  <si>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</si>
  <si>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</si>
  <si>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</si>
  <si>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</si>
  <si>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</si>
  <si>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</si>
  <si>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</si>
  <si>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</si>
  <si>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</si>
  <si>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</si>
  <si>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</si>
  <si>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</si>
  <si>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</si>
  <si>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</si>
  <si>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宮崎県国富町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</si>
  <si>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</si>
  <si>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</si>
  <si>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</si>
  <si>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</si>
  <si>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</si>
  <si>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</si>
  <si>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</si>
  <si>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</si>
  <si>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</si>
  <si>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</si>
  <si>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</si>
  <si>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</si>
  <si>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</si>
  <si>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</si>
  <si>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</si>
  <si>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</si>
  <si>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</si>
  <si>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</si>
  <si>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</si>
  <si>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</si>
  <si>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</si>
  <si>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</si>
  <si>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</si>
  <si>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</si>
  <si>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</si>
  <si>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</si>
  <si>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</si>
  <si>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</si>
  <si>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</si>
  <si>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</si>
  <si>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</si>
  <si>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</si>
  <si>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</si>
  <si>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</si>
  <si>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</si>
  <si>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</si>
  <si>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</si>
  <si>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</si>
  <si>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</si>
  <si>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</si>
  <si>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</si>
  <si>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</si>
  <si>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</si>
  <si>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</si>
  <si>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</si>
  <si>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</si>
  <si>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</si>
  <si>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</si>
  <si>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</si>
  <si>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</si>
  <si>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</si>
  <si>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</si>
  <si>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</si>
  <si>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</si>
  <si>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</si>
  <si>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</si>
  <si>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</si>
  <si>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</si>
  <si>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</si>
  <si>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</si>
  <si>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</si>
  <si>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</si>
  <si>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</si>
  <si>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</si>
  <si>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</si>
  <si>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</si>
  <si>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</si>
  <si>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</si>
  <si>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</si>
  <si>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</si>
  <si>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</si>
  <si>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</si>
  <si>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</si>
  <si>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</si>
  <si>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</si>
  <si>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</si>
  <si>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</si>
  <si>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</si>
  <si>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</si>
  <si>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</si>
  <si>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</si>
  <si>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</si>
  <si>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</si>
  <si>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</si>
  <si>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</si>
  <si>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</si>
  <si>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</si>
  <si>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</si>
  <si>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</si>
  <si>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</si>
  <si>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</si>
  <si>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</si>
  <si>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</si>
  <si>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</si>
  <si>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</si>
  <si>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</si>
  <si>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</si>
  <si>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</si>
  <si>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</si>
  <si>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</si>
  <si>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</si>
  <si>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</si>
  <si>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</si>
  <si>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</si>
  <si>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</si>
  <si>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</si>
  <si>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</si>
  <si>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</si>
  <si>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</si>
  <si>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</si>
  <si>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</si>
  <si>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</si>
  <si>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</si>
  <si>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</si>
  <si>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</si>
  <si>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</si>
  <si>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</si>
  <si>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</si>
  <si>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</si>
  <si>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</si>
  <si>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</si>
  <si>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</si>
  <si>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</si>
  <si>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</si>
  <si>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</si>
  <si>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</si>
  <si>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</si>
  <si>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</si>
  <si>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</si>
  <si>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</si>
  <si>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</si>
  <si>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</si>
  <si>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</si>
  <si>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</si>
  <si>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</si>
  <si>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</si>
  <si>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</si>
  <si>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</si>
  <si>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</si>
  <si>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</si>
  <si>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</si>
  <si>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</si>
  <si>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</si>
  <si>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</si>
  <si>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</si>
  <si>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</si>
  <si>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</si>
  <si>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</si>
  <si>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</si>
  <si>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</si>
  <si>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</si>
  <si>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</si>
  <si>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</si>
  <si>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</si>
  <si>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</si>
  <si>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</si>
  <si>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</si>
  <si>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宮崎県国富町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</si>
  <si>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</si>
  <si>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</si>
  <si>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</si>
  <si>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</si>
  <si>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</si>
  <si>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</si>
  <si>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</si>
  <si>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</si>
  <si>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</si>
  <si>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</si>
  <si>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</si>
  <si>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</si>
  <si>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</si>
  <si>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</si>
  <si>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</si>
  <si>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</si>
  <si>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</si>
  <si>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</si>
  <si>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</si>
  <si>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</si>
  <si>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</si>
  <si>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</si>
  <si>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</si>
  <si>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</si>
  <si>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</si>
  <si>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</si>
  <si>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</si>
  <si>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</si>
  <si>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</si>
  <si>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</si>
  <si>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</si>
  <si>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</si>
  <si>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</si>
  <si>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</si>
  <si>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</si>
  <si>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</si>
  <si>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</si>
  <si>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</si>
  <si>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</si>
  <si>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</si>
  <si>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</si>
  <si>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</si>
  <si>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</si>
  <si>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</si>
  <si>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</si>
  <si>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</si>
  <si>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</si>
  <si>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</si>
  <si>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</si>
  <si>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</si>
  <si>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</si>
  <si>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</si>
  <si>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</si>
  <si>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</si>
  <si>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</si>
  <si>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</si>
  <si>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</si>
  <si>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</si>
  <si>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</si>
  <si>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</si>
  <si>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</si>
  <si>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</si>
  <si>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</si>
  <si>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</si>
  <si>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</si>
  <si>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</si>
  <si>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</si>
  <si>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</si>
  <si>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</si>
  <si>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</si>
  <si>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</si>
  <si>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</si>
  <si>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</si>
  <si>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</si>
  <si>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</si>
  <si>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</si>
  <si>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</si>
  <si>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</si>
  <si>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</si>
  <si>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</si>
  <si>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</si>
  <si>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</si>
  <si>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</si>
  <si>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</si>
  <si>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</si>
  <si>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</si>
  <si>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</si>
  <si>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</si>
  <si>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</si>
  <si>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</si>
  <si>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</si>
  <si>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</si>
  <si>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</si>
  <si>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</si>
  <si>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</si>
  <si>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</si>
  <si>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</si>
  <si>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</si>
  <si>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</si>
  <si>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</si>
  <si>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</si>
  <si>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</si>
  <si>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</si>
  <si>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</si>
  <si>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</si>
  <si>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</si>
  <si>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</si>
  <si>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</si>
  <si>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</si>
  <si>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</si>
  <si>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</si>
  <si>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</si>
  <si>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</si>
  <si>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</si>
  <si>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</si>
  <si>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</si>
  <si>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</si>
  <si>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</si>
  <si>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</si>
  <si>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</si>
  <si>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</si>
  <si>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</si>
  <si>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</si>
  <si>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</si>
  <si>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</si>
  <si>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</si>
  <si>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</si>
  <si>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</si>
  <si>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</si>
  <si>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</si>
  <si>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</si>
  <si>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</si>
  <si>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</si>
  <si>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</si>
  <si>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</si>
  <si>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</si>
  <si>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</si>
  <si>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</si>
  <si>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</si>
  <si>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</si>
  <si>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</si>
  <si>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</si>
  <si>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</si>
  <si>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</si>
  <si>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</si>
  <si>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</si>
  <si>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</si>
  <si>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</si>
  <si>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</si>
  <si>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</si>
  <si>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</si>
  <si>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</si>
  <si>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</si>
  <si>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</si>
  <si>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</si>
  <si>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</si>
  <si>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</si>
  <si>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</si>
  <si>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</si>
  <si>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</si>
  <si>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</si>
  <si>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</si>
  <si>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</si>
  <si>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</si>
  <si>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</si>
  <si>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</si>
  <si>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</si>
  <si>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</si>
  <si>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</si>
  <si>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</si>
  <si>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</si>
  <si>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</si>
  <si>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</si>
  <si>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</si>
  <si>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</si>
  <si>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</si>
  <si>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</si>
  <si>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</si>
  <si>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</si>
  <si>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</si>
  <si>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</si>
  <si>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</si>
  <si>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</si>
  <si>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</si>
  <si>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</si>
  <si>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</si>
  <si>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</si>
  <si>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</si>
  <si>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</si>
  <si>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</si>
  <si>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</si>
  <si>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</si>
  <si>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</si>
  <si>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</si>
  <si>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</si>
  <si>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</si>
  <si>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</si>
  <si>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</si>
  <si>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</si>
  <si>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</si>
  <si>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</si>
  <si>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</si>
  <si>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</si>
  <si>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</si>
  <si>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2.36</t>
  </si>
  <si>
    <t>▲ 8.21</t>
  </si>
  <si>
    <t>▲ 3.47</t>
  </si>
  <si>
    <t>▲ 0.97</t>
  </si>
  <si>
    <t>一般会計</t>
  </si>
  <si>
    <t>水道事業会計</t>
  </si>
  <si>
    <t>介護保険特別会計</t>
  </si>
  <si>
    <t>国民健康保険事業特別会計</t>
  </si>
  <si>
    <t>後期高齢者医療特別会計</t>
  </si>
  <si>
    <t>公共下水道事業特別会計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</si>
  <si>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</si>
  <si>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</si>
  <si>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</si>
  <si>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</si>
  <si>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</si>
  <si>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</si>
  <si>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</si>
  <si>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</si>
  <si>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国富町土地開発公社</t>
    <rPh sb="0" eb="3">
      <t>クニトミチョウ</t>
    </rPh>
    <rPh sb="3" eb="7">
      <t>トチカイハツ</t>
    </rPh>
    <rPh sb="7" eb="9">
      <t>コウシャ</t>
    </rPh>
    <phoneticPr fontId="2"/>
  </si>
  <si>
    <t>-</t>
    <phoneticPr fontId="2"/>
  </si>
  <si>
    <t>宮崎県市町村総合事務組合　（一般会計）</t>
    <phoneticPr fontId="2"/>
  </si>
  <si>
    <t>宮崎県市町村総合事務組合　市町村交通災害共済事業特別会計</t>
    <phoneticPr fontId="2"/>
  </si>
  <si>
    <t>宮崎県市町村総合事務組合　（自治会館管理運営特別会計）</t>
    <phoneticPr fontId="2"/>
  </si>
  <si>
    <t>-</t>
    <phoneticPr fontId="38"/>
  </si>
  <si>
    <t>宮崎県後期高齢者医療広域連合　（一般会計）</t>
    <phoneticPr fontId="2"/>
  </si>
  <si>
    <t>宮崎県後期高齢者医療広域連合　後期高齢者医療特別会計</t>
    <phoneticPr fontId="2"/>
  </si>
  <si>
    <t>元気づくり基金</t>
    <rPh sb="0" eb="2">
      <t>ゲンキ</t>
    </rPh>
    <rPh sb="5" eb="7">
      <t>キキン</t>
    </rPh>
    <phoneticPr fontId="5"/>
  </si>
  <si>
    <t>公共施設等整備基金</t>
    <rPh sb="0" eb="5">
      <t>コウキョウシセツトウ</t>
    </rPh>
    <rPh sb="5" eb="9">
      <t>セイビキキン</t>
    </rPh>
    <phoneticPr fontId="5"/>
  </si>
  <si>
    <t>社会福祉基金</t>
    <rPh sb="0" eb="6">
      <t>シャカイフクシキキン</t>
    </rPh>
    <phoneticPr fontId="5"/>
  </si>
  <si>
    <t>木脇地区地域振興事業基金</t>
    <phoneticPr fontId="5"/>
  </si>
  <si>
    <t>新型コロナウイルス感染症緊急対策利子補給基金</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</si>
  <si>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</si>
  <si>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</si>
  <si>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近年整備した中央コミュニティーセンターや道路の整備率が高いため類似団体と比較して減価償却率は低くなっているが、これらを除くと保有する公共施設の老朽化は進んでいる状況にある。
財政状況等を勘案しながら更新、維持補修等を行っていく。
令和3年度の将来負担比率については、地方債現在高の減少により、前年度よりも減少した。類似団体平均と比較すると高い数値となっているため、今後も財政長期計画に基づいた起債抑制策による地方債残高の抑制や基金の積み増しに努め、将来負担の抑制につなげたい。
</t>
    <rPh sb="0" eb="2">
      <t>キンネン</t>
    </rPh>
    <rPh sb="2" eb="4">
      <t>セイビ</t>
    </rPh>
    <rPh sb="6" eb="8">
      <t>チュウオウ</t>
    </rPh>
    <rPh sb="20" eb="22">
      <t>ドウロ</t>
    </rPh>
    <rPh sb="23" eb="25">
      <t>セイビ</t>
    </rPh>
    <rPh sb="25" eb="26">
      <t>リツ</t>
    </rPh>
    <rPh sb="27" eb="28">
      <t>タカ</t>
    </rPh>
    <rPh sb="31" eb="35">
      <t>ルイジダンタイ</t>
    </rPh>
    <rPh sb="36" eb="38">
      <t>ヒカク</t>
    </rPh>
    <rPh sb="40" eb="42">
      <t>ゲンカ</t>
    </rPh>
    <rPh sb="42" eb="44">
      <t>ショウキャク</t>
    </rPh>
    <rPh sb="44" eb="45">
      <t>リツ</t>
    </rPh>
    <rPh sb="46" eb="47">
      <t>ヒク</t>
    </rPh>
    <rPh sb="59" eb="60">
      <t>ノゾ</t>
    </rPh>
    <rPh sb="62" eb="64">
      <t>ホユウ</t>
    </rPh>
    <rPh sb="66" eb="68">
      <t>コウキョウ</t>
    </rPh>
    <rPh sb="68" eb="70">
      <t>シセツ</t>
    </rPh>
    <rPh sb="71" eb="74">
      <t>ロウキュウカ</t>
    </rPh>
    <rPh sb="75" eb="76">
      <t>スス</t>
    </rPh>
    <rPh sb="80" eb="82">
      <t>ジョウキョウ</t>
    </rPh>
    <rPh sb="87" eb="89">
      <t>ザイセイ</t>
    </rPh>
    <rPh sb="89" eb="91">
      <t>ジョウキョウ</t>
    </rPh>
    <rPh sb="91" eb="92">
      <t>トウ</t>
    </rPh>
    <rPh sb="93" eb="95">
      <t>カンアン</t>
    </rPh>
    <rPh sb="99" eb="101">
      <t>コウシン</t>
    </rPh>
    <rPh sb="102" eb="106">
      <t>イジホシュウ</t>
    </rPh>
    <rPh sb="106" eb="107">
      <t>トウ</t>
    </rPh>
    <rPh sb="108" eb="109">
      <t>オコナ</t>
    </rPh>
    <rPh sb="115" eb="117">
      <t>レイワ</t>
    </rPh>
    <rPh sb="118" eb="120">
      <t>ネンド</t>
    </rPh>
    <rPh sb="133" eb="136">
      <t>チホウサイ</t>
    </rPh>
    <rPh sb="136" eb="139">
      <t>ゲンザイタカ</t>
    </rPh>
    <rPh sb="140" eb="142">
      <t>ゲンショウ</t>
    </rPh>
    <rPh sb="146" eb="149">
      <t>ゼンネンド</t>
    </rPh>
    <rPh sb="152" eb="154">
      <t>ゲンショウ</t>
    </rPh>
    <rPh sb="157" eb="161">
      <t>ルイジダンタイ</t>
    </rPh>
    <rPh sb="161" eb="163">
      <t>ヘイキン</t>
    </rPh>
    <rPh sb="164" eb="166">
      <t>ヒカク</t>
    </rPh>
    <rPh sb="169" eb="170">
      <t>タカ</t>
    </rPh>
    <rPh sb="171" eb="173">
      <t>スウチ</t>
    </rPh>
    <rPh sb="182" eb="184">
      <t>コンゴ</t>
    </rPh>
    <rPh sb="185" eb="187">
      <t>ザイセイ</t>
    </rPh>
    <rPh sb="187" eb="189">
      <t>チョウキ</t>
    </rPh>
    <rPh sb="189" eb="191">
      <t>ケイカク</t>
    </rPh>
    <rPh sb="192" eb="193">
      <t>モト</t>
    </rPh>
    <rPh sb="196" eb="198">
      <t>キサイ</t>
    </rPh>
    <rPh sb="198" eb="200">
      <t>ヨクセイ</t>
    </rPh>
    <rPh sb="200" eb="201">
      <t>サク</t>
    </rPh>
    <rPh sb="204" eb="207">
      <t>チホウサイ</t>
    </rPh>
    <rPh sb="207" eb="208">
      <t>ザン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</si>
  <si>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</si>
  <si>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</si>
  <si>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</si>
  <si>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</si>
  <si>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</si>
  <si>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</si>
  <si>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財政長期計画に基づいた地方債残高を抑制し、平成29年度は事業終了による減少、さらに平成30年度は小中学校空調整備事業などが次年度へ繰り越したこともあり、借入額が元金償還を下回り、将来負担比率は減少した。令和元年度は大規模事業（防災行政無線整備事業）の借入等により将来負担比率・実質公債費率は増加したものの、令和２年度は、一般廃棄物処理事業・図書館建設事業の償還終了等により、将来負担比率・実質公債費率はともに減少した。令和3年度は、一般公共事業債、一般補助施設整備等事業債の減額により、将来負担比率・実質公債費率はともに減少した。類似団体平均値と比較すると高い数値となっているため、今後も財政長期計画に基づく起債抑制に引き続き取り組み、起債残高の抑制に努め、できる限りの基金積み増しを行い、将来負担の抑制に努力する。</t>
    <rPh sb="0" eb="2">
      <t>ザイセイ</t>
    </rPh>
    <rPh sb="2" eb="4">
      <t>チョウキ</t>
    </rPh>
    <rPh sb="4" eb="6">
      <t>ケイカク</t>
    </rPh>
    <rPh sb="7" eb="8">
      <t>モト</t>
    </rPh>
    <rPh sb="11" eb="14">
      <t>チホウサイ</t>
    </rPh>
    <rPh sb="14" eb="16">
      <t>ザンダカ</t>
    </rPh>
    <rPh sb="17" eb="19">
      <t>ヨクセイ</t>
    </rPh>
    <rPh sb="21" eb="23">
      <t>ヘイセイ</t>
    </rPh>
    <rPh sb="25" eb="27">
      <t>ネンド</t>
    </rPh>
    <rPh sb="28" eb="30">
      <t>ジギョウ</t>
    </rPh>
    <rPh sb="30" eb="32">
      <t>シュウリョウ</t>
    </rPh>
    <rPh sb="35" eb="37">
      <t>ゲンショウ</t>
    </rPh>
    <rPh sb="41" eb="43">
      <t>ヘイセイ</t>
    </rPh>
    <rPh sb="45" eb="47">
      <t>ネンド</t>
    </rPh>
    <rPh sb="48" eb="52">
      <t>ショウチュウガッコウ</t>
    </rPh>
    <rPh sb="52" eb="54">
      <t>クウチョウ</t>
    </rPh>
    <rPh sb="54" eb="56">
      <t>セイビ</t>
    </rPh>
    <rPh sb="56" eb="58">
      <t>ジギョウ</t>
    </rPh>
    <rPh sb="61" eb="64">
      <t>ジネンド</t>
    </rPh>
    <rPh sb="65" eb="66">
      <t>ク</t>
    </rPh>
    <rPh sb="67" eb="68">
      <t>コ</t>
    </rPh>
    <rPh sb="76" eb="78">
      <t>カリイレ</t>
    </rPh>
    <rPh sb="78" eb="79">
      <t>ガク</t>
    </rPh>
    <rPh sb="80" eb="84">
      <t>ガンキンショウカン</t>
    </rPh>
    <rPh sb="85" eb="87">
      <t>シタマワ</t>
    </rPh>
    <rPh sb="89" eb="91">
      <t>ショウライ</t>
    </rPh>
    <rPh sb="91" eb="95">
      <t>フタンヒリツ</t>
    </rPh>
    <rPh sb="96" eb="98">
      <t>ゲンショウ</t>
    </rPh>
    <rPh sb="101" eb="103">
      <t>レイワ</t>
    </rPh>
    <rPh sb="103" eb="106">
      <t>ガンネンド</t>
    </rPh>
    <rPh sb="107" eb="110">
      <t>ダイキボ</t>
    </rPh>
    <rPh sb="110" eb="112">
      <t>ジギョウ</t>
    </rPh>
    <rPh sb="113" eb="115">
      <t>ボウサイ</t>
    </rPh>
    <rPh sb="115" eb="117">
      <t>ギョウセイ</t>
    </rPh>
    <rPh sb="117" eb="119">
      <t>ムセン</t>
    </rPh>
    <rPh sb="119" eb="123">
      <t>セイビジギョウ</t>
    </rPh>
    <rPh sb="125" eb="127">
      <t>カリイレ</t>
    </rPh>
    <rPh sb="127" eb="128">
      <t>トウ</t>
    </rPh>
    <rPh sb="131" eb="133">
      <t>ショウライ</t>
    </rPh>
    <rPh sb="133" eb="137">
      <t>フタンヒリツ</t>
    </rPh>
    <rPh sb="138" eb="140">
      <t>ジッシツ</t>
    </rPh>
    <rPh sb="140" eb="143">
      <t>コウサイヒ</t>
    </rPh>
    <rPh sb="143" eb="144">
      <t>リツ</t>
    </rPh>
    <rPh sb="145" eb="147">
      <t>ゾウカ</t>
    </rPh>
    <rPh sb="153" eb="155">
      <t>レイワ</t>
    </rPh>
    <rPh sb="156" eb="158">
      <t>ネンド</t>
    </rPh>
    <rPh sb="160" eb="162">
      <t>イッパン</t>
    </rPh>
    <rPh sb="162" eb="167">
      <t>ハイキブツショリ</t>
    </rPh>
    <rPh sb="167" eb="169">
      <t>ジギョウ</t>
    </rPh>
    <rPh sb="170" eb="173">
      <t>トショカン</t>
    </rPh>
    <rPh sb="173" eb="175">
      <t>ケンセツ</t>
    </rPh>
    <rPh sb="175" eb="177">
      <t>ジギョウ</t>
    </rPh>
    <rPh sb="178" eb="180">
      <t>ショウカン</t>
    </rPh>
    <rPh sb="180" eb="182">
      <t>シュウリョウ</t>
    </rPh>
    <rPh sb="182" eb="183">
      <t>トウ</t>
    </rPh>
    <rPh sb="204" eb="206">
      <t>ゲンショウ</t>
    </rPh>
    <rPh sb="209" eb="211">
      <t>レイワ</t>
    </rPh>
    <rPh sb="212" eb="214">
      <t>ネンド</t>
    </rPh>
    <rPh sb="216" eb="218">
      <t>イッパン</t>
    </rPh>
    <rPh sb="218" eb="223">
      <t>コウキョウジギョウサイ</t>
    </rPh>
    <rPh sb="224" eb="228">
      <t>イッパンホジョ</t>
    </rPh>
    <rPh sb="228" eb="230">
      <t>シセツ</t>
    </rPh>
    <rPh sb="230" eb="233">
      <t>セイビトウ</t>
    </rPh>
    <rPh sb="233" eb="236">
      <t>ジギョウサイ</t>
    </rPh>
    <rPh sb="237" eb="239">
      <t>ゲンガク</t>
    </rPh>
    <rPh sb="265" eb="269">
      <t>ルイジダンタイ</t>
    </rPh>
    <rPh sb="269" eb="272">
      <t>ヘイキンチ</t>
    </rPh>
    <rPh sb="273" eb="275">
      <t>ヒカク</t>
    </rPh>
    <rPh sb="278" eb="279">
      <t>タカ</t>
    </rPh>
    <rPh sb="280" eb="282">
      <t>スウチ</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</si>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</sst>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8129667-080B-47A9-BE37-B56BC6AD19E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125418</c:v>
                </c:pt>
                <c:pt idx="4">
                  <c:v>74568</c:v>
                </c:pt>
              </c:numCache>
            </c:numRef>
          </c:val>
          <c:smooth val="0"/>
          <c:extLst>
            <c:ext xmlns:c16="http://schemas.microsoft.com/office/drawing/2014/chart" uri="{C3380CC4-5D6E-409C-BE32-E72D297353CC}">
              <c16:uniqueId val="{00000000-7CD4-4678-AA1B-670303AE3F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48564</c:v>
                </c:pt>
                <c:pt idx="1">
                  <c:v>31868</c:v>
                </c:pt>
                <c:pt idx="2">
                  <c:v>80869</c:v>
                </c:pt>
                <c:pt idx="3">
                  <c:v>67214</c:v>
                </c:pt>
                <c:pt idx="4">
                  <c:v>67760</c:v>
                </c:pt>
              </c:numCache>
            </c:numRef>
          </c:val>
          <c:smooth val="0"/>
          <c:extLst>
            <c:ext xmlns:c16="http://schemas.microsoft.com/office/drawing/2014/chart" uri="{C3380CC4-5D6E-409C-BE32-E72D297353CC}">
              <c16:uniqueId val="{00000001-7CD4-4678-AA1B-670303AE3F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4.8099999999999996</c:v>
                </c:pt>
                <c:pt idx="1">
                  <c:v>3.75</c:v>
                </c:pt>
                <c:pt idx="2">
                  <c:v>5.72</c:v>
                </c:pt>
                <c:pt idx="3">
                  <c:v>6.98</c:v>
                </c:pt>
                <c:pt idx="4">
                  <c:v>7.64</c:v>
                </c:pt>
              </c:numCache>
            </c:numRef>
          </c:val>
          <c:extLst>
            <c:ext xmlns:c16="http://schemas.microsoft.com/office/drawing/2014/chart" uri="{C3380CC4-5D6E-409C-BE32-E72D297353CC}">
              <c16:uniqueId val="{00000000-1866-417F-9A13-EFF44311AD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24.39</c:v>
                </c:pt>
                <c:pt idx="1">
                  <c:v>19.850000000000001</c:v>
                </c:pt>
                <c:pt idx="2">
                  <c:v>16.45</c:v>
                </c:pt>
                <c:pt idx="3">
                  <c:v>16.11</c:v>
                </c:pt>
                <c:pt idx="4">
                  <c:v>21.49</c:v>
                </c:pt>
              </c:numCache>
            </c:numRef>
          </c:val>
          <c:extLst>
            <c:ext xmlns:c16="http://schemas.microsoft.com/office/drawing/2014/chart" uri="{C3380CC4-5D6E-409C-BE32-E72D297353CC}">
              <c16:uniqueId val="{00000001-1866-417F-9A13-EFF44311AD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-2.36</c:v>
                </c:pt>
                <c:pt idx="1">
                  <c:v>-8.2100000000000009</c:v>
                </c:pt>
                <c:pt idx="2">
                  <c:v>-3.47</c:v>
                </c:pt>
                <c:pt idx="3">
                  <c:v>-0.97</c:v>
                </c:pt>
                <c:pt idx="4">
                  <c:v>3.9</c:v>
                </c:pt>
              </c:numCache>
            </c:numRef>
          </c:val>
          <c:smooth val="0"/>
          <c:extLst>
            <c:ext xmlns:c16="http://schemas.microsoft.com/office/drawing/2014/chart" uri="{C3380CC4-5D6E-409C-BE32-E72D297353CC}">
              <c16:uniqueId val="{00000002-1866-417F-9A13-EFF44311AD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1B9-43E5-8240-C34F70EA1C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B9-43E5-8240-C34F70EA1CE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1B9-43E5-8240-C34F70EA1CE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1B9-43E5-8240-C34F70EA1CE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0.17</c:v>
                </c:pt>
                <c:pt idx="2">
                  <c:v>#N/A</c:v>
                </c:pt>
                <c:pt idx="3">
                  <c:v>0.19</c:v>
                </c:pt>
                <c:pt idx="4">
                  <c:v>#N/A</c:v>
                </c:pt>
                <c:pt idx="5">
                  <c:v>0.18</c:v>
                </c:pt>
                <c:pt idx="6">
                  <c:v>#N/A</c:v>
                </c:pt>
                <c:pt idx="7">
                  <c:v>0.16</c:v>
                </c:pt>
                <c:pt idx="8">
                  <c:v>#N/A</c:v>
                </c:pt>
                <c:pt idx="9">
                  <c:v>0.11</c:v>
                </c:pt>
              </c:numCache>
            </c:numRef>
          </c:val>
          <c:extLst>
            <c:ext xmlns:c16="http://schemas.microsoft.com/office/drawing/2014/chart" uri="{C3380CC4-5D6E-409C-BE32-E72D297353CC}">
              <c16:uniqueId val="{00000004-81B9-43E5-8240-C34F70EA1CE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0.03</c:v>
                </c:pt>
                <c:pt idx="4">
                  <c:v>#N/A</c:v>
                </c:pt>
                <c:pt idx="5">
                  <c:v>0.04</c:v>
                </c:pt>
                <c:pt idx="6">
                  <c:v>#N/A</c:v>
                </c:pt>
                <c:pt idx="7">
                  <c:v>0.05</c:v>
                </c:pt>
                <c:pt idx="8">
                  <c:v>#N/A</c:v>
                </c:pt>
                <c:pt idx="9">
                  <c:v>0.11</c:v>
                </c:pt>
              </c:numCache>
            </c:numRef>
          </c:val>
          <c:extLst>
            <c:ext xmlns:c16="http://schemas.microsoft.com/office/drawing/2014/chart" uri="{C3380CC4-5D6E-409C-BE32-E72D297353CC}">
              <c16:uniqueId val="{00000005-81B9-43E5-8240-C34F70EA1CE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3.77</c:v>
                </c:pt>
                <c:pt idx="2">
                  <c:v>#N/A</c:v>
                </c:pt>
                <c:pt idx="3">
                  <c:v>0.18</c:v>
                </c:pt>
                <c:pt idx="4">
                  <c:v>#N/A</c:v>
                </c:pt>
                <c:pt idx="5">
                  <c:v>0.06</c:v>
                </c:pt>
                <c:pt idx="6">
                  <c:v>#N/A</c:v>
                </c:pt>
                <c:pt idx="7">
                  <c:v>0.79</c:v>
                </c:pt>
                <c:pt idx="8">
                  <c:v>#N/A</c:v>
                </c:pt>
                <c:pt idx="9">
                  <c:v>0.55000000000000004</c:v>
                </c:pt>
              </c:numCache>
            </c:numRef>
          </c:val>
          <c:extLst>
            <c:ext xmlns:c16="http://schemas.microsoft.com/office/drawing/2014/chart" uri="{C3380CC4-5D6E-409C-BE32-E72D297353CC}">
              <c16:uniqueId val="{00000006-81B9-43E5-8240-C34F70EA1CE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0.93</c:v>
                </c:pt>
                <c:pt idx="2">
                  <c:v>#N/A</c:v>
                </c:pt>
                <c:pt idx="3">
                  <c:v>0.05</c:v>
                </c:pt>
                <c:pt idx="4">
                  <c:v>#N/A</c:v>
                </c:pt>
                <c:pt idx="5">
                  <c:v>0</c:v>
                </c:pt>
                <c:pt idx="6">
                  <c:v>#N/A</c:v>
                </c:pt>
                <c:pt idx="7">
                  <c:v>0.51</c:v>
                </c:pt>
                <c:pt idx="8">
                  <c:v>#N/A</c:v>
                </c:pt>
                <c:pt idx="9">
                  <c:v>1.64</c:v>
                </c:pt>
              </c:numCache>
            </c:numRef>
          </c:val>
          <c:extLst>
            <c:ext xmlns:c16="http://schemas.microsoft.com/office/drawing/2014/chart" uri="{C3380CC4-5D6E-409C-BE32-E72D297353CC}">
              <c16:uniqueId val="{00000007-81B9-43E5-8240-C34F70EA1CE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3.64</c:v>
                </c:pt>
                <c:pt idx="2">
                  <c:v>#N/A</c:v>
                </c:pt>
                <c:pt idx="3">
                  <c:v>4.05</c:v>
                </c:pt>
                <c:pt idx="4">
                  <c:v>#N/A</c:v>
                </c:pt>
                <c:pt idx="5">
                  <c:v>4.37</c:v>
                </c:pt>
                <c:pt idx="6">
                  <c:v>#N/A</c:v>
                </c:pt>
                <c:pt idx="7">
                  <c:v>4.84</c:v>
                </c:pt>
                <c:pt idx="8">
                  <c:v>#N/A</c:v>
                </c:pt>
                <c:pt idx="9">
                  <c:v>5.46</c:v>
                </c:pt>
              </c:numCache>
            </c:numRef>
          </c:val>
          <c:extLst>
            <c:ext xmlns:c16="http://schemas.microsoft.com/office/drawing/2014/chart" uri="{C3380CC4-5D6E-409C-BE32-E72D297353CC}">
              <c16:uniqueId val="{00000008-81B9-43E5-8240-C34F70EA1CE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c:v>
                </c:pt>
                <c:pt idx="2">
                  <c:v>#N/A</c:v>
                </c:pt>
                <c:pt idx="3">
                  <c:v>3.75</c:v>
                </c:pt>
                <c:pt idx="4">
                  <c:v>#N/A</c:v>
                </c:pt>
                <c:pt idx="5">
                  <c:v>5.72</c:v>
                </c:pt>
                <c:pt idx="6">
                  <c:v>#N/A</c:v>
                </c:pt>
                <c:pt idx="7">
                  <c:v>6.97</c:v>
                </c:pt>
                <c:pt idx="8">
                  <c:v>#N/A</c:v>
                </c:pt>
                <c:pt idx="9">
                  <c:v>7.63</c:v>
                </c:pt>
              </c:numCache>
            </c:numRef>
          </c:val>
          <c:extLst>
            <c:ext xmlns:c16="http://schemas.microsoft.com/office/drawing/2014/chart" uri="{C3380CC4-5D6E-409C-BE32-E72D297353CC}">
              <c16:uniqueId val="{00000009-81B9-43E5-8240-C34F70EA1C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677</c:v>
                </c:pt>
                <c:pt idx="5">
                  <c:v>636</c:v>
                </c:pt>
                <c:pt idx="8">
                  <c:v>594</c:v>
                </c:pt>
                <c:pt idx="11">
                  <c:v>546</c:v>
                </c:pt>
                <c:pt idx="14">
                  <c:v>525</c:v>
                </c:pt>
              </c:numCache>
            </c:numRef>
          </c:val>
          <c:extLst>
            <c:ext xmlns:c16="http://schemas.microsoft.com/office/drawing/2014/chart" uri="{C3380CC4-5D6E-409C-BE32-E72D297353CC}">
              <c16:uniqueId val="{00000000-571B-4198-B341-3A8525DAF9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1B-4198-B341-3A8525DAF9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71B-4198-B341-3A8525DAF9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1B-4198-B341-3A8525DAF9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151</c:v>
                </c:pt>
                <c:pt idx="3">
                  <c:v>167</c:v>
                </c:pt>
                <c:pt idx="6">
                  <c:v>161</c:v>
                </c:pt>
                <c:pt idx="9">
                  <c:v>178</c:v>
                </c:pt>
                <c:pt idx="12">
                  <c:v>196</c:v>
                </c:pt>
              </c:numCache>
            </c:numRef>
          </c:val>
          <c:extLst>
            <c:ext xmlns:c16="http://schemas.microsoft.com/office/drawing/2014/chart" uri="{C3380CC4-5D6E-409C-BE32-E72D297353CC}">
              <c16:uniqueId val="{00000004-571B-4198-B341-3A8525DAF9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1B-4198-B341-3A8525DAF9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1B-4198-B341-3A8525DAF9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976</c:v>
                </c:pt>
                <c:pt idx="3">
                  <c:v>942</c:v>
                </c:pt>
                <c:pt idx="6">
                  <c:v>893</c:v>
                </c:pt>
                <c:pt idx="9">
                  <c:v>762</c:v>
                </c:pt>
                <c:pt idx="12">
                  <c:v>847</c:v>
                </c:pt>
              </c:numCache>
            </c:numRef>
          </c:val>
          <c:extLst>
            <c:ext xmlns:c16="http://schemas.microsoft.com/office/drawing/2014/chart" uri="{C3380CC4-5D6E-409C-BE32-E72D297353CC}">
              <c16:uniqueId val="{00000007-571B-4198-B341-3A8525DAF9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450</c:v>
                </c:pt>
                <c:pt idx="2">
                  <c:v>#N/A</c:v>
                </c:pt>
                <c:pt idx="3">
                  <c:v>#N/A</c:v>
                </c:pt>
                <c:pt idx="4">
                  <c:v>473</c:v>
                </c:pt>
                <c:pt idx="5">
                  <c:v>#N/A</c:v>
                </c:pt>
                <c:pt idx="6">
                  <c:v>#N/A</c:v>
                </c:pt>
                <c:pt idx="7">
                  <c:v>460</c:v>
                </c:pt>
                <c:pt idx="8">
                  <c:v>#N/A</c:v>
                </c:pt>
                <c:pt idx="9">
                  <c:v>#N/A</c:v>
                </c:pt>
                <c:pt idx="10">
                  <c:v>394</c:v>
                </c:pt>
                <c:pt idx="11">
                  <c:v>#N/A</c:v>
                </c:pt>
                <c:pt idx="12">
                  <c:v>#N/A</c:v>
                </c:pt>
                <c:pt idx="13">
                  <c:v>518</c:v>
                </c:pt>
                <c:pt idx="14">
                  <c:v>#N/A</c:v>
                </c:pt>
              </c:numCache>
            </c:numRef>
          </c:val>
          <c:smooth val="0"/>
          <c:extLst>
            <c:ext xmlns:c16="http://schemas.microsoft.com/office/drawing/2014/chart" uri="{C3380CC4-5D6E-409C-BE32-E72D297353CC}">
              <c16:uniqueId val="{00000008-571B-4198-B341-3A8525DAF9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6407</c:v>
                </c:pt>
                <c:pt idx="5">
                  <c:v>6303</c:v>
                </c:pt>
                <c:pt idx="8">
                  <c:v>6524</c:v>
                </c:pt>
                <c:pt idx="11">
                  <c:v>6612</c:v>
                </c:pt>
                <c:pt idx="14">
                  <c:v>6368</c:v>
                </c:pt>
              </c:numCache>
            </c:numRef>
          </c:val>
          <c:extLst>
            <c:ext xmlns:c16="http://schemas.microsoft.com/office/drawing/2014/chart" uri="{C3380CC4-5D6E-409C-BE32-E72D297353CC}">
              <c16:uniqueId val="{00000000-10B6-4193-B29E-EC0375CB0C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60</c:v>
                </c:pt>
                <c:pt idx="5">
                  <c:v>43</c:v>
                </c:pt>
                <c:pt idx="8">
                  <c:v>28</c:v>
                </c:pt>
                <c:pt idx="11">
                  <c:v>18</c:v>
                </c:pt>
                <c:pt idx="14">
                  <c:v>8</c:v>
                </c:pt>
              </c:numCache>
            </c:numRef>
          </c:val>
          <c:extLst>
            <c:ext xmlns:c16="http://schemas.microsoft.com/office/drawing/2014/chart" uri="{C3380CC4-5D6E-409C-BE32-E72D297353CC}">
              <c16:uniqueId val="{00000001-10B6-4193-B29E-EC0375CB0C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2216</c:v>
                </c:pt>
                <c:pt idx="5">
                  <c:v>2071</c:v>
                </c:pt>
                <c:pt idx="8">
                  <c:v>1682</c:v>
                </c:pt>
                <c:pt idx="11">
                  <c:v>1713</c:v>
                </c:pt>
                <c:pt idx="14">
                  <c:v>2133</c:v>
                </c:pt>
              </c:numCache>
            </c:numRef>
          </c:val>
          <c:extLst>
            <c:ext xmlns:c16="http://schemas.microsoft.com/office/drawing/2014/chart" uri="{C3380CC4-5D6E-409C-BE32-E72D297353CC}">
              <c16:uniqueId val="{00000002-10B6-4193-B29E-EC0375CB0C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B6-4193-B29E-EC0375CB0C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0B6-4193-B29E-EC0375CB0C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c:v>
                </c:pt>
                <c:pt idx="3">
                  <c:v>8</c:v>
                </c:pt>
                <c:pt idx="6">
                  <c:v>10</c:v>
                </c:pt>
                <c:pt idx="9">
                  <c:v>0</c:v>
                </c:pt>
                <c:pt idx="12">
                  <c:v>0</c:v>
                </c:pt>
              </c:numCache>
            </c:numRef>
          </c:val>
          <c:extLst>
            <c:ext xmlns:c16="http://schemas.microsoft.com/office/drawing/2014/chart" uri="{C3380CC4-5D6E-409C-BE32-E72D297353CC}">
              <c16:uniqueId val="{00000005-10B6-4193-B29E-EC0375CB0C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1332</c:v>
                </c:pt>
                <c:pt idx="3">
                  <c:v>1305</c:v>
                </c:pt>
                <c:pt idx="6">
                  <c:v>1330</c:v>
                </c:pt>
                <c:pt idx="9">
                  <c:v>1378</c:v>
                </c:pt>
                <c:pt idx="12">
                  <c:v>1333</c:v>
                </c:pt>
              </c:numCache>
            </c:numRef>
          </c:val>
          <c:extLst>
            <c:ext xmlns:c16="http://schemas.microsoft.com/office/drawing/2014/chart" uri="{C3380CC4-5D6E-409C-BE32-E72D297353CC}">
              <c16:uniqueId val="{00000006-10B6-4193-B29E-EC0375CB0C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0B6-4193-B29E-EC0375CB0C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2088</c:v>
                </c:pt>
                <c:pt idx="3">
                  <c:v>2117</c:v>
                </c:pt>
                <c:pt idx="6">
                  <c:v>2277</c:v>
                </c:pt>
                <c:pt idx="9">
                  <c:v>2281</c:v>
                </c:pt>
                <c:pt idx="12">
                  <c:v>2270</c:v>
                </c:pt>
              </c:numCache>
            </c:numRef>
          </c:val>
          <c:extLst>
            <c:ext xmlns:c16="http://schemas.microsoft.com/office/drawing/2014/chart" uri="{C3380CC4-5D6E-409C-BE32-E72D297353CC}">
              <c16:uniqueId val="{00000008-10B6-4193-B29E-EC0375CB0C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0B6-4193-B29E-EC0375CB0C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8978</c:v>
                </c:pt>
                <c:pt idx="3">
                  <c:v>8564</c:v>
                </c:pt>
                <c:pt idx="6">
                  <c:v>8825</c:v>
                </c:pt>
                <c:pt idx="9">
                  <c:v>8964</c:v>
                </c:pt>
                <c:pt idx="12">
                  <c:v>8822</c:v>
                </c:pt>
              </c:numCache>
            </c:numRef>
          </c:val>
          <c:extLst>
            <c:ext xmlns:c16="http://schemas.microsoft.com/office/drawing/2014/chart" uri="{C3380CC4-5D6E-409C-BE32-E72D297353CC}">
              <c16:uniqueId val="{0000000A-10B6-4193-B29E-EC0375CB0C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3726</c:v>
                </c:pt>
                <c:pt idx="2">
                  <c:v>#N/A</c:v>
                </c:pt>
                <c:pt idx="3">
                  <c:v>#N/A</c:v>
                </c:pt>
                <c:pt idx="4">
                  <c:v>3579</c:v>
                </c:pt>
                <c:pt idx="5">
                  <c:v>#N/A</c:v>
                </c:pt>
                <c:pt idx="6">
                  <c:v>#N/A</c:v>
                </c:pt>
                <c:pt idx="7">
                  <c:v>4208</c:v>
                </c:pt>
                <c:pt idx="8">
                  <c:v>#N/A</c:v>
                </c:pt>
                <c:pt idx="9">
                  <c:v>#N/A</c:v>
                </c:pt>
                <c:pt idx="10">
                  <c:v>4280</c:v>
                </c:pt>
                <c:pt idx="11">
                  <c:v>#N/A</c:v>
                </c:pt>
                <c:pt idx="12">
                  <c:v>#N/A</c:v>
                </c:pt>
                <c:pt idx="13">
                  <c:v>3917</c:v>
                </c:pt>
                <c:pt idx="14">
                  <c:v>#N/A</c:v>
                </c:pt>
              </c:numCache>
            </c:numRef>
          </c:val>
          <c:smooth val="0"/>
          <c:extLst>
            <c:ext xmlns:c16="http://schemas.microsoft.com/office/drawing/2014/chart" uri="{C3380CC4-5D6E-409C-BE32-E72D297353CC}">
              <c16:uniqueId val="{0000000B-10B6-4193-B29E-EC0375CB0C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829</c:v>
                </c:pt>
                <c:pt idx="1">
                  <c:v>845</c:v>
                </c:pt>
                <c:pt idx="2">
                  <c:v>1188</c:v>
                </c:pt>
              </c:numCache>
            </c:numRef>
          </c:val>
          <c:extLst>
            <c:ext xmlns:c16="http://schemas.microsoft.com/office/drawing/2014/chart" uri="{C3380CC4-5D6E-409C-BE32-E72D297353CC}">
              <c16:uniqueId val="{00000000-D28B-44BA-9E1F-E6269C7B8E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55</c:v>
                </c:pt>
                <c:pt idx="1">
                  <c:v>54</c:v>
                </c:pt>
                <c:pt idx="2">
                  <c:v>52</c:v>
                </c:pt>
              </c:numCache>
            </c:numRef>
          </c:val>
          <c:extLst>
            <c:ext xmlns:c16="http://schemas.microsoft.com/office/drawing/2014/chart" uri="{C3380CC4-5D6E-409C-BE32-E72D297353CC}">
              <c16:uniqueId val="{00000001-D28B-44BA-9E1F-E6269C7B8E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258</c:v>
                </c:pt>
                <c:pt idx="1">
                  <c:v>493</c:v>
                </c:pt>
                <c:pt idx="2">
                  <c:v>573</c:v>
                </c:pt>
              </c:numCache>
            </c:numRef>
          </c:val>
          <c:extLst>
            <c:ext xmlns:c16="http://schemas.microsoft.com/office/drawing/2014/chart" uri="{C3380CC4-5D6E-409C-BE32-E72D297353CC}">
              <c16:uniqueId val="{00000002-D28B-44BA-9E1F-E6269C7B8E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{F5501163-9E8C-4BFA-BACE-E970A4ED6949}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DBE-4E6B-9888-C965793A7B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{3DA4FA11-AE74-4E03-9002-6C5FC0CFAAFD}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BE-4E6B-9888-C965793A7B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{7784F6B0-3E0A-4D0D-96E2-673FE9A717BB}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BE-4E6B-9888-C965793A7B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{99629621-36A6-416E-BB33-53C1E6D3206F}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BE-4E6B-9888-C965793A7B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{F0F252BD-4782-438D-8649-F7ED00962874}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BE-4E6B-9888-C965793A7BA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{358D9619-EB4F-4BC0-9E2B-8C8B996F6C3E}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DBE-4E6B-9888-C965793A7BA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{DCA06EB9-4BC3-41B6-89F1-DF29B3237C46}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DBE-4E6B-9888-C965793A7BA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{C3D37553-F6D5-4CA0-BDB9-0734BB2E2AC0}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DBE-4E6B-9888-C965793A7BA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{1C51045F-2A72-4075-B50B-586124E8A461}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DBE-4E6B-9888-C965793A7B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34.9</c:v>
                </c:pt>
                <c:pt idx="8">
                  <c:v>36.799999999999997</c:v>
                </c:pt>
                <c:pt idx="16">
                  <c:v>38.299999999999997</c:v>
                </c:pt>
                <c:pt idx="24">
                  <c:v>39.9</c:v>
                </c:pt>
                <c:pt idx="32">
                  <c:v>41.4</c:v>
                </c:pt>
              </c:numCache>
            </c:numRef>
          </c:xVal>
          <c:yVal>
            <c:numRef>
              <c:f>公会計指標分析・財政指標組合せ分析表!$BP$51:$DC$51</c:f>
              <c:numCache>
                <c:formatCode>#,##0.0;"▲ "#,##0.0</c:formatCode>
                <c:ptCount val="40"/>
                <c:pt idx="0">
                  <c:v>83.8</c:v>
                </c:pt>
                <c:pt idx="8">
                  <c:v>80.400000000000006</c:v>
                </c:pt>
                <c:pt idx="16">
                  <c:v>94.3</c:v>
                </c:pt>
                <c:pt idx="24">
                  <c:v>90.7</c:v>
                </c:pt>
                <c:pt idx="32">
                  <c:v>78.099999999999994</c:v>
                </c:pt>
              </c:numCache>
            </c:numRef>
          </c:yVal>
          <c:smooth val="0"/>
          <c:extLst>
            <c:ext xmlns:c16="http://schemas.microsoft.com/office/drawing/2014/chart" uri="{C3380CC4-5D6E-409C-BE32-E72D297353CC}">
              <c16:uniqueId val="{00000009-7DBE-4E6B-9888-C965793A7B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287034952616126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{EC089CB6-569F-445D-99FC-CEE733C54EC5}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DBE-4E6B-9888-C965793A7B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{6D864338-D037-41F6-BA4C-27648C0DE92D}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BE-4E6B-9888-C965793A7B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{23DC3618-792D-47A9-BDAD-1AA361AC9FDB}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BE-4E6B-9888-C965793A7B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{2BC41566-390E-4A83-92FB-F3A23DF1A38E}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BE-4E6B-9888-C965793A7B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{8D3C8B69-7318-4F70-A4A6-14A18CDACCB3}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BE-4E6B-9888-C965793A7BA1}"/>
                </c:ext>
              </c:extLst>
            </c:dLbl>
            <c:dLbl>
              <c:idx val="8"/>
              <c:layout>
                <c:manualLayout>
                  <c:x val="-3.4003365986528485E-2"/>
                  <c:y val="-8.3806944833718228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{75AD062D-10FE-4180-8555-090469578C1F}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DBE-4E6B-9888-C965793A7BA1}"/>
                </c:ext>
              </c:extLst>
            </c:dLbl>
            <c:dLbl>
              <c:idx val="16"/>
              <c:layout>
                <c:manualLayout>
                  <c:x val="-3.2015750650234161E-2"/>
                  <c:y val="-4.567113937801213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{963680B2-78AA-4B40-B87B-5136E4EAC621}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DBE-4E6B-9888-C965793A7BA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{906B8779-D4BD-42E8-A951-6274DE73C2E4}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DBE-4E6B-9888-C965793A7BA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{0EC7DC8D-D4C8-410F-BA03-BEFF299A5421}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DBE-4E6B-9888-C965793A7B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59.7</c:v>
                </c:pt>
                <c:pt idx="16">
                  <c:v>60.7</c:v>
                </c:pt>
                <c:pt idx="24">
                  <c:v>61.1</c:v>
                </c:pt>
                <c:pt idx="32">
                  <c:v>64.3</c:v>
                </c:pt>
              </c:numCache>
            </c:numRef>
          </c:xVal>
          <c:yVal>
            <c:numRef>
              <c:f>公会計指標分析・財政指標組合せ分析表!$BP$55:$DC$55</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7DBE-4E6B-9888-C965793A7BA1}"/>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829768353872028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{E944A613-6786-4046-B138-CBB9D88B396F}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CFE-4B1F-9132-37C8F4483C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{F9A645EF-8894-4EA5-9F38-A7F934F03020}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FE-4B1F-9132-37C8F4483C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{2F44619D-1069-4043-82A9-1617AEA8B46F}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FE-4B1F-9132-37C8F4483C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{717CAB1A-78FC-4F9E-BC8A-C177B4EB560A}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FE-4B1F-9132-37C8F4483C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{6B462F9D-0BAD-43E4-B1EF-A3506F3CBD69}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FE-4B1F-9132-37C8F4483CEC}"/>
                </c:ext>
              </c:extLst>
            </c:dLbl>
            <c:dLbl>
              <c:idx val="8"/>
              <c:layout>
                <c:manualLayout>
                  <c:x val="-3.4566214884349272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{48F00D80-414F-4510-B3B7-EDFC86941EFC}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CFE-4B1F-9132-37C8F4483CE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{F6CB1B4F-7166-4ACA-B00D-AC07FCFCA70D}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CFE-4B1F-9132-37C8F4483CE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{D4558A83-5EBE-4DAD-8395-D72A338C7808}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CFE-4B1F-9132-37C8F4483CE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{0C28CBF8-F8FC-4B8A-9F87-083C32A4C2CB}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CFE-4B1F-9132-37C8F4483C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10.199999999999999</c:v>
                </c:pt>
                <c:pt idx="16">
                  <c:v>10.3</c:v>
                </c:pt>
                <c:pt idx="24">
                  <c:v>9.6999999999999993</c:v>
                </c:pt>
                <c:pt idx="32">
                  <c:v>9.6</c:v>
                </c:pt>
              </c:numCache>
            </c:numRef>
          </c:xVal>
          <c:yVal>
            <c:numRef>
              <c:f>公会計指標分析・財政指標組合せ分析表!$BP$73:$DC$73</c:f>
              <c:numCache>
                <c:formatCode>#,##0.0;"▲ "#,##0.0</c:formatCode>
                <c:ptCount val="40"/>
                <c:pt idx="0">
                  <c:v>83.8</c:v>
                </c:pt>
                <c:pt idx="8">
                  <c:v>80.400000000000006</c:v>
                </c:pt>
                <c:pt idx="16">
                  <c:v>94.3</c:v>
                </c:pt>
                <c:pt idx="24">
                  <c:v>90.7</c:v>
                </c:pt>
                <c:pt idx="32">
                  <c:v>78.099999999999994</c:v>
                </c:pt>
              </c:numCache>
            </c:numRef>
          </c:yVal>
          <c:smooth val="0"/>
          <c:extLst>
            <c:ext xmlns:c16="http://schemas.microsoft.com/office/drawing/2014/chart" uri="{C3380CC4-5D6E-409C-BE32-E72D297353CC}">
              <c16:uniqueId val="{00000009-4CFE-4B1F-9132-37C8F4483C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47E-2"/>
                  <c:y val="-9.754525459498447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{97C76474-7C31-4B1C-8242-0C4D78AB1C7D}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CFE-4B1F-9132-37C8F4483C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{2D9D1B63-0376-4AC2-A51D-E41391F9A78F}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FE-4B1F-9132-37C8F4483C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{3779AE82-5D2C-42C8-B2B3-5DE2579922AA}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FE-4B1F-9132-37C8F4483C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{B9D8182A-FC8A-4534-A8F3-7B5F308BFD7B}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FE-4B1F-9132-37C8F4483C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{04BF26E2-C9CB-4AE0-B93D-E3FB981E4A60}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FE-4B1F-9132-37C8F4483CEC}"/>
                </c:ext>
              </c:extLst>
            </c:dLbl>
            <c:dLbl>
              <c:idx val="8"/>
              <c:layout>
                <c:manualLayout>
                  <c:x val="-2.8829840147400729E-2"/>
                  <c:y val="-6.321635556237485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{AF628C29-0832-42BD-AE0F-70935774B170}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CFE-4B1F-9132-37C8F4483CEC}"/>
                </c:ext>
              </c:extLst>
            </c:dLbl>
            <c:dLbl>
              <c:idx val="16"/>
              <c:layout>
                <c:manualLayout>
                  <c:x val="-3.1570342725075584E-2"/>
                  <c:y val="-2.648798861845313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{2CA56D9C-A2BB-448E-869A-21E7A30D198B}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CFE-4B1F-9132-37C8F4483CE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{1C0C1814-63F5-423A-AD62-CBA84F6B395D}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CFE-4B1F-9132-37C8F4483CE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{B3C79501-15B5-49BB-A678-FA649BB7C025}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CFE-4B1F-9132-37C8F4483C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8.8000000000000007</c:v>
                </c:pt>
                <c:pt idx="16">
                  <c:v>8.9</c:v>
                </c:pt>
                <c:pt idx="24">
                  <c:v>8.6999999999999993</c:v>
                </c:pt>
                <c:pt idx="32">
                  <c:v>8</c:v>
                </c:pt>
              </c:numCache>
            </c:numRef>
          </c:xVal>
          <c:yVal>
            <c:numRef>
              <c:f>公会計指標分析・財政指標組合せ分析表!$BP$77:$DC$77</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4CFE-4B1F-9132-37C8F4483CEC}"/>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　地方債残高が多額となり、将来の財政負担が懸案材料となっているが、借入にあたっては交付税措置のある有利な起債の借入に努めていることから、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平成２０年度をピークに減少傾向で推移してきていた。</a:t>
          </a:r>
          <a:endParaRPr lang="ja-JP" altLang="ja-JP">
            <a:effectLst/>
            <a:latin typeface="ＭＳ Ｐゴシック" panose="020B0600070205080204" pitchFamily="50" charset="-128"/>
            <a:ea typeface="ＭＳ Ｐゴシック" panose="020B0600070205080204" pitchFamily="50" charset="-128"/>
          </a:endParaRPr>
        </a:p>
        <a:p>
          <a:pPr rtl="0" fontAlgn="base"/>
          <a:r>
            <a:rPr kumimoji="1" lang="ja-JP" altLang="en-US" sz="1100">
              <a:latin typeface="ＭＳ ゴシック" pitchFamily="49" charset="-128"/>
              <a:ea typeface="ＭＳ ゴシック" pitchFamily="49" charset="-128"/>
            </a:rPr>
            <a:t>　令和３年度はコミュニティーセンターの元金償還の開始等により元利償還金が前年度比で８５百万円の増となったことから実質公債費比率は増加した。</a:t>
          </a:r>
          <a:endParaRPr kumimoji="1" lang="en-US" altLang="ja-JP" sz="1100">
            <a:latin typeface="ＭＳ ゴシック" pitchFamily="49" charset="-128"/>
            <a:ea typeface="ＭＳ ゴシック" pitchFamily="49" charset="-128"/>
          </a:endParaRPr>
        </a:p>
        <a:p>
          <a:pPr rtl="0" fontAlgn="base"/>
          <a:r>
            <a:rPr kumimoji="1" lang="ja-JP" altLang="en-US" sz="1100">
              <a:latin typeface="ＭＳ ゴシック" pitchFamily="49" charset="-128"/>
              <a:ea typeface="ＭＳ ゴシック" pitchFamily="49" charset="-128"/>
            </a:rPr>
            <a:t>　今後も、財政長期計画に基づいた起債抑制に努め、減少傾向で推移するように努める。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effectLst/>
              <a:latin typeface="ＭＳ Ｐゴシック" panose="020B0600070205080204" pitchFamily="50" charset="-128"/>
              <a:ea typeface="ＭＳ Ｐゴシック" panose="020B0600070205080204" pitchFamily="50" charset="-128"/>
            </a:rPr>
            <a:t>満期一括償還地方債の償還財源として積み立てた額は無し。</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ついては起債発行額が元金償還額を下回ったため、地方債残高が減少し、将来負担比率（分子）が減少した。一方で、地方交付税及び地方消費税交付金等の増により、標準財政規模が増加したことで将来負担比率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税の徴収強化など徹底した収入の確保と経費削減に努め、出来る限り基金の積み増しにも努めていく。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宮崎県国富町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ふるさと納税寄附金が原資となっている元気づくり基金は増加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、木脇地区地域振興事業基金の新設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、さらに、財政調整基金は当初予算での財源不足による取崩し額以上の積立てが可能となったことが影響し、増となったため、基金全体としては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災害対応など、緊急の財政需要に対応するため、財政調整基金の基金残高を少しでも積増しができるように努力していきたいと考えている。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また、施設の老朽化対策として、公共施設等整備基金への積み立ても課題となっている。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○公共施設等整備基金：公用または公共の用に供する施設の整備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○社会福祉基金：社会福祉の推進</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○元気づくり基金：住民参加によるまちづくり、社会的弱者、子供等の健全育成等の支援</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○ふるさと農村活性化基金：土地改良施設の機能を適正に発揮させるための集落共同活動の支援</a:t>
          </a:r>
          <a:endParaRPr lang="ja-JP" altLang="ja-JP" sz="14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○木脇地区地域振興事業基金：広域のごみ処理施設であるエコクリーンプラザみやざきの使用延長に伴い、周辺地域の環境整備及び地域住民の福祉の向上を図る（</a:t>
          </a:r>
          <a:r>
            <a:rPr lang="en-US" altLang="ja-JP" sz="1100">
              <a:effectLst/>
              <a:latin typeface="ＭＳ Ｐゴシック" panose="020B0600070205080204" pitchFamily="50" charset="-128"/>
              <a:ea typeface="ＭＳ Ｐゴシック" panose="020B0600070205080204" pitchFamily="50" charset="-128"/>
            </a:rPr>
            <a:t>R3</a:t>
          </a:r>
          <a:r>
            <a:rPr lang="ja-JP" altLang="en-US" sz="1100">
              <a:effectLst/>
              <a:latin typeface="ＭＳ Ｐゴシック" panose="020B0600070205080204" pitchFamily="50" charset="-128"/>
              <a:ea typeface="ＭＳ Ｐゴシック" panose="020B0600070205080204" pitchFamily="50" charset="-128"/>
            </a:rPr>
            <a:t>新規）</a:t>
          </a:r>
          <a:endParaRPr lang="en-US"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○新型コロナウイルス感染症緊急対策利子補給基金：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新型コロナウイルス感染症緊急対策貸付の融資を受けた町内の事業者に対して、当該融資における利子補給を行う</a:t>
          </a:r>
          <a:endParaRPr lang="en-US" altLang="ja-JP" sz="1100">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○公共施設等整備基金：中部地区衛生組合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施設解体等負担金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百万円を取り崩し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たことによる減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○社会福祉基金：こども医療費の助成範囲拡充に対応するため、１０百万円を充当。</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○元気づくり基金：前年度のふるさと納税寄付金積み立て分を取り崩し、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年度寄付金額を積み立て。寄付金額の増加により、残高増。</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木脇地区地域振興事業基金：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新規基金として設定。５０百万円を積み立て。</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○新型コロナウイルス感染症緊急対策利子補給基金：令和３年度新型コロナウイルス感染症緊急対策利子補給補助金として９百万円を取り崩したことによる減。</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○公共施設等整備基金：老朽化した施設の改修や、施設の集約・複合化などに備えるため、予算財政調整基金とのバランスを図りながら積み立てを図る。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○社会福祉基金：財政調整基金、公共施設等整備基金への積み立てを優先するため、基金の積み立ては予定していない。財政状況にもよるが、今後も減少予定。</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○元気づくり基金：ふるさと納税寄付金を積み立て、翌年度の目的別に充当しているため、今後も流動的である。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木脇地区地域振興事業基金：エコクリーンプラザみやざきの周辺地域の環境整備事業に充当。今後は減少予定。</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○新型コロナウイルス感染症緊急対策利子補給基金：令和５年度まで対象事業者の利子補給額を取り崩し、運用を行う。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年度の基金残高は、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百万円程となっており、前年度から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３億４３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百万円程の増となっている。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当初予算では財源不足を補うため、２億８０百万円の取崩しを行った。令和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年度決算による歳計剰余金処分で１億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百万円の積立て、さらに最終補正予算で留保財源等を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百万円程を積立てたことにより増となった。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令和２年度同様、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新型コロナウイルス感染症の影響による、事業の縮小・中止が主な要因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と捉えている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の緊急的な財政需要に対応するため、前年度決算の歳計剰余金処分及び最終補正予算時に留保財源を積立てしているものの、近年は当初予算での取崩し額以上の積み立てができない状況にあったため、財政調整基金は目減りしてい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今回の積増しは新型コロナウイルス感染症の影響によるものが大きな要因と捉えているため、今後も継続して、基金の積増しに努める。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年度の基金残高は５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百万円程となっており、これは償還のため、２百万円を取崩したが、取崩し額以上の積立てができなかったことから、前年度比較で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町債償還の財源確保として積立を図りたいところであるが、厳しい財政状況により取崩し額以上の積立てができていない状況のため、今後も減少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見込み。</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01D9388-9103-497D-8581-1F24B20597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BF1D3AF-D5D2-4C60-A7C2-78C3E432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E96E2E4-555F-4C9F-BF05-A4192E57538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8D14523-8195-4822-8B25-4CE66C16644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D8B4888-4533-40BB-994D-21CED524EB9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B463083-DF94-4C03-ABD3-F1E000D1AB3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D7B90FB-BCE4-4AD1-924B-C2E4EB2B507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8FDA42A-4904-403B-9BB8-A3AEFF13AE9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6C517F4-D4DC-476E-B3E0-734AF65D877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B802311-10C1-4C7B-83F1-D37B45D7B54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F4855AB-CC6F-401C-9A9D-8C3542F8106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9BBECB8-CF34-4541-BEAC-654C7A26B4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18,923
18,771
130.63
11,151,481
10,714,135
422,488
5,530,669
8,821,818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24D9A0E-204A-4648-AA13-D75967DFBA4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61A11F1-849E-465A-84ED-7429D76EEE9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5803E3F-BD26-44B2-A49E-17931045E2B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74FC95A-ABE8-42C7-ADA8-5509EC6E362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334D8C7-4912-481C-AD9A-5EBAE9570FF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1830B1E-AE92-4C68-B0C9-7A416F77A5F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ECDEA9D-F792-421F-BEC5-D5D1F20B2D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A8DA0E1-3850-41DE-885D-DBA3F1779C6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824AA71-6D80-41A0-BFDB-0FBB05EF599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2E07543-E5DB-497B-A153-5A4BEFF6249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2C22363-859E-4C23-B552-B700B8022D9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0359537-6268-4688-9BF4-4915AA8900C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57483B1-D961-4F11-BE3B-A4AC06CF34C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DED48FB-7940-4001-876B-ADD86A1B91F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A1EAAFC-7621-4886-BA13-87204EFA975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DC149E0-4761-4AA0-9CCE-EB4CB6F3941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9B1078F-5B2A-4AE9-A256-A4950E9A7B1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CFFBC30-7809-4D46-9D26-CFC6BA15DEE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18BF6DA-084F-4E8E-8E64-13F3AE7752F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A1CB931-EF90-4329-BE1A-A27460A0F0C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5DE450F-ED39-43BC-AA09-E90DB4541D6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F14BB09-C234-4EED-A156-9E95FEEDB44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0E7A825-19D4-4E29-91E1-A1BF23E8634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466A016-57D3-4DED-ACCB-E53AD375386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4F2EE5F-B31E-4B95-A8E3-A4C287FD579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BB0BC16-BC5F-4DC6-AE1C-164D6CFA299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89EACE8-A7DD-407B-95E5-B44BA43749F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68B5742-EF92-4A38-8BB1-9A810B1BE01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B41B566-2DD6-454F-BF77-23C09BC1F84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03C5ADA-6D9E-4F5C-85F6-D9DEE91ADBC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B2F6221-DE34-4E32-8D9D-A71C56F246A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FFAE01C-5F8A-4683-A22F-A43041EDFD3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E5B2A42-9EF7-469B-B6EC-5988D526FF8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424FAAC-DE21-4228-A365-0753DA2EB32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0601CD5-B687-46D8-B41D-C4E99910316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近年整備した中央コミュニティーセンターや道路の整備率が高いため、類似団体と比較して減価償却率は低くなっているが、これらを除くと保有する公共施設の老朽化は進んでいる状況にある。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42132ED-7A12-4233-94A3-4FC17063CD7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A2F6318-B967-4A10-B841-A565D60977B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ADF5F72-DAAA-46AC-AB2B-FAD9A320A13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2EB1C5F5-70D9-4CA2-92CF-51E4B172E8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477BC1B-6663-4081-A71E-4C5721D0630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D1D9EB84-4398-4FE3-9157-CCB745F962E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67321F24-47FB-4B84-9F78-9906A12419F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2C002607-1682-400B-AAE9-CF4A66CAB0B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3FA0A287-0CE1-4306-8BDE-ED5751A2B72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7A8DEBB8-2339-4E45-A50B-B94A8CF62FA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1D6A22AE-F533-412B-8A86-3DE897F9F84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99585373-B59F-478C-A998-A1E22114A6F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ED09077-478A-4688-AF5F-456345CC387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A5A18DCD-8006-4D46-AF36-724E1B9BCCE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25079D31-D769-4F7E-867E-0C2C0BB5DE2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A34376F6-A370-4A92-A1AF-3FAC22FED17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2E0BE44B-CC80-41ED-B28D-A01AB3DA677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79F05ECC-4075-44B9-A7C5-169F86B6EEF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40912</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991E714F-4E88-4AFE-94A0-574CD64306BA}"/>
            </a:ext>
          </a:extLst>
        </xdr:cNvPr>
        <xdr:cNvCxnSpPr/>
      </xdr:nvCxnSpPr>
      <xdr:spPr>
        <a:xfrm flipV="1">
          <a:off x="4760595" y="5613037"/>
          <a:ext cx="1270" cy="1221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77D7255A-AFAD-45A8-9CF9-F5AE86471DAE}"/>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AC840CFD-A79A-421E-800D-6B566C0EF55B}"/>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159039</xdr:rowOff>
    </xdr:from>
    <xdr:ext cx="405111" cy="259045"/>
    <xdr:sp macro="" textlink="">
      <xdr:nvSpPr>
        <xdr:cNvPr id="70" name="有形固定資産減価償却率最大値テキスト">
          <a:extLst>
            <a:ext uri="{FF2B5EF4-FFF2-40B4-BE49-F238E27FC236}">
              <a16:creationId xmlns:a16="http://schemas.microsoft.com/office/drawing/2014/main" id="{EAE288DC-4BD2-48C7-BF67-D77D34BB69A0}"/>
            </a:ext>
          </a:extLst>
        </xdr:cNvPr>
        <xdr:cNvSpPr txBox="1"/>
      </xdr:nvSpPr>
      <xdr:spPr>
        <a:xfrm>
          <a:off x="4813300" y="538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40912</xdr:rowOff>
    </xdr:from>
    <xdr:to>
      <xdr:col>23</xdr:col>
      <xdr:colOff>174625</xdr:colOff>
      <xdr:row>28</xdr:row>
      <xdr:rowOff>40912</xdr:rowOff>
    </xdr:to>
    <xdr:cxnSp macro="">
      <xdr:nvCxnSpPr>
        <xdr:cNvPr id="71" name="直線コネクタ 70">
          <a:extLst>
            <a:ext uri="{FF2B5EF4-FFF2-40B4-BE49-F238E27FC236}">
              <a16:creationId xmlns:a16="http://schemas.microsoft.com/office/drawing/2014/main" id="{6719455C-DEA3-4DC5-9849-94A9D007A00E}"/>
            </a:ext>
          </a:extLst>
        </xdr:cNvPr>
        <xdr:cNvCxnSpPr/>
      </xdr:nvCxnSpPr>
      <xdr:spPr>
        <a:xfrm>
          <a:off x="4673600" y="5613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160491</xdr:rowOff>
    </xdr:from>
    <xdr:ext cx="405111" cy="259045"/>
    <xdr:sp macro="" textlink="">
      <xdr:nvSpPr>
        <xdr:cNvPr id="72" name="有形固定資産減価償却率平均値テキスト">
          <a:extLst>
            <a:ext uri="{FF2B5EF4-FFF2-40B4-BE49-F238E27FC236}">
              <a16:creationId xmlns:a16="http://schemas.microsoft.com/office/drawing/2014/main" id="{78A06027-A9EF-4480-A416-6E839EBBC89B}"/>
            </a:ext>
          </a:extLst>
        </xdr:cNvPr>
        <xdr:cNvSpPr txBox="1"/>
      </xdr:nvSpPr>
      <xdr:spPr>
        <a:xfrm>
          <a:off x="4813300" y="6246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10614</xdr:rowOff>
    </xdr:from>
    <xdr:to>
      <xdr:col>23</xdr:col>
      <xdr:colOff>136525</xdr:colOff>
      <xdr:row>32</xdr:row>
      <xdr:rowOff>112214</xdr:rowOff>
    </xdr:to>
    <xdr:sp macro="" textlink="">
      <xdr:nvSpPr>
        <xdr:cNvPr id="73" name="フローチャート: 判断 72">
          <a:extLst>
            <a:ext uri="{FF2B5EF4-FFF2-40B4-BE49-F238E27FC236}">
              <a16:creationId xmlns:a16="http://schemas.microsoft.com/office/drawing/2014/main" id="{5A6144D2-158E-4051-AC4F-98FBA8F4E85C}"/>
            </a:ext>
          </a:extLst>
        </xdr:cNvPr>
        <xdr:cNvSpPr/>
      </xdr:nvSpPr>
      <xdr:spPr>
        <a:xfrm>
          <a:off x="4711700" y="626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a:extLst>
            <a:ext uri="{FF2B5EF4-FFF2-40B4-BE49-F238E27FC236}">
              <a16:creationId xmlns:a16="http://schemas.microsoft.com/office/drawing/2014/main" id="{21E8EFF7-F7DE-4EF2-8839-1D1BA835B17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71029</xdr:rowOff>
    </xdr:from>
    <xdr:to>
      <xdr:col>15</xdr:col>
      <xdr:colOff>187325</xdr:colOff>
      <xdr:row>32</xdr:row>
      <xdr:rowOff>1179</xdr:rowOff>
    </xdr:to>
    <xdr:sp macro="" textlink="">
      <xdr:nvSpPr>
        <xdr:cNvPr id="75" name="フローチャート: 判断 74">
          <a:extLst>
            <a:ext uri="{FF2B5EF4-FFF2-40B4-BE49-F238E27FC236}">
              <a16:creationId xmlns:a16="http://schemas.microsoft.com/office/drawing/2014/main" id="{63530260-AE96-4BAC-93AC-01B2E49A4B96}"/>
            </a:ext>
          </a:extLst>
        </xdr:cNvPr>
        <xdr:cNvSpPr/>
      </xdr:nvSpPr>
      <xdr:spPr>
        <a:xfrm>
          <a:off x="3238500" y="615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40186</xdr:rowOff>
    </xdr:from>
    <xdr:to>
      <xdr:col>11</xdr:col>
      <xdr:colOff>187325</xdr:colOff>
      <xdr:row>31</xdr:row>
      <xdr:rowOff>141786</xdr:rowOff>
    </xdr:to>
    <xdr:sp macro="" textlink="">
      <xdr:nvSpPr>
        <xdr:cNvPr id="76" name="フローチャート: 判断 75">
          <a:extLst>
            <a:ext uri="{FF2B5EF4-FFF2-40B4-BE49-F238E27FC236}">
              <a16:creationId xmlns:a16="http://schemas.microsoft.com/office/drawing/2014/main" id="{94445841-BAF1-4B05-9F33-2843012BAB60}"/>
            </a:ext>
          </a:extLst>
        </xdr:cNvPr>
        <xdr:cNvSpPr/>
      </xdr:nvSpPr>
      <xdr:spPr>
        <a:xfrm>
          <a:off x="2476500" y="61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6259</xdr:rowOff>
    </xdr:from>
    <xdr:to>
      <xdr:col>7</xdr:col>
      <xdr:colOff>187325</xdr:colOff>
      <xdr:row>31</xdr:row>
      <xdr:rowOff>107859</xdr:rowOff>
    </xdr:to>
    <xdr:sp macro="" textlink="">
      <xdr:nvSpPr>
        <xdr:cNvPr id="77" name="フローチャート: 判断 76">
          <a:extLst>
            <a:ext uri="{FF2B5EF4-FFF2-40B4-BE49-F238E27FC236}">
              <a16:creationId xmlns:a16="http://schemas.microsoft.com/office/drawing/2014/main" id="{E626D66B-F6F9-466E-8DC1-2C48687C7C22}"/>
            </a:ext>
          </a:extLst>
        </xdr:cNvPr>
        <xdr:cNvSpPr/>
      </xdr:nvSpPr>
      <xdr:spPr>
        <a:xfrm>
          <a:off x="1714500" y="609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81272DB-6C8D-4E6D-BDA7-544D54E7901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031CC12-DF82-4F0B-95CF-26923FC2F6A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BB89602-BFB7-40C4-8071-A462EECFEE3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7CDACE3-0A81-4053-8C3E-DF7B4DF3D8F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54CE13F-B405-405F-B3CE-E13D427912B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161562</xdr:rowOff>
    </xdr:from>
    <xdr:to>
      <xdr:col>23</xdr:col>
      <xdr:colOff>136525</xdr:colOff>
      <xdr:row>28</xdr:row>
      <xdr:rowOff>91712</xdr:rowOff>
    </xdr:to>
    <xdr:sp macro="" textlink="">
      <xdr:nvSpPr>
        <xdr:cNvPr id="83" name="楕円 82">
          <a:extLst>
            <a:ext uri="{FF2B5EF4-FFF2-40B4-BE49-F238E27FC236}">
              <a16:creationId xmlns:a16="http://schemas.microsoft.com/office/drawing/2014/main" id="{A490C582-5A99-443E-B424-839193AC4377}"/>
            </a:ext>
          </a:extLst>
        </xdr:cNvPr>
        <xdr:cNvSpPr/>
      </xdr:nvSpPr>
      <xdr:spPr>
        <a:xfrm>
          <a:off x="4711700" y="55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114589</xdr:rowOff>
    </xdr:from>
    <xdr:ext cx="405111" cy="259045"/>
    <xdr:sp macro="" textlink="">
      <xdr:nvSpPr>
        <xdr:cNvPr id="84" name="有形固定資産減価償却率該当値テキスト">
          <a:extLst>
            <a:ext uri="{FF2B5EF4-FFF2-40B4-BE49-F238E27FC236}">
              <a16:creationId xmlns:a16="http://schemas.microsoft.com/office/drawing/2014/main" id="{E6618670-394B-4226-ABDE-75BAA562C6CA}"/>
            </a:ext>
          </a:extLst>
        </xdr:cNvPr>
        <xdr:cNvSpPr txBox="1"/>
      </xdr:nvSpPr>
      <xdr:spPr>
        <a:xfrm>
          <a:off x="4813300" y="5515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115298</xdr:rowOff>
    </xdr:from>
    <xdr:to>
      <xdr:col>19</xdr:col>
      <xdr:colOff>187325</xdr:colOff>
      <xdr:row>28</xdr:row>
      <xdr:rowOff>45448</xdr:rowOff>
    </xdr:to>
    <xdr:sp macro="" textlink="">
      <xdr:nvSpPr>
        <xdr:cNvPr id="85" name="楕円 84">
          <a:extLst>
            <a:ext uri="{FF2B5EF4-FFF2-40B4-BE49-F238E27FC236}">
              <a16:creationId xmlns:a16="http://schemas.microsoft.com/office/drawing/2014/main" id="{F84521DB-4BA0-4903-B5CF-2F6ECFC6FF85}"/>
            </a:ext>
          </a:extLst>
        </xdr:cNvPr>
        <xdr:cNvSpPr/>
      </xdr:nvSpPr>
      <xdr:spPr>
        <a:xfrm>
          <a:off x="4000500" y="5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166098</xdr:rowOff>
    </xdr:from>
    <xdr:to>
      <xdr:col>23</xdr:col>
      <xdr:colOff>85725</xdr:colOff>
      <xdr:row>28</xdr:row>
      <xdr:rowOff>40912</xdr:rowOff>
    </xdr:to>
    <xdr:cxnSp macro="">
      <xdr:nvCxnSpPr>
        <xdr:cNvPr id="86" name="直線コネクタ 85">
          <a:extLst>
            <a:ext uri="{FF2B5EF4-FFF2-40B4-BE49-F238E27FC236}">
              <a16:creationId xmlns:a16="http://schemas.microsoft.com/office/drawing/2014/main" id="{59160C31-3968-4AEE-897C-BE164CAE623A}"/>
            </a:ext>
          </a:extLst>
        </xdr:cNvPr>
        <xdr:cNvCxnSpPr/>
      </xdr:nvCxnSpPr>
      <xdr:spPr>
        <a:xfrm>
          <a:off x="4051300" y="5566773"/>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65949</xdr:rowOff>
    </xdr:from>
    <xdr:to>
      <xdr:col>15</xdr:col>
      <xdr:colOff>187325</xdr:colOff>
      <xdr:row>27</xdr:row>
      <xdr:rowOff>167549</xdr:rowOff>
    </xdr:to>
    <xdr:sp macro="" textlink="">
      <xdr:nvSpPr>
        <xdr:cNvPr id="87" name="楕円 86">
          <a:extLst>
            <a:ext uri="{FF2B5EF4-FFF2-40B4-BE49-F238E27FC236}">
              <a16:creationId xmlns:a16="http://schemas.microsoft.com/office/drawing/2014/main" id="{31CD390B-C8CA-4E5F-933F-7A814086CB08}"/>
            </a:ext>
          </a:extLst>
        </xdr:cNvPr>
        <xdr:cNvSpPr/>
      </xdr:nvSpPr>
      <xdr:spPr>
        <a:xfrm>
          <a:off x="3238500" y="54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116749</xdr:rowOff>
    </xdr:from>
    <xdr:to>
      <xdr:col>19</xdr:col>
      <xdr:colOff>136525</xdr:colOff>
      <xdr:row>27</xdr:row>
      <xdr:rowOff>166098</xdr:rowOff>
    </xdr:to>
    <xdr:cxnSp macro="">
      <xdr:nvCxnSpPr>
        <xdr:cNvPr id="88" name="直線コネクタ 87">
          <a:extLst>
            <a:ext uri="{FF2B5EF4-FFF2-40B4-BE49-F238E27FC236}">
              <a16:creationId xmlns:a16="http://schemas.microsoft.com/office/drawing/2014/main" id="{869F04CC-3BBA-4733-A909-9A0C76A187F7}"/>
            </a:ext>
          </a:extLst>
        </xdr:cNvPr>
        <xdr:cNvCxnSpPr/>
      </xdr:nvCxnSpPr>
      <xdr:spPr>
        <a:xfrm>
          <a:off x="3289300" y="551742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19685</xdr:rowOff>
    </xdr:from>
    <xdr:to>
      <xdr:col>11</xdr:col>
      <xdr:colOff>187325</xdr:colOff>
      <xdr:row>27</xdr:row>
      <xdr:rowOff>121285</xdr:rowOff>
    </xdr:to>
    <xdr:sp macro="" textlink="">
      <xdr:nvSpPr>
        <xdr:cNvPr id="89" name="楕円 88">
          <a:extLst>
            <a:ext uri="{FF2B5EF4-FFF2-40B4-BE49-F238E27FC236}">
              <a16:creationId xmlns:a16="http://schemas.microsoft.com/office/drawing/2014/main" id="{2A0DBBC7-F59A-422B-8567-C6EC1654DC81}"/>
            </a:ext>
          </a:extLst>
        </xdr:cNvPr>
        <xdr:cNvSpPr/>
      </xdr:nvSpPr>
      <xdr:spPr>
        <a:xfrm>
          <a:off x="24765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70485</xdr:rowOff>
    </xdr:from>
    <xdr:to>
      <xdr:col>15</xdr:col>
      <xdr:colOff>136525</xdr:colOff>
      <xdr:row>27</xdr:row>
      <xdr:rowOff>116749</xdr:rowOff>
    </xdr:to>
    <xdr:cxnSp macro="">
      <xdr:nvCxnSpPr>
        <xdr:cNvPr id="90" name="直線コネクタ 89">
          <a:extLst>
            <a:ext uri="{FF2B5EF4-FFF2-40B4-BE49-F238E27FC236}">
              <a16:creationId xmlns:a16="http://schemas.microsoft.com/office/drawing/2014/main" id="{26E7D552-F2A2-40B1-9A83-432F756454BC}"/>
            </a:ext>
          </a:extLst>
        </xdr:cNvPr>
        <xdr:cNvCxnSpPr/>
      </xdr:nvCxnSpPr>
      <xdr:spPr>
        <a:xfrm>
          <a:off x="2527300" y="547116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132533</xdr:rowOff>
    </xdr:from>
    <xdr:to>
      <xdr:col>7</xdr:col>
      <xdr:colOff>187325</xdr:colOff>
      <xdr:row>27</xdr:row>
      <xdr:rowOff>62683</xdr:rowOff>
    </xdr:to>
    <xdr:sp macro="" textlink="">
      <xdr:nvSpPr>
        <xdr:cNvPr id="91" name="楕円 90">
          <a:extLst>
            <a:ext uri="{FF2B5EF4-FFF2-40B4-BE49-F238E27FC236}">
              <a16:creationId xmlns:a16="http://schemas.microsoft.com/office/drawing/2014/main" id="{4A40749A-E1DB-4819-B84D-C3A21F276B98}"/>
            </a:ext>
          </a:extLst>
        </xdr:cNvPr>
        <xdr:cNvSpPr/>
      </xdr:nvSpPr>
      <xdr:spPr>
        <a:xfrm>
          <a:off x="1714500" y="53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11883</xdr:rowOff>
    </xdr:from>
    <xdr:to>
      <xdr:col>11</xdr:col>
      <xdr:colOff>136525</xdr:colOff>
      <xdr:row>27</xdr:row>
      <xdr:rowOff>70485</xdr:rowOff>
    </xdr:to>
    <xdr:cxnSp macro="">
      <xdr:nvCxnSpPr>
        <xdr:cNvPr id="92" name="直線コネクタ 91">
          <a:extLst>
            <a:ext uri="{FF2B5EF4-FFF2-40B4-BE49-F238E27FC236}">
              <a16:creationId xmlns:a16="http://schemas.microsoft.com/office/drawing/2014/main" id="{C8A636B7-737C-4BE3-AE5D-7CC4BF7DBD37}"/>
            </a:ext>
          </a:extLst>
        </xdr:cNvPr>
        <xdr:cNvCxnSpPr/>
      </xdr:nvCxnSpPr>
      <xdr:spPr>
        <a:xfrm>
          <a:off x="1765300" y="5412558"/>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3" name="n_1aveValue有形固定資産減価償却率">
          <a:extLst>
            <a:ext uri="{FF2B5EF4-FFF2-40B4-BE49-F238E27FC236}">
              <a16:creationId xmlns:a16="http://schemas.microsoft.com/office/drawing/2014/main" id="{8D9836E6-A0FC-496C-A955-E61069F36DCE}"/>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163756</xdr:rowOff>
    </xdr:from>
    <xdr:ext cx="405111" cy="259045"/>
    <xdr:sp macro="" textlink="">
      <xdr:nvSpPr>
        <xdr:cNvPr id="94" name="n_2aveValue有形固定資産減価償却率">
          <a:extLst>
            <a:ext uri="{FF2B5EF4-FFF2-40B4-BE49-F238E27FC236}">
              <a16:creationId xmlns:a16="http://schemas.microsoft.com/office/drawing/2014/main" id="{D73C0601-F151-4753-8302-0C4CCE5FB929}"/>
            </a:ext>
          </a:extLst>
        </xdr:cNvPr>
        <xdr:cNvSpPr txBox="1"/>
      </xdr:nvSpPr>
      <xdr:spPr>
        <a:xfrm>
          <a:off x="30867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132913</xdr:rowOff>
    </xdr:from>
    <xdr:ext cx="405111" cy="259045"/>
    <xdr:sp macro="" textlink="">
      <xdr:nvSpPr>
        <xdr:cNvPr id="95" name="n_3aveValue有形固定資産減価償却率">
          <a:extLst>
            <a:ext uri="{FF2B5EF4-FFF2-40B4-BE49-F238E27FC236}">
              <a16:creationId xmlns:a16="http://schemas.microsoft.com/office/drawing/2014/main" id="{E607296F-2024-4173-9FF1-FD131197DA41}"/>
            </a:ext>
          </a:extLst>
        </xdr:cNvPr>
        <xdr:cNvSpPr txBox="1"/>
      </xdr:nvSpPr>
      <xdr:spPr>
        <a:xfrm>
          <a:off x="2324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98986</xdr:rowOff>
    </xdr:from>
    <xdr:ext cx="405111" cy="259045"/>
    <xdr:sp macro="" textlink="">
      <xdr:nvSpPr>
        <xdr:cNvPr id="96" name="n_4aveValue有形固定資産減価償却率">
          <a:extLst>
            <a:ext uri="{FF2B5EF4-FFF2-40B4-BE49-F238E27FC236}">
              <a16:creationId xmlns:a16="http://schemas.microsoft.com/office/drawing/2014/main" id="{7778E54C-6944-452F-8DF5-E13C919C0E67}"/>
            </a:ext>
          </a:extLst>
        </xdr:cNvPr>
        <xdr:cNvSpPr txBox="1"/>
      </xdr:nvSpPr>
      <xdr:spPr>
        <a:xfrm>
          <a:off x="1562744" y="6185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61975</xdr:rowOff>
    </xdr:from>
    <xdr:ext cx="405111" cy="259045"/>
    <xdr:sp macro="" textlink="">
      <xdr:nvSpPr>
        <xdr:cNvPr id="97" name="n_1mainValue有形固定資産減価償却率">
          <a:extLst>
            <a:ext uri="{FF2B5EF4-FFF2-40B4-BE49-F238E27FC236}">
              <a16:creationId xmlns:a16="http://schemas.microsoft.com/office/drawing/2014/main" id="{BC9E0B03-E0D4-401F-A97A-5E29D836E9F4}"/>
            </a:ext>
          </a:extLst>
        </xdr:cNvPr>
        <xdr:cNvSpPr txBox="1"/>
      </xdr:nvSpPr>
      <xdr:spPr>
        <a:xfrm>
          <a:off x="3836044" y="5291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12626</xdr:rowOff>
    </xdr:from>
    <xdr:ext cx="405111" cy="259045"/>
    <xdr:sp macro="" textlink="">
      <xdr:nvSpPr>
        <xdr:cNvPr id="98" name="n_2mainValue有形固定資産減価償却率">
          <a:extLst>
            <a:ext uri="{FF2B5EF4-FFF2-40B4-BE49-F238E27FC236}">
              <a16:creationId xmlns:a16="http://schemas.microsoft.com/office/drawing/2014/main" id="{C23E7610-62F0-4C43-BBD4-E5C4A603B229}"/>
            </a:ext>
          </a:extLst>
        </xdr:cNvPr>
        <xdr:cNvSpPr txBox="1"/>
      </xdr:nvSpPr>
      <xdr:spPr>
        <a:xfrm>
          <a:off x="3086744" y="524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137812</xdr:rowOff>
    </xdr:from>
    <xdr:ext cx="405111" cy="259045"/>
    <xdr:sp macro="" textlink="">
      <xdr:nvSpPr>
        <xdr:cNvPr id="99" name="n_3mainValue有形固定資産減価償却率">
          <a:extLst>
            <a:ext uri="{FF2B5EF4-FFF2-40B4-BE49-F238E27FC236}">
              <a16:creationId xmlns:a16="http://schemas.microsoft.com/office/drawing/2014/main" id="{8ACB86D6-70A8-4C41-BEE2-3E9B79D50A14}"/>
            </a:ext>
          </a:extLst>
        </xdr:cNvPr>
        <xdr:cNvSpPr txBox="1"/>
      </xdr:nvSpPr>
      <xdr:spPr>
        <a:xfrm>
          <a:off x="2324744" y="51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79210</xdr:rowOff>
    </xdr:from>
    <xdr:ext cx="405111" cy="259045"/>
    <xdr:sp macro="" textlink="">
      <xdr:nvSpPr>
        <xdr:cNvPr id="100" name="n_4mainValue有形固定資産減価償却率">
          <a:extLst>
            <a:ext uri="{FF2B5EF4-FFF2-40B4-BE49-F238E27FC236}">
              <a16:creationId xmlns:a16="http://schemas.microsoft.com/office/drawing/2014/main" id="{CA2092FF-C77A-4AAB-95B5-66A56F4A5570}"/>
            </a:ext>
          </a:extLst>
        </xdr:cNvPr>
        <xdr:cNvSpPr txBox="1"/>
      </xdr:nvSpPr>
      <xdr:spPr>
        <a:xfrm>
          <a:off x="1562744" y="5136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91FBF168-A1AE-435E-A87B-6C4BA9C8901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9005A66A-389F-4BBF-8CF3-D5E85D1E501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8ABF0AA0-5A81-4365-85B5-BCA0CF2D4DF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60A49E34-8C3E-4606-86AD-4AC1209EF90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5B1CB37F-DBC0-4AF9-8221-D803841C252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89BB2010-29D7-42C2-A321-DAE802E5AD8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7F00676B-3317-4C95-9623-E19588040B6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2DBEE337-225B-490D-8350-9C933FD8773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8B7DECC-FD22-4090-9424-773D1A080A6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9D1BE78F-2FA2-44BC-A2DF-47FF0E566F2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99529CAE-7E6B-4244-82A4-D9E4CF00BE5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CE31039A-BAFC-4ECE-A4B2-14D2F35085A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45C310C-613D-43B7-895A-A751D77CB4B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類似団体と比較して債務償還比率は高い状況である。令和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中央コミュニティーセンター建設事業の償還が開始され、債務償還比率は高い状況である。今後も地方債の発行を抑制し、地方債残高の減少を図り、施策、事業の見直しを行うなど、債務償還比率の引き下げの努力をす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C80B2969-5141-4236-AEE4-8BAB158CA5C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36E39B1E-C949-44A9-955C-73409AFEDA8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7FA97F7A-0AF8-4375-A72F-A6E2FAB2C74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4E42CA91-1244-4C25-9CDA-1AEE9384056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DA9F9DB3-ABE0-484F-8EB7-61FA1FBC313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F20A223C-4914-4DFB-9D4E-483A3CB77D9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37354CC1-B82F-45DF-9174-46757FB2595F}"/>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C012A4BA-D9B0-4580-BEE2-3EAF5654754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CB0AD818-D753-49AA-B279-942852C9D27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D725BEC5-C3CC-4B25-8603-BC3595B1DAB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1531A50E-A1BF-4307-9D13-DD1088C8A32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B711FC6-E8AF-4FFB-B27F-7F052C25A2D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AB9E0A02-07D3-4ED9-9170-A46F3480C14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72BC8C3E-249A-4E83-B3A1-B14BAD33516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EAE277EF-6ACF-44AC-9CBC-D87FD454478B}"/>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FFF25DA9-8043-4614-8816-C82B4D9F7F6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CAF43348-473C-4B36-83C9-4FC60AE2EBE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31</xdr:row>
      <xdr:rowOff>136325</xdr:rowOff>
    </xdr:to>
    <xdr:cxnSp macro="">
      <xdr:nvCxnSpPr>
        <xdr:cNvPr id="131" name="直線コネクタ 130">
          <a:extLst>
            <a:ext uri="{FF2B5EF4-FFF2-40B4-BE49-F238E27FC236}">
              <a16:creationId xmlns:a16="http://schemas.microsoft.com/office/drawing/2014/main" id="{21286B45-673C-4287-B3B3-6C93421D282C}"/>
            </a:ext>
          </a:extLst>
        </xdr:cNvPr>
        <xdr:cNvCxnSpPr/>
      </xdr:nvCxnSpPr>
      <xdr:spPr>
        <a:xfrm flipV="1">
          <a:off x="14793595" y="5261428"/>
          <a:ext cx="1269" cy="961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140152</xdr:rowOff>
    </xdr:from>
    <xdr:ext cx="469744" cy="259045"/>
    <xdr:sp macro="" textlink="">
      <xdr:nvSpPr>
        <xdr:cNvPr id="132" name="債務償還比率最小値テキスト">
          <a:extLst>
            <a:ext uri="{FF2B5EF4-FFF2-40B4-BE49-F238E27FC236}">
              <a16:creationId xmlns:a16="http://schemas.microsoft.com/office/drawing/2014/main" id="{6F0F029B-A90E-41AF-AB20-0946A33D6B8B}"/>
            </a:ext>
          </a:extLst>
        </xdr:cNvPr>
        <xdr:cNvSpPr txBox="1"/>
      </xdr:nvSpPr>
      <xdr:spPr>
        <a:xfrm>
          <a:off x="14846300" y="62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136325</xdr:rowOff>
    </xdr:from>
    <xdr:to>
      <xdr:col>76</xdr:col>
      <xdr:colOff>111125</xdr:colOff>
      <xdr:row>31</xdr:row>
      <xdr:rowOff>136325</xdr:rowOff>
    </xdr:to>
    <xdr:cxnSp macro="">
      <xdr:nvCxnSpPr>
        <xdr:cNvPr id="133" name="直線コネクタ 132">
          <a:extLst>
            <a:ext uri="{FF2B5EF4-FFF2-40B4-BE49-F238E27FC236}">
              <a16:creationId xmlns:a16="http://schemas.microsoft.com/office/drawing/2014/main" id="{1A881815-2844-4DB4-BC67-67342D4EEB09}"/>
            </a:ext>
          </a:extLst>
        </xdr:cNvPr>
        <xdr:cNvCxnSpPr/>
      </xdr:nvCxnSpPr>
      <xdr:spPr>
        <a:xfrm>
          <a:off x="14706600" y="622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8D7EA61F-072F-43BD-A56E-65F67A5D8228}"/>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57623900-3E2E-4E69-B404-A98357B1733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35695</xdr:rowOff>
    </xdr:from>
    <xdr:ext cx="469744" cy="259045"/>
    <xdr:sp macro="" textlink="">
      <xdr:nvSpPr>
        <xdr:cNvPr id="136" name="債務償還比率平均値テキスト">
          <a:extLst>
            <a:ext uri="{FF2B5EF4-FFF2-40B4-BE49-F238E27FC236}">
              <a16:creationId xmlns:a16="http://schemas.microsoft.com/office/drawing/2014/main" id="{34F79524-7ECC-45C4-BB84-4EA7B41EACB7}"/>
            </a:ext>
          </a:extLst>
        </xdr:cNvPr>
        <xdr:cNvSpPr txBox="1"/>
      </xdr:nvSpPr>
      <xdr:spPr>
        <a:xfrm>
          <a:off x="14846300" y="5607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12818</xdr:rowOff>
    </xdr:from>
    <xdr:to>
      <xdr:col>76</xdr:col>
      <xdr:colOff>73025</xdr:colOff>
      <xdr:row>29</xdr:row>
      <xdr:rowOff>114418</xdr:rowOff>
    </xdr:to>
    <xdr:sp macro="" textlink="">
      <xdr:nvSpPr>
        <xdr:cNvPr id="137" name="フローチャート: 判断 136">
          <a:extLst>
            <a:ext uri="{FF2B5EF4-FFF2-40B4-BE49-F238E27FC236}">
              <a16:creationId xmlns:a16="http://schemas.microsoft.com/office/drawing/2014/main" id="{FEA8C92A-BCA1-4655-9976-6ED192F6D897}"/>
            </a:ext>
          </a:extLst>
        </xdr:cNvPr>
        <xdr:cNvSpPr/>
      </xdr:nvSpPr>
      <xdr:spPr>
        <a:xfrm>
          <a:off x="14744700" y="57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91966</xdr:rowOff>
    </xdr:from>
    <xdr:to>
      <xdr:col>72</xdr:col>
      <xdr:colOff>123825</xdr:colOff>
      <xdr:row>31</xdr:row>
      <xdr:rowOff>22116</xdr:rowOff>
    </xdr:to>
    <xdr:sp macro="" textlink="">
      <xdr:nvSpPr>
        <xdr:cNvPr id="138" name="フローチャート: 判断 137">
          <a:extLst>
            <a:ext uri="{FF2B5EF4-FFF2-40B4-BE49-F238E27FC236}">
              <a16:creationId xmlns:a16="http://schemas.microsoft.com/office/drawing/2014/main" id="{2E122649-E113-4602-B641-632D6ABDE9A0}"/>
            </a:ext>
          </a:extLst>
        </xdr:cNvPr>
        <xdr:cNvSpPr/>
      </xdr:nvSpPr>
      <xdr:spPr>
        <a:xfrm>
          <a:off x="14033500" y="60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117874</xdr:rowOff>
    </xdr:from>
    <xdr:to>
      <xdr:col>68</xdr:col>
      <xdr:colOff>123825</xdr:colOff>
      <xdr:row>31</xdr:row>
      <xdr:rowOff>48024</xdr:rowOff>
    </xdr:to>
    <xdr:sp macro="" textlink="">
      <xdr:nvSpPr>
        <xdr:cNvPr id="139" name="フローチャート: 判断 138">
          <a:extLst>
            <a:ext uri="{FF2B5EF4-FFF2-40B4-BE49-F238E27FC236}">
              <a16:creationId xmlns:a16="http://schemas.microsoft.com/office/drawing/2014/main" id="{B7B81076-5240-49D1-A733-965AC5E7DBE5}"/>
            </a:ext>
          </a:extLst>
        </xdr:cNvPr>
        <xdr:cNvSpPr/>
      </xdr:nvSpPr>
      <xdr:spPr>
        <a:xfrm>
          <a:off x="132715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126973</xdr:rowOff>
    </xdr:from>
    <xdr:to>
      <xdr:col>64</xdr:col>
      <xdr:colOff>123825</xdr:colOff>
      <xdr:row>31</xdr:row>
      <xdr:rowOff>57123</xdr:rowOff>
    </xdr:to>
    <xdr:sp macro="" textlink="">
      <xdr:nvSpPr>
        <xdr:cNvPr id="140" name="フローチャート: 判断 139">
          <a:extLst>
            <a:ext uri="{FF2B5EF4-FFF2-40B4-BE49-F238E27FC236}">
              <a16:creationId xmlns:a16="http://schemas.microsoft.com/office/drawing/2014/main" id="{AB8F10CE-2D0F-4539-A26E-E2639B8C3498}"/>
            </a:ext>
          </a:extLst>
        </xdr:cNvPr>
        <xdr:cNvSpPr/>
      </xdr:nvSpPr>
      <xdr:spPr>
        <a:xfrm>
          <a:off x="12509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114019</xdr:rowOff>
    </xdr:from>
    <xdr:to>
      <xdr:col>60</xdr:col>
      <xdr:colOff>123825</xdr:colOff>
      <xdr:row>31</xdr:row>
      <xdr:rowOff>44169</xdr:rowOff>
    </xdr:to>
    <xdr:sp macro="" textlink="">
      <xdr:nvSpPr>
        <xdr:cNvPr id="141" name="フローチャート: 判断 140">
          <a:extLst>
            <a:ext uri="{FF2B5EF4-FFF2-40B4-BE49-F238E27FC236}">
              <a16:creationId xmlns:a16="http://schemas.microsoft.com/office/drawing/2014/main" id="{3D9F3089-330B-441B-BA19-6F0C98814897}"/>
            </a:ext>
          </a:extLst>
        </xdr:cNvPr>
        <xdr:cNvSpPr/>
      </xdr:nvSpPr>
      <xdr:spPr>
        <a:xfrm>
          <a:off x="11747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0B62C1B-9DBD-4778-89E9-DE4AA7ED583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D03F9FD-BE22-4782-99AF-FC553944840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B1A8931-0317-421A-8324-13C08C88E12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4BFC382-9F8D-4879-B47F-87F21E21A81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5C23F5C-8533-4923-8E4C-7A3214C3498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18442</xdr:rowOff>
    </xdr:from>
    <xdr:to>
      <xdr:col>76</xdr:col>
      <xdr:colOff>73025</xdr:colOff>
      <xdr:row>31</xdr:row>
      <xdr:rowOff>120042</xdr:rowOff>
    </xdr:to>
    <xdr:sp macro="" textlink="">
      <xdr:nvSpPr>
        <xdr:cNvPr id="147" name="楕円 146">
          <a:extLst>
            <a:ext uri="{FF2B5EF4-FFF2-40B4-BE49-F238E27FC236}">
              <a16:creationId xmlns:a16="http://schemas.microsoft.com/office/drawing/2014/main" id="{3C352BAC-BE10-4C96-82BA-84DEF77208E3}"/>
            </a:ext>
          </a:extLst>
        </xdr:cNvPr>
        <xdr:cNvSpPr/>
      </xdr:nvSpPr>
      <xdr:spPr>
        <a:xfrm>
          <a:off x="14744700" y="610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104819</xdr:rowOff>
    </xdr:from>
    <xdr:ext cx="469744" cy="259045"/>
    <xdr:sp macro="" textlink="">
      <xdr:nvSpPr>
        <xdr:cNvPr id="148" name="債務償還比率該当値テキスト">
          <a:extLst>
            <a:ext uri="{FF2B5EF4-FFF2-40B4-BE49-F238E27FC236}">
              <a16:creationId xmlns:a16="http://schemas.microsoft.com/office/drawing/2014/main" id="{1527F7CE-2773-4F80-AC17-C387F43CB7C6}"/>
            </a:ext>
          </a:extLst>
        </xdr:cNvPr>
        <xdr:cNvSpPr txBox="1"/>
      </xdr:nvSpPr>
      <xdr:spPr>
        <a:xfrm>
          <a:off x="14846300" y="601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95431</xdr:rowOff>
    </xdr:from>
    <xdr:to>
      <xdr:col>72</xdr:col>
      <xdr:colOff>123825</xdr:colOff>
      <xdr:row>33</xdr:row>
      <xdr:rowOff>25581</xdr:rowOff>
    </xdr:to>
    <xdr:sp macro="" textlink="">
      <xdr:nvSpPr>
        <xdr:cNvPr id="149" name="楕円 148">
          <a:extLst>
            <a:ext uri="{FF2B5EF4-FFF2-40B4-BE49-F238E27FC236}">
              <a16:creationId xmlns:a16="http://schemas.microsoft.com/office/drawing/2014/main" id="{69F54A23-34B0-4491-8DAD-7FBF8CA327BF}"/>
            </a:ext>
          </a:extLst>
        </xdr:cNvPr>
        <xdr:cNvSpPr/>
      </xdr:nvSpPr>
      <xdr:spPr>
        <a:xfrm>
          <a:off x="14033500" y="635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69242</xdr:rowOff>
    </xdr:from>
    <xdr:to>
      <xdr:col>76</xdr:col>
      <xdr:colOff>22225</xdr:colOff>
      <xdr:row>32</xdr:row>
      <xdr:rowOff>146231</xdr:rowOff>
    </xdr:to>
    <xdr:cxnSp macro="">
      <xdr:nvCxnSpPr>
        <xdr:cNvPr id="150" name="直線コネクタ 149">
          <a:extLst>
            <a:ext uri="{FF2B5EF4-FFF2-40B4-BE49-F238E27FC236}">
              <a16:creationId xmlns:a16="http://schemas.microsoft.com/office/drawing/2014/main" id="{E39CB077-4B85-4BBC-AB2C-29971ED20F94}"/>
            </a:ext>
          </a:extLst>
        </xdr:cNvPr>
        <xdr:cNvCxnSpPr/>
      </xdr:nvCxnSpPr>
      <xdr:spPr>
        <a:xfrm flipV="1">
          <a:off x="14084300" y="6155717"/>
          <a:ext cx="711200" cy="24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105029</xdr:rowOff>
    </xdr:from>
    <xdr:to>
      <xdr:col>68</xdr:col>
      <xdr:colOff>123825</xdr:colOff>
      <xdr:row>34</xdr:row>
      <xdr:rowOff>35179</xdr:rowOff>
    </xdr:to>
    <xdr:sp macro="" textlink="">
      <xdr:nvSpPr>
        <xdr:cNvPr id="151" name="楕円 150">
          <a:extLst>
            <a:ext uri="{FF2B5EF4-FFF2-40B4-BE49-F238E27FC236}">
              <a16:creationId xmlns:a16="http://schemas.microsoft.com/office/drawing/2014/main" id="{602DC680-0CD6-4FB5-BA53-0F2176982FB3}"/>
            </a:ext>
          </a:extLst>
        </xdr:cNvPr>
        <xdr:cNvSpPr/>
      </xdr:nvSpPr>
      <xdr:spPr>
        <a:xfrm>
          <a:off x="13271500" y="65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146231</xdr:rowOff>
    </xdr:from>
    <xdr:to>
      <xdr:col>72</xdr:col>
      <xdr:colOff>73025</xdr:colOff>
      <xdr:row>33</xdr:row>
      <xdr:rowOff>155829</xdr:rowOff>
    </xdr:to>
    <xdr:cxnSp macro="">
      <xdr:nvCxnSpPr>
        <xdr:cNvPr id="152" name="直線コネクタ 151">
          <a:extLst>
            <a:ext uri="{FF2B5EF4-FFF2-40B4-BE49-F238E27FC236}">
              <a16:creationId xmlns:a16="http://schemas.microsoft.com/office/drawing/2014/main" id="{97D77870-E811-46C6-B361-803FB772C80D}"/>
            </a:ext>
          </a:extLst>
        </xdr:cNvPr>
        <xdr:cNvCxnSpPr/>
      </xdr:nvCxnSpPr>
      <xdr:spPr>
        <a:xfrm flipV="1">
          <a:off x="13322300" y="6404156"/>
          <a:ext cx="762000" cy="18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107614</xdr:rowOff>
    </xdr:from>
    <xdr:to>
      <xdr:col>64</xdr:col>
      <xdr:colOff>123825</xdr:colOff>
      <xdr:row>33</xdr:row>
      <xdr:rowOff>37764</xdr:rowOff>
    </xdr:to>
    <xdr:sp macro="" textlink="">
      <xdr:nvSpPr>
        <xdr:cNvPr id="153" name="楕円 152">
          <a:extLst>
            <a:ext uri="{FF2B5EF4-FFF2-40B4-BE49-F238E27FC236}">
              <a16:creationId xmlns:a16="http://schemas.microsoft.com/office/drawing/2014/main" id="{032F6FF9-558B-4E6B-994F-EAF41A56B3B3}"/>
            </a:ext>
          </a:extLst>
        </xdr:cNvPr>
        <xdr:cNvSpPr/>
      </xdr:nvSpPr>
      <xdr:spPr>
        <a:xfrm>
          <a:off x="12509500" y="63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158414</xdr:rowOff>
    </xdr:from>
    <xdr:to>
      <xdr:col>68</xdr:col>
      <xdr:colOff>73025</xdr:colOff>
      <xdr:row>33</xdr:row>
      <xdr:rowOff>155829</xdr:rowOff>
    </xdr:to>
    <xdr:cxnSp macro="">
      <xdr:nvCxnSpPr>
        <xdr:cNvPr id="154" name="直線コネクタ 153">
          <a:extLst>
            <a:ext uri="{FF2B5EF4-FFF2-40B4-BE49-F238E27FC236}">
              <a16:creationId xmlns:a16="http://schemas.microsoft.com/office/drawing/2014/main" id="{862595BD-1B6D-4FEA-A85B-E7759FB75A96}"/>
            </a:ext>
          </a:extLst>
        </xdr:cNvPr>
        <xdr:cNvCxnSpPr/>
      </xdr:nvCxnSpPr>
      <xdr:spPr>
        <a:xfrm>
          <a:off x="12560300" y="6416339"/>
          <a:ext cx="762000" cy="16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17399</xdr:rowOff>
    </xdr:from>
    <xdr:to>
      <xdr:col>60</xdr:col>
      <xdr:colOff>123825</xdr:colOff>
      <xdr:row>32</xdr:row>
      <xdr:rowOff>118999</xdr:rowOff>
    </xdr:to>
    <xdr:sp macro="" textlink="">
      <xdr:nvSpPr>
        <xdr:cNvPr id="155" name="楕円 154">
          <a:extLst>
            <a:ext uri="{FF2B5EF4-FFF2-40B4-BE49-F238E27FC236}">
              <a16:creationId xmlns:a16="http://schemas.microsoft.com/office/drawing/2014/main" id="{3AE90D4E-99C1-47BC-83C4-7D4A06EC3726}"/>
            </a:ext>
          </a:extLst>
        </xdr:cNvPr>
        <xdr:cNvSpPr/>
      </xdr:nvSpPr>
      <xdr:spPr>
        <a:xfrm>
          <a:off x="11747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68199</xdr:rowOff>
    </xdr:from>
    <xdr:to>
      <xdr:col>64</xdr:col>
      <xdr:colOff>73025</xdr:colOff>
      <xdr:row>32</xdr:row>
      <xdr:rowOff>158414</xdr:rowOff>
    </xdr:to>
    <xdr:cxnSp macro="">
      <xdr:nvCxnSpPr>
        <xdr:cNvPr id="156" name="直線コネクタ 155">
          <a:extLst>
            <a:ext uri="{FF2B5EF4-FFF2-40B4-BE49-F238E27FC236}">
              <a16:creationId xmlns:a16="http://schemas.microsoft.com/office/drawing/2014/main" id="{5B8678CD-DBE4-4CCA-A5F4-95061E641FAC}"/>
            </a:ext>
          </a:extLst>
        </xdr:cNvPr>
        <xdr:cNvCxnSpPr/>
      </xdr:nvCxnSpPr>
      <xdr:spPr>
        <a:xfrm>
          <a:off x="11798300" y="6326124"/>
          <a:ext cx="762000" cy="9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38643</xdr:rowOff>
    </xdr:from>
    <xdr:ext cx="469744" cy="259045"/>
    <xdr:sp macro="" textlink="">
      <xdr:nvSpPr>
        <xdr:cNvPr id="157" name="n_1aveValue債務償還比率">
          <a:extLst>
            <a:ext uri="{FF2B5EF4-FFF2-40B4-BE49-F238E27FC236}">
              <a16:creationId xmlns:a16="http://schemas.microsoft.com/office/drawing/2014/main" id="{5BB22BC7-03FB-4DBB-803C-33638BCBA700}"/>
            </a:ext>
          </a:extLst>
        </xdr:cNvPr>
        <xdr:cNvSpPr txBox="1"/>
      </xdr:nvSpPr>
      <xdr:spPr>
        <a:xfrm>
          <a:off x="13836727" y="578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64551</xdr:rowOff>
    </xdr:from>
    <xdr:ext cx="469744" cy="259045"/>
    <xdr:sp macro="" textlink="">
      <xdr:nvSpPr>
        <xdr:cNvPr id="158" name="n_2aveValue債務償還比率">
          <a:extLst>
            <a:ext uri="{FF2B5EF4-FFF2-40B4-BE49-F238E27FC236}">
              <a16:creationId xmlns:a16="http://schemas.microsoft.com/office/drawing/2014/main" id="{E04E42C6-C0EE-4C87-BF93-8AA28B644898}"/>
            </a:ext>
          </a:extLst>
        </xdr:cNvPr>
        <xdr:cNvSpPr txBox="1"/>
      </xdr:nvSpPr>
      <xdr:spPr>
        <a:xfrm>
          <a:off x="13087427" y="580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73650</xdr:rowOff>
    </xdr:from>
    <xdr:ext cx="469744" cy="259045"/>
    <xdr:sp macro="" textlink="">
      <xdr:nvSpPr>
        <xdr:cNvPr id="159" name="n_3aveValue債務償還比率">
          <a:extLst>
            <a:ext uri="{FF2B5EF4-FFF2-40B4-BE49-F238E27FC236}">
              <a16:creationId xmlns:a16="http://schemas.microsoft.com/office/drawing/2014/main" id="{50C2E3CE-965C-430D-A81D-B2362E9480FF}"/>
            </a:ext>
          </a:extLst>
        </xdr:cNvPr>
        <xdr:cNvSpPr txBox="1"/>
      </xdr:nvSpPr>
      <xdr:spPr>
        <a:xfrm>
          <a:off x="12325427" y="58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60696</xdr:rowOff>
    </xdr:from>
    <xdr:ext cx="469744" cy="259045"/>
    <xdr:sp macro="" textlink="">
      <xdr:nvSpPr>
        <xdr:cNvPr id="160" name="n_4aveValue債務償還比率">
          <a:extLst>
            <a:ext uri="{FF2B5EF4-FFF2-40B4-BE49-F238E27FC236}">
              <a16:creationId xmlns:a16="http://schemas.microsoft.com/office/drawing/2014/main" id="{8CE83036-4E87-4F05-B767-A2C1D684C694}"/>
            </a:ext>
          </a:extLst>
        </xdr:cNvPr>
        <xdr:cNvSpPr txBox="1"/>
      </xdr:nvSpPr>
      <xdr:spPr>
        <a:xfrm>
          <a:off x="11563427" y="58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16708</xdr:rowOff>
    </xdr:from>
    <xdr:ext cx="469744" cy="259045"/>
    <xdr:sp macro="" textlink="">
      <xdr:nvSpPr>
        <xdr:cNvPr id="161" name="n_1mainValue債務償還比率">
          <a:extLst>
            <a:ext uri="{FF2B5EF4-FFF2-40B4-BE49-F238E27FC236}">
              <a16:creationId xmlns:a16="http://schemas.microsoft.com/office/drawing/2014/main" id="{44016AA2-7A38-495F-880D-A2B4676EA1E0}"/>
            </a:ext>
          </a:extLst>
        </xdr:cNvPr>
        <xdr:cNvSpPr txBox="1"/>
      </xdr:nvSpPr>
      <xdr:spPr>
        <a:xfrm>
          <a:off x="13836727" y="644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26306</xdr:rowOff>
    </xdr:from>
    <xdr:ext cx="469744" cy="259045"/>
    <xdr:sp macro="" textlink="">
      <xdr:nvSpPr>
        <xdr:cNvPr id="162" name="n_2mainValue債務償還比率">
          <a:extLst>
            <a:ext uri="{FF2B5EF4-FFF2-40B4-BE49-F238E27FC236}">
              <a16:creationId xmlns:a16="http://schemas.microsoft.com/office/drawing/2014/main" id="{5637A72A-A050-4245-9119-EF2DEF190601}"/>
            </a:ext>
          </a:extLst>
        </xdr:cNvPr>
        <xdr:cNvSpPr txBox="1"/>
      </xdr:nvSpPr>
      <xdr:spPr>
        <a:xfrm>
          <a:off x="13087427" y="66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28891</xdr:rowOff>
    </xdr:from>
    <xdr:ext cx="469744" cy="259045"/>
    <xdr:sp macro="" textlink="">
      <xdr:nvSpPr>
        <xdr:cNvPr id="163" name="n_3mainValue債務償還比率">
          <a:extLst>
            <a:ext uri="{FF2B5EF4-FFF2-40B4-BE49-F238E27FC236}">
              <a16:creationId xmlns:a16="http://schemas.microsoft.com/office/drawing/2014/main" id="{2408EF45-FD0A-4A6A-B8A9-A1A0854B180D}"/>
            </a:ext>
          </a:extLst>
        </xdr:cNvPr>
        <xdr:cNvSpPr txBox="1"/>
      </xdr:nvSpPr>
      <xdr:spPr>
        <a:xfrm>
          <a:off x="12325427" y="645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110126</xdr:rowOff>
    </xdr:from>
    <xdr:ext cx="469744" cy="259045"/>
    <xdr:sp macro="" textlink="">
      <xdr:nvSpPr>
        <xdr:cNvPr id="164" name="n_4mainValue債務償還比率">
          <a:extLst>
            <a:ext uri="{FF2B5EF4-FFF2-40B4-BE49-F238E27FC236}">
              <a16:creationId xmlns:a16="http://schemas.microsoft.com/office/drawing/2014/main" id="{EAE03C5F-10F9-4FE4-8096-5DF22D21FC4B}"/>
            </a:ext>
          </a:extLst>
        </xdr:cNvPr>
        <xdr:cNvSpPr txBox="1"/>
      </xdr:nvSpPr>
      <xdr:spPr>
        <a:xfrm>
          <a:off x="11563427" y="63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808BE6C9-1BEF-4E5E-9ECA-F68247C016F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DCDB0EB1-B3CE-44AC-88D6-1BC1D839FCE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E3E225E4-F01D-49BF-8388-F7105C76F75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768BE7AD-2DF8-413F-9985-273BCA59E46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4FC1A1D9-5B45-4DA7-BAA4-35604ABBBE3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E7A2341F-4830-4B42-91E5-B17DBABD9B4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D2257D-70A9-4431-BF3D-F1505D2ADB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CD11A2-090D-4055-8A49-5C38A91E8DB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422CA0-3F96-4D7B-AF47-6FE1DF5B29D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D5012D-B6E9-42BE-9C6A-5BDF4C08D28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E4D0468-46EA-4A31-99D8-F5E5AEBBD2A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552D418-2824-4F38-84AD-F5BBB502363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66B00D0-AC87-4361-8007-DE17227C421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0E16B3F-2A1F-405F-9D18-F12B87F8D98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534749-C31D-4281-ABFD-F74CC5B59D0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A07A45-901D-4E5C-BD90-BC71B77ADAD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18,923
18,771
130.63
11,151,481
10,714,135
422,488
5,530,669
8,821,818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4CDAAF-6031-4CC9-A525-D46B62A81FC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BFA678E-EA37-4251-BB8D-296BB0BF9C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A89CAAF-388C-487F-974B-0DCE37C6C32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26F20A-93C6-45EB-8F9F-5C343FC328F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5A5173-2F03-4BF1-AD38-DA582BC4254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AD6E547-6913-4BA6-A11A-9B3C66F3D6D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DEA3161-2B35-43A8-94A6-321F2F0BBA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4B978A3-C392-431F-9894-72182D763F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A2B722-D95F-474B-967F-04B446C2620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6D026B-A684-4EE7-9DE9-9B78BDFC2B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930828-2653-4378-AF5A-237CBE5956F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9046A6-B41E-4004-B720-7F603315758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51602F-2888-406E-A0E9-D5DC7CFFEF2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76271E7-5DFF-48D5-864D-E5532AD434D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E67A1AA-9824-45D1-8FF0-F765414B47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FAF116-8D10-4F0D-9117-F0137AED685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3F8D246-8BC3-4E5C-95B5-D364423C98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604BCAC-C6AE-460B-8A9C-5D8244C875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984CBB-FB1C-4F47-B9B3-577C359AF00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4AE71F6-73D2-4E0C-AA6C-E0FA496840C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98DA410-D0FC-40CA-8BEB-8228ED1CE5D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96658FD-CCED-4BD1-B9AF-B1FFC3DC264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CDA3E43-2701-41DA-8380-4CED053201D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41086E9-8074-4519-A5E2-1F9650972ED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7AE06C8-0F47-4ED9-80FD-ED1271A2683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EA9E6AF-77AD-419A-9C26-66A83C6AE9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25664F3-AACA-4734-9174-F8FC4D7E79C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DFF3363-5BFD-4AFF-BD51-1123433635D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D2B8786-632B-47A2-8A31-C019D5C67DC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A12BFFC-1841-40D0-9B07-BD0A2B33121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1A1E20F-9D1C-49CD-9829-1A48426C7D9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9940886-ED22-479D-A826-FEAA30C5C4C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10E158A-81FB-49EB-A7A5-4F9DC33B66F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83946CB-983A-40F9-8BA8-AACB2E5B17F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4553FFB-1CCE-408A-AEEF-C600D09BD4A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D3B97FC-2858-4F88-A217-767D8F5992B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1911F4A-5970-4165-AB81-202896A157C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4B91750-887D-412A-8F5E-6C80C2AC853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DA2BC-A7F7-43A3-A3B1-92EAF58061B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F858936-B844-4481-9D0D-5B5E9778093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A3B4E93-0EC6-47BA-8B2A-07A7E5A4A0D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DDC970C-5BF9-460D-A13B-10FDFDAE3CF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1C52B00-BE02-415B-8860-D5FBCB223B5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FA76539-8C03-45C8-B93F-847D86B85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356E88B-0E8B-42A7-ADC9-E91E38F497A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a:extLst>
            <a:ext uri="{FF2B5EF4-FFF2-40B4-BE49-F238E27FC236}">
              <a16:creationId xmlns:a16="http://schemas.microsoft.com/office/drawing/2014/main" id="{EC47940C-2960-40AE-8B7F-6F6CFF95BC49}"/>
            </a:ext>
          </a:extLst>
        </xdr:cNvPr>
        <xdr:cNvCxnSpPr/>
      </xdr:nvCxnSpPr>
      <xdr:spPr>
        <a:xfrm flipV="1">
          <a:off x="4634865" y="579691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a:extLst>
            <a:ext uri="{FF2B5EF4-FFF2-40B4-BE49-F238E27FC236}">
              <a16:creationId xmlns:a16="http://schemas.microsoft.com/office/drawing/2014/main" id="{D61F85D6-8B90-4673-AB39-042044AFC7ED}"/>
            </a:ext>
          </a:extLst>
        </xdr:cNvPr>
        <xdr:cNvSpPr txBox="1"/>
      </xdr:nvSpPr>
      <xdr:spPr>
        <a:xfrm>
          <a:off x="4673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a:extLst>
            <a:ext uri="{FF2B5EF4-FFF2-40B4-BE49-F238E27FC236}">
              <a16:creationId xmlns:a16="http://schemas.microsoft.com/office/drawing/2014/main" id="{8C1E21D5-6124-4799-8C45-3BA931EC87B0}"/>
            </a:ext>
          </a:extLst>
        </xdr:cNvPr>
        <xdr:cNvCxnSpPr/>
      </xdr:nvCxnSpPr>
      <xdr:spPr>
        <a:xfrm>
          <a:off x="4546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a:extLst>
            <a:ext uri="{FF2B5EF4-FFF2-40B4-BE49-F238E27FC236}">
              <a16:creationId xmlns:a16="http://schemas.microsoft.com/office/drawing/2014/main" id="{79C62367-CBAF-4EE8-9E52-A44A0F937FCE}"/>
            </a:ext>
          </a:extLst>
        </xdr:cNvPr>
        <xdr:cNvSpPr txBox="1"/>
      </xdr:nvSpPr>
      <xdr:spPr>
        <a:xfrm>
          <a:off x="4673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a:extLst>
            <a:ext uri="{FF2B5EF4-FFF2-40B4-BE49-F238E27FC236}">
              <a16:creationId xmlns:a16="http://schemas.microsoft.com/office/drawing/2014/main" id="{6EA1E5D3-DB0E-4B52-9F46-9BC2543BFAEB}"/>
            </a:ext>
          </a:extLst>
        </xdr:cNvPr>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6DDB2E64-09CE-4A86-9D1F-75FD58195558}"/>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B70F218C-C157-49CA-8C3B-A2A6AECA699B}"/>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5E3B84C4-866A-47AC-B71A-557CE1590FF2}"/>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21123E0F-B3E6-47BA-8709-EB2D47C85465}"/>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19685</xdr:rowOff>
    </xdr:from>
    <xdr:to>
      <xdr:col>10</xdr:col>
      <xdr:colOff>165100</xdr:colOff>
      <xdr:row>37</xdr:row>
      <xdr:rowOff>121285</xdr:rowOff>
    </xdr:to>
    <xdr:sp macro="" textlink="">
      <xdr:nvSpPr>
        <xdr:cNvPr id="66" name="フローチャート: 判断 65">
          <a:extLst>
            <a:ext uri="{FF2B5EF4-FFF2-40B4-BE49-F238E27FC236}">
              <a16:creationId xmlns:a16="http://schemas.microsoft.com/office/drawing/2014/main" id="{802629F1-BD86-444C-9537-0B473B3CD9D8}"/>
            </a:ext>
          </a:extLst>
        </xdr:cNvPr>
        <xdr:cNvSpPr/>
      </xdr:nvSpPr>
      <xdr:spPr>
        <a:xfrm>
          <a:off x="1968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F7874EC5-5260-42DD-98A1-D00B88FC9294}"/>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E2A9F84-754F-40B4-BE32-5E341A93AD3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A14C293-F912-4C61-85F9-D89B01A1837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4D417A1-8E6A-4D4A-9D5B-E664182A5C3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D421DAC-0316-4BFC-B5D1-DF3546A6AE9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52BC3B1-D59D-426C-93B6-4FF25CBB898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93980</xdr:rowOff>
    </xdr:from>
    <xdr:to>
      <xdr:col>24</xdr:col>
      <xdr:colOff>114300</xdr:colOff>
      <xdr:row>35</xdr:row>
      <xdr:rowOff>24130</xdr:rowOff>
    </xdr:to>
    <xdr:sp macro="" textlink="">
      <xdr:nvSpPr>
        <xdr:cNvPr id="73" name="楕円 72">
          <a:extLst>
            <a:ext uri="{FF2B5EF4-FFF2-40B4-BE49-F238E27FC236}">
              <a16:creationId xmlns:a16="http://schemas.microsoft.com/office/drawing/2014/main" id="{5F551C70-6DD5-4AE1-B466-FB81644ACFEC}"/>
            </a:ext>
          </a:extLst>
        </xdr:cNvPr>
        <xdr:cNvSpPr/>
      </xdr:nvSpPr>
      <xdr:spPr>
        <a:xfrm>
          <a:off x="4584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116857</xdr:rowOff>
    </xdr:from>
    <xdr:ext cx="405111" cy="259045"/>
    <xdr:sp macro="" textlink="">
      <xdr:nvSpPr>
        <xdr:cNvPr id="74" name="【道路】&#10;有形固定資産減価償却率該当値テキスト">
          <a:extLst>
            <a:ext uri="{FF2B5EF4-FFF2-40B4-BE49-F238E27FC236}">
              <a16:creationId xmlns:a16="http://schemas.microsoft.com/office/drawing/2014/main" id="{60E7DF13-5723-4CC2-B754-6CE297974234}"/>
            </a:ext>
          </a:extLst>
        </xdr:cNvPr>
        <xdr:cNvSpPr txBox="1"/>
      </xdr:nvSpPr>
      <xdr:spPr>
        <a:xfrm>
          <a:off x="4673600"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57785</xdr:rowOff>
    </xdr:from>
    <xdr:to>
      <xdr:col>20</xdr:col>
      <xdr:colOff>38100</xdr:colOff>
      <xdr:row>34</xdr:row>
      <xdr:rowOff>159385</xdr:rowOff>
    </xdr:to>
    <xdr:sp macro="" textlink="">
      <xdr:nvSpPr>
        <xdr:cNvPr id="75" name="楕円 74">
          <a:extLst>
            <a:ext uri="{FF2B5EF4-FFF2-40B4-BE49-F238E27FC236}">
              <a16:creationId xmlns:a16="http://schemas.microsoft.com/office/drawing/2014/main" id="{25F1762B-D5A9-435A-B41E-5C1DDFE5701A}"/>
            </a:ext>
          </a:extLst>
        </xdr:cNvPr>
        <xdr:cNvSpPr/>
      </xdr:nvSpPr>
      <xdr:spPr>
        <a:xfrm>
          <a:off x="37465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108585</xdr:rowOff>
    </xdr:from>
    <xdr:to>
      <xdr:col>24</xdr:col>
      <xdr:colOff>63500</xdr:colOff>
      <xdr:row>34</xdr:row>
      <xdr:rowOff>144780</xdr:rowOff>
    </xdr:to>
    <xdr:cxnSp macro="">
      <xdr:nvCxnSpPr>
        <xdr:cNvPr id="76" name="直線コネクタ 75">
          <a:extLst>
            <a:ext uri="{FF2B5EF4-FFF2-40B4-BE49-F238E27FC236}">
              <a16:creationId xmlns:a16="http://schemas.microsoft.com/office/drawing/2014/main" id="{9521D908-A2B9-4583-8A30-F1DBBA3A397B}"/>
            </a:ext>
          </a:extLst>
        </xdr:cNvPr>
        <xdr:cNvCxnSpPr/>
      </xdr:nvCxnSpPr>
      <xdr:spPr>
        <a:xfrm>
          <a:off x="3797300" y="59378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21590</xdr:rowOff>
    </xdr:from>
    <xdr:to>
      <xdr:col>15</xdr:col>
      <xdr:colOff>101600</xdr:colOff>
      <xdr:row>34</xdr:row>
      <xdr:rowOff>123190</xdr:rowOff>
    </xdr:to>
    <xdr:sp macro="" textlink="">
      <xdr:nvSpPr>
        <xdr:cNvPr id="77" name="楕円 76">
          <a:extLst>
            <a:ext uri="{FF2B5EF4-FFF2-40B4-BE49-F238E27FC236}">
              <a16:creationId xmlns:a16="http://schemas.microsoft.com/office/drawing/2014/main" id="{E6C0605F-0FE6-4C4C-A7F6-A2ED75BA97D2}"/>
            </a:ext>
          </a:extLst>
        </xdr:cNvPr>
        <xdr:cNvSpPr/>
      </xdr:nvSpPr>
      <xdr:spPr>
        <a:xfrm>
          <a:off x="2857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72390</xdr:rowOff>
    </xdr:from>
    <xdr:to>
      <xdr:col>19</xdr:col>
      <xdr:colOff>177800</xdr:colOff>
      <xdr:row>34</xdr:row>
      <xdr:rowOff>108585</xdr:rowOff>
    </xdr:to>
    <xdr:cxnSp macro="">
      <xdr:nvCxnSpPr>
        <xdr:cNvPr id="78" name="直線コネクタ 77">
          <a:extLst>
            <a:ext uri="{FF2B5EF4-FFF2-40B4-BE49-F238E27FC236}">
              <a16:creationId xmlns:a16="http://schemas.microsoft.com/office/drawing/2014/main" id="{CB9C59A3-BC05-408B-A468-9B625BBAE970}"/>
            </a:ext>
          </a:extLst>
        </xdr:cNvPr>
        <xdr:cNvCxnSpPr/>
      </xdr:nvCxnSpPr>
      <xdr:spPr>
        <a:xfrm>
          <a:off x="2908300" y="59016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156845</xdr:rowOff>
    </xdr:from>
    <xdr:to>
      <xdr:col>10</xdr:col>
      <xdr:colOff>165100</xdr:colOff>
      <xdr:row>34</xdr:row>
      <xdr:rowOff>86995</xdr:rowOff>
    </xdr:to>
    <xdr:sp macro="" textlink="">
      <xdr:nvSpPr>
        <xdr:cNvPr id="79" name="楕円 78">
          <a:extLst>
            <a:ext uri="{FF2B5EF4-FFF2-40B4-BE49-F238E27FC236}">
              <a16:creationId xmlns:a16="http://schemas.microsoft.com/office/drawing/2014/main" id="{A7365F9B-9E10-475C-8BF0-DE02C4240087}"/>
            </a:ext>
          </a:extLst>
        </xdr:cNvPr>
        <xdr:cNvSpPr/>
      </xdr:nvSpPr>
      <xdr:spPr>
        <a:xfrm>
          <a:off x="1968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36195</xdr:rowOff>
    </xdr:from>
    <xdr:to>
      <xdr:col>15</xdr:col>
      <xdr:colOff>50800</xdr:colOff>
      <xdr:row>34</xdr:row>
      <xdr:rowOff>72390</xdr:rowOff>
    </xdr:to>
    <xdr:cxnSp macro="">
      <xdr:nvCxnSpPr>
        <xdr:cNvPr id="80" name="直線コネクタ 79">
          <a:extLst>
            <a:ext uri="{FF2B5EF4-FFF2-40B4-BE49-F238E27FC236}">
              <a16:creationId xmlns:a16="http://schemas.microsoft.com/office/drawing/2014/main" id="{A29C1B7E-2131-4215-A94D-45F1C32B9F01}"/>
            </a:ext>
          </a:extLst>
        </xdr:cNvPr>
        <xdr:cNvCxnSpPr/>
      </xdr:nvCxnSpPr>
      <xdr:spPr>
        <a:xfrm>
          <a:off x="2019300" y="5865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120650</xdr:rowOff>
    </xdr:from>
    <xdr:to>
      <xdr:col>6</xdr:col>
      <xdr:colOff>38100</xdr:colOff>
      <xdr:row>34</xdr:row>
      <xdr:rowOff>50800</xdr:rowOff>
    </xdr:to>
    <xdr:sp macro="" textlink="">
      <xdr:nvSpPr>
        <xdr:cNvPr id="81" name="楕円 80">
          <a:extLst>
            <a:ext uri="{FF2B5EF4-FFF2-40B4-BE49-F238E27FC236}">
              <a16:creationId xmlns:a16="http://schemas.microsoft.com/office/drawing/2014/main" id="{534B923F-E710-4AA6-B366-E4C7C1EC5965}"/>
            </a:ext>
          </a:extLst>
        </xdr:cNvPr>
        <xdr:cNvSpPr/>
      </xdr:nvSpPr>
      <xdr:spPr>
        <a:xfrm>
          <a:off x="1079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0</xdr:rowOff>
    </xdr:from>
    <xdr:to>
      <xdr:col>10</xdr:col>
      <xdr:colOff>114300</xdr:colOff>
      <xdr:row>34</xdr:row>
      <xdr:rowOff>36195</xdr:rowOff>
    </xdr:to>
    <xdr:cxnSp macro="">
      <xdr:nvCxnSpPr>
        <xdr:cNvPr id="82" name="直線コネクタ 81">
          <a:extLst>
            <a:ext uri="{FF2B5EF4-FFF2-40B4-BE49-F238E27FC236}">
              <a16:creationId xmlns:a16="http://schemas.microsoft.com/office/drawing/2014/main" id="{B23AB5F5-BE0E-425E-BFF5-96522B776258}"/>
            </a:ext>
          </a:extLst>
        </xdr:cNvPr>
        <xdr:cNvCxnSpPr/>
      </xdr:nvCxnSpPr>
      <xdr:spPr>
        <a:xfrm>
          <a:off x="1130300" y="5829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a:extLst>
            <a:ext uri="{FF2B5EF4-FFF2-40B4-BE49-F238E27FC236}">
              <a16:creationId xmlns:a16="http://schemas.microsoft.com/office/drawing/2014/main" id="{2105E924-90CE-48CA-9DBB-9FBF2AB54778}"/>
            </a:ext>
          </a:extLst>
        </xdr:cNvPr>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4" name="n_2aveValue【道路】&#10;有形固定資産減価償却率">
          <a:extLst>
            <a:ext uri="{FF2B5EF4-FFF2-40B4-BE49-F238E27FC236}">
              <a16:creationId xmlns:a16="http://schemas.microsoft.com/office/drawing/2014/main" id="{B211ACDE-07A8-4580-9442-A51B823D416C}"/>
            </a:ext>
          </a:extLst>
        </xdr:cNvPr>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112412</xdr:rowOff>
    </xdr:from>
    <xdr:ext cx="405111" cy="259045"/>
    <xdr:sp macro="" textlink="">
      <xdr:nvSpPr>
        <xdr:cNvPr id="85" name="n_3aveValue【道路】&#10;有形固定資産減価償却率">
          <a:extLst>
            <a:ext uri="{FF2B5EF4-FFF2-40B4-BE49-F238E27FC236}">
              <a16:creationId xmlns:a16="http://schemas.microsoft.com/office/drawing/2014/main" id="{484BFB66-BAB9-4E36-A6CC-01A355D3DE6F}"/>
            </a:ext>
          </a:extLst>
        </xdr:cNvPr>
        <xdr:cNvSpPr txBox="1"/>
      </xdr:nvSpPr>
      <xdr:spPr>
        <a:xfrm>
          <a:off x="1816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a:extLst>
            <a:ext uri="{FF2B5EF4-FFF2-40B4-BE49-F238E27FC236}">
              <a16:creationId xmlns:a16="http://schemas.microsoft.com/office/drawing/2014/main" id="{A6B9074A-831F-405B-8C3B-A1DDDE74230D}"/>
            </a:ext>
          </a:extLst>
        </xdr:cNvPr>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4462</xdr:rowOff>
    </xdr:from>
    <xdr:ext cx="405111" cy="259045"/>
    <xdr:sp macro="" textlink="">
      <xdr:nvSpPr>
        <xdr:cNvPr id="87" name="n_1mainValue【道路】&#10;有形固定資産減価償却率">
          <a:extLst>
            <a:ext uri="{FF2B5EF4-FFF2-40B4-BE49-F238E27FC236}">
              <a16:creationId xmlns:a16="http://schemas.microsoft.com/office/drawing/2014/main" id="{5E824E17-7A86-4863-B161-D314F18F515D}"/>
            </a:ext>
          </a:extLst>
        </xdr:cNvPr>
        <xdr:cNvSpPr txBox="1"/>
      </xdr:nvSpPr>
      <xdr:spPr>
        <a:xfrm>
          <a:off x="3582044" y="566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139717</xdr:rowOff>
    </xdr:from>
    <xdr:ext cx="405111" cy="259045"/>
    <xdr:sp macro="" textlink="">
      <xdr:nvSpPr>
        <xdr:cNvPr id="88" name="n_2mainValue【道路】&#10;有形固定資産減価償却率">
          <a:extLst>
            <a:ext uri="{FF2B5EF4-FFF2-40B4-BE49-F238E27FC236}">
              <a16:creationId xmlns:a16="http://schemas.microsoft.com/office/drawing/2014/main" id="{22ECF8B2-87DB-4C8D-A042-054B18DDBE84}"/>
            </a:ext>
          </a:extLst>
        </xdr:cNvPr>
        <xdr:cNvSpPr txBox="1"/>
      </xdr:nvSpPr>
      <xdr:spPr>
        <a:xfrm>
          <a:off x="27057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103522</xdr:rowOff>
    </xdr:from>
    <xdr:ext cx="405111" cy="259045"/>
    <xdr:sp macro="" textlink="">
      <xdr:nvSpPr>
        <xdr:cNvPr id="89" name="n_3mainValue【道路】&#10;有形固定資産減価償却率">
          <a:extLst>
            <a:ext uri="{FF2B5EF4-FFF2-40B4-BE49-F238E27FC236}">
              <a16:creationId xmlns:a16="http://schemas.microsoft.com/office/drawing/2014/main" id="{B14887C5-68B5-4459-BDE9-4B94A51F7277}"/>
            </a:ext>
          </a:extLst>
        </xdr:cNvPr>
        <xdr:cNvSpPr txBox="1"/>
      </xdr:nvSpPr>
      <xdr:spPr>
        <a:xfrm>
          <a:off x="1816744"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67327</xdr:rowOff>
    </xdr:from>
    <xdr:ext cx="405111" cy="259045"/>
    <xdr:sp macro="" textlink="">
      <xdr:nvSpPr>
        <xdr:cNvPr id="90" name="n_4mainValue【道路】&#10;有形固定資産減価償却率">
          <a:extLst>
            <a:ext uri="{FF2B5EF4-FFF2-40B4-BE49-F238E27FC236}">
              <a16:creationId xmlns:a16="http://schemas.microsoft.com/office/drawing/2014/main" id="{1AB4F2DF-24A7-4EAD-AF6A-030931C628D3}"/>
            </a:ext>
          </a:extLst>
        </xdr:cNvPr>
        <xdr:cNvSpPr txBox="1"/>
      </xdr:nvSpPr>
      <xdr:spPr>
        <a:xfrm>
          <a:off x="927744"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4C67683-D9CE-4F21-A25E-C925751508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39AFFA5-5984-4604-9DC5-5AC04A13D60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0F51113-EA49-4EF5-B49C-690039B064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BD23CA9-74D7-4A0F-B55C-B6A8D73350D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A59DB3B-7F0D-469E-BD64-B6BE9408D88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1CDAD65-9ADD-4EFA-AC02-EED6CD8FB0B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CE113D8-AA1C-424E-9183-2DA6769032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35D15E7-380E-4AAF-8FCF-4C009449B91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AEFC441-ADF2-4A97-899E-9C60C7E4A7F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54575F4-AB74-406A-837F-B09FA7584F8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2389BC94-1DAB-4AE6-805E-0FF7A622F3B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B114743E-4699-42FE-B46F-39264B32BC2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F5147401-C981-4203-A5D4-9D098DB1B14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4E5EB885-E412-45DC-8704-091FE1DB335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CAA54515-8CEA-4B89-9F3C-972BBD31387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663097B7-8C39-4241-B1F4-1B2121B5BB8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D6E8272E-2BFA-496B-9334-D247B0A42DD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7168CE71-D790-4C62-97FC-D7EB0379271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96160CE-8205-4545-A183-727B2E3C663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4AAF6EEC-A415-407A-8987-8BE9BE40680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6B6F53B-EC7F-403E-85F6-7BAD0DF6225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a:extLst>
            <a:ext uri="{FF2B5EF4-FFF2-40B4-BE49-F238E27FC236}">
              <a16:creationId xmlns:a16="http://schemas.microsoft.com/office/drawing/2014/main" id="{0F7B0869-346C-4C5F-8C8A-3034A407753F}"/>
            </a:ext>
          </a:extLst>
        </xdr:cNvPr>
        <xdr:cNvCxnSpPr/>
      </xdr:nvCxnSpPr>
      <xdr:spPr>
        <a:xfrm flipV="1">
          <a:off x="10476865" y="5673197"/>
          <a:ext cx="0" cy="143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a:extLst>
            <a:ext uri="{FF2B5EF4-FFF2-40B4-BE49-F238E27FC236}">
              <a16:creationId xmlns:a16="http://schemas.microsoft.com/office/drawing/2014/main" id="{F008CA05-A8A5-4D54-8E85-9D47EA696343}"/>
            </a:ext>
          </a:extLst>
        </xdr:cNvPr>
        <xdr:cNvSpPr txBox="1"/>
      </xdr:nvSpPr>
      <xdr:spPr>
        <a:xfrm>
          <a:off x="10515600" y="71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a:extLst>
            <a:ext uri="{FF2B5EF4-FFF2-40B4-BE49-F238E27FC236}">
              <a16:creationId xmlns:a16="http://schemas.microsoft.com/office/drawing/2014/main" id="{8EE5C090-B8D9-4038-8B2D-82F6E2A59FB0}"/>
            </a:ext>
          </a:extLst>
        </xdr:cNvPr>
        <xdr:cNvCxnSpPr/>
      </xdr:nvCxnSpPr>
      <xdr:spPr>
        <a:xfrm>
          <a:off x="10388600" y="7110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a:extLst>
            <a:ext uri="{FF2B5EF4-FFF2-40B4-BE49-F238E27FC236}">
              <a16:creationId xmlns:a16="http://schemas.microsoft.com/office/drawing/2014/main" id="{DFBC3A9A-2FAB-494A-915E-59986B5348B9}"/>
            </a:ext>
          </a:extLst>
        </xdr:cNvPr>
        <xdr:cNvSpPr txBox="1"/>
      </xdr:nvSpPr>
      <xdr:spPr>
        <a:xfrm>
          <a:off x="10515600" y="54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a:extLst>
            <a:ext uri="{FF2B5EF4-FFF2-40B4-BE49-F238E27FC236}">
              <a16:creationId xmlns:a16="http://schemas.microsoft.com/office/drawing/2014/main" id="{118A1963-4A49-4180-BE9C-AFE62A0BB819}"/>
            </a:ext>
          </a:extLst>
        </xdr:cNvPr>
        <xdr:cNvCxnSpPr/>
      </xdr:nvCxnSpPr>
      <xdr:spPr>
        <a:xfrm>
          <a:off x="10388600" y="567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148779</xdr:rowOff>
    </xdr:from>
    <xdr:ext cx="534377" cy="259045"/>
    <xdr:sp macro="" textlink="">
      <xdr:nvSpPr>
        <xdr:cNvPr id="117" name="【道路】&#10;一人当たり延長平均値テキスト">
          <a:extLst>
            <a:ext uri="{FF2B5EF4-FFF2-40B4-BE49-F238E27FC236}">
              <a16:creationId xmlns:a16="http://schemas.microsoft.com/office/drawing/2014/main" id="{ECA0EA38-675E-4A62-B7C6-038A258D0508}"/>
            </a:ext>
          </a:extLst>
        </xdr:cNvPr>
        <xdr:cNvSpPr txBox="1"/>
      </xdr:nvSpPr>
      <xdr:spPr>
        <a:xfrm>
          <a:off x="10515600" y="666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a:extLst>
            <a:ext uri="{FF2B5EF4-FFF2-40B4-BE49-F238E27FC236}">
              <a16:creationId xmlns:a16="http://schemas.microsoft.com/office/drawing/2014/main" id="{C01ACF01-8865-41CB-B52F-D05F312F14F6}"/>
            </a:ext>
          </a:extLst>
        </xdr:cNvPr>
        <xdr:cNvSpPr/>
      </xdr:nvSpPr>
      <xdr:spPr>
        <a:xfrm>
          <a:off x="10426700" y="68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33465</xdr:rowOff>
    </xdr:from>
    <xdr:to>
      <xdr:col>50</xdr:col>
      <xdr:colOff>165100</xdr:colOff>
      <xdr:row>39</xdr:row>
      <xdr:rowOff>135065</xdr:rowOff>
    </xdr:to>
    <xdr:sp macro="" textlink="">
      <xdr:nvSpPr>
        <xdr:cNvPr id="119" name="フローチャート: 判断 118">
          <a:extLst>
            <a:ext uri="{FF2B5EF4-FFF2-40B4-BE49-F238E27FC236}">
              <a16:creationId xmlns:a16="http://schemas.microsoft.com/office/drawing/2014/main" id="{24664D9C-750A-43AF-81C1-5BFDD72C511E}"/>
            </a:ext>
          </a:extLst>
        </xdr:cNvPr>
        <xdr:cNvSpPr/>
      </xdr:nvSpPr>
      <xdr:spPr>
        <a:xfrm>
          <a:off x="9588500" y="67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45480</xdr:rowOff>
    </xdr:from>
    <xdr:to>
      <xdr:col>46</xdr:col>
      <xdr:colOff>38100</xdr:colOff>
      <xdr:row>39</xdr:row>
      <xdr:rowOff>147080</xdr:rowOff>
    </xdr:to>
    <xdr:sp macro="" textlink="">
      <xdr:nvSpPr>
        <xdr:cNvPr id="120" name="フローチャート: 判断 119">
          <a:extLst>
            <a:ext uri="{FF2B5EF4-FFF2-40B4-BE49-F238E27FC236}">
              <a16:creationId xmlns:a16="http://schemas.microsoft.com/office/drawing/2014/main" id="{C6FD258C-1C0F-4E55-B829-9FF0EBC41817}"/>
            </a:ext>
          </a:extLst>
        </xdr:cNvPr>
        <xdr:cNvSpPr/>
      </xdr:nvSpPr>
      <xdr:spPr>
        <a:xfrm>
          <a:off x="8699500" y="673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48296</xdr:rowOff>
    </xdr:from>
    <xdr:to>
      <xdr:col>41</xdr:col>
      <xdr:colOff>101600</xdr:colOff>
      <xdr:row>39</xdr:row>
      <xdr:rowOff>149896</xdr:rowOff>
    </xdr:to>
    <xdr:sp macro="" textlink="">
      <xdr:nvSpPr>
        <xdr:cNvPr id="121" name="フローチャート: 判断 120">
          <a:extLst>
            <a:ext uri="{FF2B5EF4-FFF2-40B4-BE49-F238E27FC236}">
              <a16:creationId xmlns:a16="http://schemas.microsoft.com/office/drawing/2014/main" id="{12D6C494-FFE6-4941-A3A6-28245E4084D6}"/>
            </a:ext>
          </a:extLst>
        </xdr:cNvPr>
        <xdr:cNvSpPr/>
      </xdr:nvSpPr>
      <xdr:spPr>
        <a:xfrm>
          <a:off x="7810500" y="673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53975</xdr:rowOff>
    </xdr:from>
    <xdr:to>
      <xdr:col>36</xdr:col>
      <xdr:colOff>165100</xdr:colOff>
      <xdr:row>39</xdr:row>
      <xdr:rowOff>155575</xdr:rowOff>
    </xdr:to>
    <xdr:sp macro="" textlink="">
      <xdr:nvSpPr>
        <xdr:cNvPr id="122" name="フローチャート: 判断 121">
          <a:extLst>
            <a:ext uri="{FF2B5EF4-FFF2-40B4-BE49-F238E27FC236}">
              <a16:creationId xmlns:a16="http://schemas.microsoft.com/office/drawing/2014/main" id="{6388041D-A8CC-4616-83CB-E60A934D9C96}"/>
            </a:ext>
          </a:extLst>
        </xdr:cNvPr>
        <xdr:cNvSpPr/>
      </xdr:nvSpPr>
      <xdr:spPr>
        <a:xfrm>
          <a:off x="69215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7F686C3-F6F3-43E5-B676-633B61B4842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D76835C-5C04-4EFB-902E-0A1CD269B69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114BEF4-13AE-491C-B889-AFCCAA60FEA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F3D6FF7-040F-478C-9726-05A714BBDFD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685458B-9A03-4CF5-9087-975BCC67FCA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149392</xdr:rowOff>
    </xdr:from>
    <xdr:to>
      <xdr:col>55</xdr:col>
      <xdr:colOff>50800</xdr:colOff>
      <xdr:row>40</xdr:row>
      <xdr:rowOff>79542</xdr:rowOff>
    </xdr:to>
    <xdr:sp macro="" textlink="">
      <xdr:nvSpPr>
        <xdr:cNvPr id="128" name="楕円 127">
          <a:extLst>
            <a:ext uri="{FF2B5EF4-FFF2-40B4-BE49-F238E27FC236}">
              <a16:creationId xmlns:a16="http://schemas.microsoft.com/office/drawing/2014/main" id="{CC18AA39-2791-404B-B22D-9E2920154FA8}"/>
            </a:ext>
          </a:extLst>
        </xdr:cNvPr>
        <xdr:cNvSpPr/>
      </xdr:nvSpPr>
      <xdr:spPr>
        <a:xfrm>
          <a:off x="10426700" y="683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127819</xdr:rowOff>
    </xdr:from>
    <xdr:ext cx="534377" cy="259045"/>
    <xdr:sp macro="" textlink="">
      <xdr:nvSpPr>
        <xdr:cNvPr id="129" name="【道路】&#10;一人当たり延長該当値テキスト">
          <a:extLst>
            <a:ext uri="{FF2B5EF4-FFF2-40B4-BE49-F238E27FC236}">
              <a16:creationId xmlns:a16="http://schemas.microsoft.com/office/drawing/2014/main" id="{2C89D68F-04AD-4488-85AF-958AB26D6EDB}"/>
            </a:ext>
          </a:extLst>
        </xdr:cNvPr>
        <xdr:cNvSpPr txBox="1"/>
      </xdr:nvSpPr>
      <xdr:spPr>
        <a:xfrm>
          <a:off x="10515600" y="681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151678</xdr:rowOff>
    </xdr:from>
    <xdr:to>
      <xdr:col>50</xdr:col>
      <xdr:colOff>165100</xdr:colOff>
      <xdr:row>40</xdr:row>
      <xdr:rowOff>81828</xdr:rowOff>
    </xdr:to>
    <xdr:sp macro="" textlink="">
      <xdr:nvSpPr>
        <xdr:cNvPr id="130" name="楕円 129">
          <a:extLst>
            <a:ext uri="{FF2B5EF4-FFF2-40B4-BE49-F238E27FC236}">
              <a16:creationId xmlns:a16="http://schemas.microsoft.com/office/drawing/2014/main" id="{70E580A0-E84C-43C3-88A4-1C71E0AF9F7B}"/>
            </a:ext>
          </a:extLst>
        </xdr:cNvPr>
        <xdr:cNvSpPr/>
      </xdr:nvSpPr>
      <xdr:spPr>
        <a:xfrm>
          <a:off x="9588500" y="68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28742</xdr:rowOff>
    </xdr:from>
    <xdr:to>
      <xdr:col>55</xdr:col>
      <xdr:colOff>0</xdr:colOff>
      <xdr:row>40</xdr:row>
      <xdr:rowOff>31028</xdr:rowOff>
    </xdr:to>
    <xdr:cxnSp macro="">
      <xdr:nvCxnSpPr>
        <xdr:cNvPr id="131" name="直線コネクタ 130">
          <a:extLst>
            <a:ext uri="{FF2B5EF4-FFF2-40B4-BE49-F238E27FC236}">
              <a16:creationId xmlns:a16="http://schemas.microsoft.com/office/drawing/2014/main" id="{AE9DD7E6-9ACC-41F7-A971-2D3733286C2D}"/>
            </a:ext>
          </a:extLst>
        </xdr:cNvPr>
        <xdr:cNvCxnSpPr/>
      </xdr:nvCxnSpPr>
      <xdr:spPr>
        <a:xfrm flipV="1">
          <a:off x="9639300" y="68867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154760</xdr:rowOff>
    </xdr:from>
    <xdr:to>
      <xdr:col>46</xdr:col>
      <xdr:colOff>38100</xdr:colOff>
      <xdr:row>40</xdr:row>
      <xdr:rowOff>84910</xdr:rowOff>
    </xdr:to>
    <xdr:sp macro="" textlink="">
      <xdr:nvSpPr>
        <xdr:cNvPr id="132" name="楕円 131">
          <a:extLst>
            <a:ext uri="{FF2B5EF4-FFF2-40B4-BE49-F238E27FC236}">
              <a16:creationId xmlns:a16="http://schemas.microsoft.com/office/drawing/2014/main" id="{DED1D962-66A5-47ED-9538-B42774CCA03C}"/>
            </a:ext>
          </a:extLst>
        </xdr:cNvPr>
        <xdr:cNvSpPr/>
      </xdr:nvSpPr>
      <xdr:spPr>
        <a:xfrm>
          <a:off x="8699500" y="68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31028</xdr:rowOff>
    </xdr:from>
    <xdr:to>
      <xdr:col>50</xdr:col>
      <xdr:colOff>114300</xdr:colOff>
      <xdr:row>40</xdr:row>
      <xdr:rowOff>34110</xdr:rowOff>
    </xdr:to>
    <xdr:cxnSp macro="">
      <xdr:nvCxnSpPr>
        <xdr:cNvPr id="133" name="直線コネクタ 132">
          <a:extLst>
            <a:ext uri="{FF2B5EF4-FFF2-40B4-BE49-F238E27FC236}">
              <a16:creationId xmlns:a16="http://schemas.microsoft.com/office/drawing/2014/main" id="{DE01AD06-C7E0-49F4-8B88-54A5A92D0401}"/>
            </a:ext>
          </a:extLst>
        </xdr:cNvPr>
        <xdr:cNvCxnSpPr/>
      </xdr:nvCxnSpPr>
      <xdr:spPr>
        <a:xfrm flipV="1">
          <a:off x="8750300" y="6889028"/>
          <a:ext cx="8890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157156</xdr:rowOff>
    </xdr:from>
    <xdr:to>
      <xdr:col>41</xdr:col>
      <xdr:colOff>101600</xdr:colOff>
      <xdr:row>40</xdr:row>
      <xdr:rowOff>87306</xdr:rowOff>
    </xdr:to>
    <xdr:sp macro="" textlink="">
      <xdr:nvSpPr>
        <xdr:cNvPr id="134" name="楕円 133">
          <a:extLst>
            <a:ext uri="{FF2B5EF4-FFF2-40B4-BE49-F238E27FC236}">
              <a16:creationId xmlns:a16="http://schemas.microsoft.com/office/drawing/2014/main" id="{6967480C-B45B-4DEE-91CA-088A43CD7A32}"/>
            </a:ext>
          </a:extLst>
        </xdr:cNvPr>
        <xdr:cNvSpPr/>
      </xdr:nvSpPr>
      <xdr:spPr>
        <a:xfrm>
          <a:off x="7810500" y="68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34110</xdr:rowOff>
    </xdr:from>
    <xdr:to>
      <xdr:col>45</xdr:col>
      <xdr:colOff>177800</xdr:colOff>
      <xdr:row>40</xdr:row>
      <xdr:rowOff>36506</xdr:rowOff>
    </xdr:to>
    <xdr:cxnSp macro="">
      <xdr:nvCxnSpPr>
        <xdr:cNvPr id="135" name="直線コネクタ 134">
          <a:extLst>
            <a:ext uri="{FF2B5EF4-FFF2-40B4-BE49-F238E27FC236}">
              <a16:creationId xmlns:a16="http://schemas.microsoft.com/office/drawing/2014/main" id="{3B30EFDD-ABDC-4041-B43E-97C315C7D888}"/>
            </a:ext>
          </a:extLst>
        </xdr:cNvPr>
        <xdr:cNvCxnSpPr/>
      </xdr:nvCxnSpPr>
      <xdr:spPr>
        <a:xfrm flipV="1">
          <a:off x="7861300" y="6892110"/>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162514</xdr:rowOff>
    </xdr:from>
    <xdr:to>
      <xdr:col>36</xdr:col>
      <xdr:colOff>165100</xdr:colOff>
      <xdr:row>40</xdr:row>
      <xdr:rowOff>92664</xdr:rowOff>
    </xdr:to>
    <xdr:sp macro="" textlink="">
      <xdr:nvSpPr>
        <xdr:cNvPr id="136" name="楕円 135">
          <a:extLst>
            <a:ext uri="{FF2B5EF4-FFF2-40B4-BE49-F238E27FC236}">
              <a16:creationId xmlns:a16="http://schemas.microsoft.com/office/drawing/2014/main" id="{C855BCC3-659A-4FED-845E-EE7189F252F3}"/>
            </a:ext>
          </a:extLst>
        </xdr:cNvPr>
        <xdr:cNvSpPr/>
      </xdr:nvSpPr>
      <xdr:spPr>
        <a:xfrm>
          <a:off x="6921500" y="68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36506</xdr:rowOff>
    </xdr:from>
    <xdr:to>
      <xdr:col>41</xdr:col>
      <xdr:colOff>50800</xdr:colOff>
      <xdr:row>40</xdr:row>
      <xdr:rowOff>41864</xdr:rowOff>
    </xdr:to>
    <xdr:cxnSp macro="">
      <xdr:nvCxnSpPr>
        <xdr:cNvPr id="137" name="直線コネクタ 136">
          <a:extLst>
            <a:ext uri="{FF2B5EF4-FFF2-40B4-BE49-F238E27FC236}">
              <a16:creationId xmlns:a16="http://schemas.microsoft.com/office/drawing/2014/main" id="{B8C560C8-D2B6-4C4C-A486-35A296BCD45B}"/>
            </a:ext>
          </a:extLst>
        </xdr:cNvPr>
        <xdr:cNvCxnSpPr/>
      </xdr:nvCxnSpPr>
      <xdr:spPr>
        <a:xfrm flipV="1">
          <a:off x="6972300" y="6894506"/>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151592</xdr:rowOff>
    </xdr:from>
    <xdr:ext cx="534377" cy="259045"/>
    <xdr:sp macro="" textlink="">
      <xdr:nvSpPr>
        <xdr:cNvPr id="138" name="n_1aveValue【道路】&#10;一人当たり延長">
          <a:extLst>
            <a:ext uri="{FF2B5EF4-FFF2-40B4-BE49-F238E27FC236}">
              <a16:creationId xmlns:a16="http://schemas.microsoft.com/office/drawing/2014/main" id="{7B40BD47-BD1C-4608-B459-BFCF2704BFF1}"/>
            </a:ext>
          </a:extLst>
        </xdr:cNvPr>
        <xdr:cNvSpPr txBox="1"/>
      </xdr:nvSpPr>
      <xdr:spPr>
        <a:xfrm>
          <a:off x="9359411" y="64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163607</xdr:rowOff>
    </xdr:from>
    <xdr:ext cx="534377" cy="259045"/>
    <xdr:sp macro="" textlink="">
      <xdr:nvSpPr>
        <xdr:cNvPr id="139" name="n_2aveValue【道路】&#10;一人当たり延長">
          <a:extLst>
            <a:ext uri="{FF2B5EF4-FFF2-40B4-BE49-F238E27FC236}">
              <a16:creationId xmlns:a16="http://schemas.microsoft.com/office/drawing/2014/main" id="{62EBF153-3D70-4730-9E75-0FE32A8BA106}"/>
            </a:ext>
          </a:extLst>
        </xdr:cNvPr>
        <xdr:cNvSpPr txBox="1"/>
      </xdr:nvSpPr>
      <xdr:spPr>
        <a:xfrm>
          <a:off x="8483111" y="650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166423</xdr:rowOff>
    </xdr:from>
    <xdr:ext cx="534377" cy="259045"/>
    <xdr:sp macro="" textlink="">
      <xdr:nvSpPr>
        <xdr:cNvPr id="140" name="n_3aveValue【道路】&#10;一人当たり延長">
          <a:extLst>
            <a:ext uri="{FF2B5EF4-FFF2-40B4-BE49-F238E27FC236}">
              <a16:creationId xmlns:a16="http://schemas.microsoft.com/office/drawing/2014/main" id="{F4C9E339-DF01-4845-9720-B26D6BFAE955}"/>
            </a:ext>
          </a:extLst>
        </xdr:cNvPr>
        <xdr:cNvSpPr txBox="1"/>
      </xdr:nvSpPr>
      <xdr:spPr>
        <a:xfrm>
          <a:off x="7594111" y="651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652</xdr:rowOff>
    </xdr:from>
    <xdr:ext cx="534377" cy="259045"/>
    <xdr:sp macro="" textlink="">
      <xdr:nvSpPr>
        <xdr:cNvPr id="141" name="n_4aveValue【道路】&#10;一人当たり延長">
          <a:extLst>
            <a:ext uri="{FF2B5EF4-FFF2-40B4-BE49-F238E27FC236}">
              <a16:creationId xmlns:a16="http://schemas.microsoft.com/office/drawing/2014/main" id="{0E914EAC-DDAF-4A90-8A53-32764C631FB5}"/>
            </a:ext>
          </a:extLst>
        </xdr:cNvPr>
        <xdr:cNvSpPr txBox="1"/>
      </xdr:nvSpPr>
      <xdr:spPr>
        <a:xfrm>
          <a:off x="6705111" y="65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72955</xdr:rowOff>
    </xdr:from>
    <xdr:ext cx="534377" cy="259045"/>
    <xdr:sp macro="" textlink="">
      <xdr:nvSpPr>
        <xdr:cNvPr id="142" name="n_1mainValue【道路】&#10;一人当たり延長">
          <a:extLst>
            <a:ext uri="{FF2B5EF4-FFF2-40B4-BE49-F238E27FC236}">
              <a16:creationId xmlns:a16="http://schemas.microsoft.com/office/drawing/2014/main" id="{A8A38794-5978-41A4-85CB-AEADE9C123AF}"/>
            </a:ext>
          </a:extLst>
        </xdr:cNvPr>
        <xdr:cNvSpPr txBox="1"/>
      </xdr:nvSpPr>
      <xdr:spPr>
        <a:xfrm>
          <a:off x="9359411" y="693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76037</xdr:rowOff>
    </xdr:from>
    <xdr:ext cx="534377" cy="259045"/>
    <xdr:sp macro="" textlink="">
      <xdr:nvSpPr>
        <xdr:cNvPr id="143" name="n_2mainValue【道路】&#10;一人当たり延長">
          <a:extLst>
            <a:ext uri="{FF2B5EF4-FFF2-40B4-BE49-F238E27FC236}">
              <a16:creationId xmlns:a16="http://schemas.microsoft.com/office/drawing/2014/main" id="{C4718E3D-82EB-4DD9-98D3-C44AEB3A75BB}"/>
            </a:ext>
          </a:extLst>
        </xdr:cNvPr>
        <xdr:cNvSpPr txBox="1"/>
      </xdr:nvSpPr>
      <xdr:spPr>
        <a:xfrm>
          <a:off x="8483111" y="693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78433</xdr:rowOff>
    </xdr:from>
    <xdr:ext cx="534377" cy="259045"/>
    <xdr:sp macro="" textlink="">
      <xdr:nvSpPr>
        <xdr:cNvPr id="144" name="n_3mainValue【道路】&#10;一人当たり延長">
          <a:extLst>
            <a:ext uri="{FF2B5EF4-FFF2-40B4-BE49-F238E27FC236}">
              <a16:creationId xmlns:a16="http://schemas.microsoft.com/office/drawing/2014/main" id="{D756E270-ED29-4738-881C-F359AF592F4E}"/>
            </a:ext>
          </a:extLst>
        </xdr:cNvPr>
        <xdr:cNvSpPr txBox="1"/>
      </xdr:nvSpPr>
      <xdr:spPr>
        <a:xfrm>
          <a:off x="7594111" y="69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83791</xdr:rowOff>
    </xdr:from>
    <xdr:ext cx="534377" cy="259045"/>
    <xdr:sp macro="" textlink="">
      <xdr:nvSpPr>
        <xdr:cNvPr id="145" name="n_4mainValue【道路】&#10;一人当たり延長">
          <a:extLst>
            <a:ext uri="{FF2B5EF4-FFF2-40B4-BE49-F238E27FC236}">
              <a16:creationId xmlns:a16="http://schemas.microsoft.com/office/drawing/2014/main" id="{95D2348E-2457-47D5-B58E-D0E735959019}"/>
            </a:ext>
          </a:extLst>
        </xdr:cNvPr>
        <xdr:cNvSpPr txBox="1"/>
      </xdr:nvSpPr>
      <xdr:spPr>
        <a:xfrm>
          <a:off x="6705111" y="694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3ABA4AB-69B2-4AE4-846F-B78202D6E84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EBD0145-1754-4717-8085-ABB8A6E2F88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34A2C01-8DDC-4926-BD59-5C49244AA0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94A55AF-FA4F-4171-AE52-C6488EB6A06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D9DBD5F-6AA5-4025-A610-8F9E481716D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50769B4-7552-430F-B828-889AFB4C2D1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D839A4F-59BC-4F5D-B5B9-7B0DE52EEC1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AAB3574F-944C-41EE-9110-903BA88D618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FD7FB08-768D-4EDA-A47E-54CBA9342D4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7E1F85C-44C1-4221-9577-E73D8F2035A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099497B-6350-4C11-A038-118FF1700B6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CA9E1C04-BD70-4AEA-A9E1-176CD6A82B5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F9BFFDAA-8E4C-4114-83BA-7A02F163B42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31AF85E9-77D5-4E44-B418-26C49F4477C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1D4CD5CB-9DD2-4798-A85F-D7B0BB8E4E8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69FEB13D-69FE-4FE7-B05B-49FCCAD96F6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F9FF120C-54C5-43B6-A002-78E30C556D5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67A0EA7-886F-4772-ABCE-C41D614E63E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459373A9-47D0-487D-9450-C89E42BDEE2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AC676200-D4D6-496E-8EDB-FE5AD782F6B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F592EAE-69BB-4C17-B1BC-0605CFD5D5C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936A777F-E095-412C-A4DD-2DCA2357405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9D62B650-E0A5-44A5-AAF6-AF7346092CD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AEA27A5-C071-44A2-A286-5F86B8B8419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22EB9B5-38DD-41EA-9540-A625F115B13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a:extLst>
            <a:ext uri="{FF2B5EF4-FFF2-40B4-BE49-F238E27FC236}">
              <a16:creationId xmlns:a16="http://schemas.microsoft.com/office/drawing/2014/main" id="{8EBED242-053C-48B2-ADAA-746BC715ACAC}"/>
            </a:ext>
          </a:extLst>
        </xdr:cNvPr>
        <xdr:cNvCxnSpPr/>
      </xdr:nvCxnSpPr>
      <xdr:spPr>
        <a:xfrm flipV="1">
          <a:off x="4634865" y="950159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70E02586-2988-4431-911F-2F8AFB875378}"/>
            </a:ext>
          </a:extLst>
        </xdr:cNvPr>
        <xdr:cNvSpPr txBox="1"/>
      </xdr:nvSpPr>
      <xdr:spPr>
        <a:xfrm>
          <a:off x="4673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a:extLst>
            <a:ext uri="{FF2B5EF4-FFF2-40B4-BE49-F238E27FC236}">
              <a16:creationId xmlns:a16="http://schemas.microsoft.com/office/drawing/2014/main" id="{845EC0F4-25D7-4D47-99FD-4120306CC674}"/>
            </a:ext>
          </a:extLst>
        </xdr:cNvPr>
        <xdr:cNvCxnSpPr/>
      </xdr:nvCxnSpPr>
      <xdr:spPr>
        <a:xfrm>
          <a:off x="4546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EDB36EF4-8E39-4D36-BCEE-B86431041F21}"/>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CE0B892C-5E85-4197-8AB1-F2A3FE504019}"/>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22333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729CCEB3-D7D6-4773-860F-58919B74AF6B}"/>
            </a:ext>
          </a:extLst>
        </xdr:cNvPr>
        <xdr:cNvSpPr txBox="1"/>
      </xdr:nvSpPr>
      <xdr:spPr>
        <a:xfrm>
          <a:off x="4673600" y="10480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a:extLst>
            <a:ext uri="{FF2B5EF4-FFF2-40B4-BE49-F238E27FC236}">
              <a16:creationId xmlns:a16="http://schemas.microsoft.com/office/drawing/2014/main" id="{72DB79D2-BED2-409E-B55E-7710DB745326}"/>
            </a:ext>
          </a:extLst>
        </xdr:cNvPr>
        <xdr:cNvSpPr/>
      </xdr:nvSpPr>
      <xdr:spPr>
        <a:xfrm>
          <a:off x="4584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78" name="フローチャート: 判断 177">
          <a:extLst>
            <a:ext uri="{FF2B5EF4-FFF2-40B4-BE49-F238E27FC236}">
              <a16:creationId xmlns:a16="http://schemas.microsoft.com/office/drawing/2014/main" id="{0D80F27C-45EA-49C8-86FB-1F174D4579C2}"/>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a:extLst>
            <a:ext uri="{FF2B5EF4-FFF2-40B4-BE49-F238E27FC236}">
              <a16:creationId xmlns:a16="http://schemas.microsoft.com/office/drawing/2014/main" id="{C3E382D1-FFE6-45C3-B85C-1EF8D244F791}"/>
            </a:ext>
          </a:extLst>
        </xdr:cNvPr>
        <xdr:cNvSpPr/>
      </xdr:nvSpPr>
      <xdr:spPr>
        <a:xfrm>
          <a:off x="2857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143B9C28-2C4C-4B36-A5BB-6FAF09AC98B5}"/>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96157</xdr:rowOff>
    </xdr:from>
    <xdr:to>
      <xdr:col>6</xdr:col>
      <xdr:colOff>38100</xdr:colOff>
      <xdr:row>61</xdr:row>
      <xdr:rowOff>26307</xdr:rowOff>
    </xdr:to>
    <xdr:sp macro="" textlink="">
      <xdr:nvSpPr>
        <xdr:cNvPr id="181" name="フローチャート: 判断 180">
          <a:extLst>
            <a:ext uri="{FF2B5EF4-FFF2-40B4-BE49-F238E27FC236}">
              <a16:creationId xmlns:a16="http://schemas.microsoft.com/office/drawing/2014/main" id="{DE77C436-3E6C-482C-97F3-A0F661EC498A}"/>
            </a:ext>
          </a:extLst>
        </xdr:cNvPr>
        <xdr:cNvSpPr/>
      </xdr:nvSpPr>
      <xdr:spPr>
        <a:xfrm>
          <a:off x="1079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CF17454-F151-4DCF-923D-787A2E8CE11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5C4A4F5-F900-4713-8D61-A5263085DA9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021D987-E52C-4D1F-AC51-9E8993BC5F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0E89BE2-E455-49B8-B99D-B9C49D5F4CB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D26A517-5086-4A47-9193-214FEECC24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92891</xdr:rowOff>
    </xdr:from>
    <xdr:to>
      <xdr:col>24</xdr:col>
      <xdr:colOff>114300</xdr:colOff>
      <xdr:row>61</xdr:row>
      <xdr:rowOff>23041</xdr:rowOff>
    </xdr:to>
    <xdr:sp macro="" textlink="">
      <xdr:nvSpPr>
        <xdr:cNvPr id="187" name="楕円 186">
          <a:extLst>
            <a:ext uri="{FF2B5EF4-FFF2-40B4-BE49-F238E27FC236}">
              <a16:creationId xmlns:a16="http://schemas.microsoft.com/office/drawing/2014/main" id="{842B844F-8D3F-4483-9CC2-AEA3488ADEA1}"/>
            </a:ext>
          </a:extLst>
        </xdr:cNvPr>
        <xdr:cNvSpPr/>
      </xdr:nvSpPr>
      <xdr:spPr>
        <a:xfrm>
          <a:off x="4584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115768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9F5042D1-5D9F-49EB-85AC-252337EFF05C}"/>
            </a:ext>
          </a:extLst>
        </xdr:cNvPr>
        <xdr:cNvSpPr txBox="1"/>
      </xdr:nvSpPr>
      <xdr:spPr>
        <a:xfrm>
          <a:off x="4673600" y="1023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89" name="楕円 188">
          <a:extLst>
            <a:ext uri="{FF2B5EF4-FFF2-40B4-BE49-F238E27FC236}">
              <a16:creationId xmlns:a16="http://schemas.microsoft.com/office/drawing/2014/main" id="{9E54DC25-9154-4195-8407-42E7F5F20FDF}"/>
            </a:ext>
          </a:extLst>
        </xdr:cNvPr>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143691</xdr:rowOff>
    </xdr:to>
    <xdr:cxnSp macro="">
      <xdr:nvCxnSpPr>
        <xdr:cNvPr id="190" name="直線コネクタ 189">
          <a:extLst>
            <a:ext uri="{FF2B5EF4-FFF2-40B4-BE49-F238E27FC236}">
              <a16:creationId xmlns:a16="http://schemas.microsoft.com/office/drawing/2014/main" id="{65CDE237-E749-47C8-B481-93C3DD53A83D}"/>
            </a:ext>
          </a:extLst>
        </xdr:cNvPr>
        <xdr:cNvCxnSpPr/>
      </xdr:nvCxnSpPr>
      <xdr:spPr>
        <a:xfrm>
          <a:off x="3797300" y="1041273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191" name="楕円 190">
          <a:extLst>
            <a:ext uri="{FF2B5EF4-FFF2-40B4-BE49-F238E27FC236}">
              <a16:creationId xmlns:a16="http://schemas.microsoft.com/office/drawing/2014/main" id="{2E57B388-E582-4054-ADEA-AD8403902164}"/>
            </a:ext>
          </a:extLst>
        </xdr:cNvPr>
        <xdr:cNvSpPr/>
      </xdr:nvSpPr>
      <xdr:spPr>
        <a:xfrm>
          <a:off x="2857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60</xdr:row>
      <xdr:rowOff>125730</xdr:rowOff>
    </xdr:to>
    <xdr:cxnSp macro="">
      <xdr:nvCxnSpPr>
        <xdr:cNvPr id="192" name="直線コネクタ 191">
          <a:extLst>
            <a:ext uri="{FF2B5EF4-FFF2-40B4-BE49-F238E27FC236}">
              <a16:creationId xmlns:a16="http://schemas.microsoft.com/office/drawing/2014/main" id="{B8EA6F9E-AE9F-40AC-A697-7E56736CA711}"/>
            </a:ext>
          </a:extLst>
        </xdr:cNvPr>
        <xdr:cNvCxnSpPr/>
      </xdr:nvCxnSpPr>
      <xdr:spPr>
        <a:xfrm>
          <a:off x="2908300" y="103947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93" name="楕円 192">
          <a:extLst>
            <a:ext uri="{FF2B5EF4-FFF2-40B4-BE49-F238E27FC236}">
              <a16:creationId xmlns:a16="http://schemas.microsoft.com/office/drawing/2014/main" id="{E6669399-E67F-4B83-8E39-1895A0C39F49}"/>
            </a:ext>
          </a:extLst>
        </xdr:cNvPr>
        <xdr:cNvSpPr/>
      </xdr:nvSpPr>
      <xdr:spPr>
        <a:xfrm>
          <a:off x="1968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88174</xdr:rowOff>
    </xdr:from>
    <xdr:to>
      <xdr:col>15</xdr:col>
      <xdr:colOff>50800</xdr:colOff>
      <xdr:row>60</xdr:row>
      <xdr:rowOff>107769</xdr:rowOff>
    </xdr:to>
    <xdr:cxnSp macro="">
      <xdr:nvCxnSpPr>
        <xdr:cNvPr id="194" name="直線コネクタ 193">
          <a:extLst>
            <a:ext uri="{FF2B5EF4-FFF2-40B4-BE49-F238E27FC236}">
              <a16:creationId xmlns:a16="http://schemas.microsoft.com/office/drawing/2014/main" id="{C98607BC-F46A-4424-B943-1CE700B8229F}"/>
            </a:ext>
          </a:extLst>
        </xdr:cNvPr>
        <xdr:cNvCxnSpPr/>
      </xdr:nvCxnSpPr>
      <xdr:spPr>
        <a:xfrm>
          <a:off x="2019300" y="103751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xdr:rowOff>
    </xdr:from>
    <xdr:to>
      <xdr:col>6</xdr:col>
      <xdr:colOff>38100</xdr:colOff>
      <xdr:row>60</xdr:row>
      <xdr:rowOff>117747</xdr:rowOff>
    </xdr:to>
    <xdr:sp macro="" textlink="">
      <xdr:nvSpPr>
        <xdr:cNvPr id="195" name="楕円 194">
          <a:extLst>
            <a:ext uri="{FF2B5EF4-FFF2-40B4-BE49-F238E27FC236}">
              <a16:creationId xmlns:a16="http://schemas.microsoft.com/office/drawing/2014/main" id="{4E4F347B-7AA2-4527-90C8-BC3BF25BF4C7}"/>
            </a:ext>
          </a:extLst>
        </xdr:cNvPr>
        <xdr:cNvSpPr/>
      </xdr:nvSpPr>
      <xdr:spPr>
        <a:xfrm>
          <a:off x="1079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66947</xdr:rowOff>
    </xdr:from>
    <xdr:to>
      <xdr:col>10</xdr:col>
      <xdr:colOff>114300</xdr:colOff>
      <xdr:row>60</xdr:row>
      <xdr:rowOff>88174</xdr:rowOff>
    </xdr:to>
    <xdr:cxnSp macro="">
      <xdr:nvCxnSpPr>
        <xdr:cNvPr id="196" name="直線コネクタ 195">
          <a:extLst>
            <a:ext uri="{FF2B5EF4-FFF2-40B4-BE49-F238E27FC236}">
              <a16:creationId xmlns:a16="http://schemas.microsoft.com/office/drawing/2014/main" id="{2690181B-045C-49B9-B2E5-39F977071831}"/>
            </a:ext>
          </a:extLst>
        </xdr:cNvPr>
        <xdr:cNvCxnSpPr/>
      </xdr:nvCxnSpPr>
      <xdr:spPr>
        <a:xfrm>
          <a:off x="1130300" y="1035394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45E7F61-1564-4158-8BD6-66AAE3280ED9}"/>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38661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55DE2068-08B5-40FE-AB6B-D00D74D71DBA}"/>
            </a:ext>
          </a:extLst>
        </xdr:cNvPr>
        <xdr:cNvSpPr txBox="1"/>
      </xdr:nvSpPr>
      <xdr:spPr>
        <a:xfrm>
          <a:off x="2705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A094E67B-7D60-4A5F-8B93-B41DCF61A063}"/>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17434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31BA4A7-567B-40E6-BED9-95A92B98F309}"/>
            </a:ext>
          </a:extLst>
        </xdr:cNvPr>
        <xdr:cNvSpPr txBox="1"/>
      </xdr:nvSpPr>
      <xdr:spPr>
        <a:xfrm>
          <a:off x="927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29E2C624-210B-4B87-8A0A-9504355C127F}"/>
            </a:ext>
          </a:extLst>
        </xdr:cNvPr>
        <xdr:cNvSpPr txBox="1"/>
      </xdr:nvSpPr>
      <xdr:spPr>
        <a:xfrm>
          <a:off x="3582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F820B0A9-CCA5-4C22-AAFA-3B3BC3AFDD23}"/>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73F21A91-4207-4FBB-A564-5205CA9E038B}"/>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4C3E5DF8-AF6A-45E0-A2D6-10A13C9C188A}"/>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282D74D-836A-4730-BC29-A83C0DDFCD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DC5F5C9-2B25-4C50-AAA7-FCD6D96C3D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4D4CE7C-CC35-4C6E-B730-1634DCD001D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1CE6944-FE2A-4579-B1C9-58E54AFB510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8A12A6B-48D7-4DD0-8A32-A922561DBF0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13596DD-5B38-4BEF-BE8A-A44F3407154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8D00C98-09E8-413B-8F46-A2A5CD7FE7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DCB4DA2-CF3B-4F9A-A4A1-05ED12FCDF6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EA53A2A-A192-4D8E-832D-75903961A9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F3D7AAD-0CD0-4ECA-A239-A416F28B637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B6295F7-C22F-4850-972B-C2F1178B0A9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36536844-DBAE-454A-97ED-2FE36B757CC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1098EA77-7FEC-4598-A370-2721F059689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10313F34-358D-4F56-8829-B4F7CCACF62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EF82F666-6D27-4ED4-BA93-3B6246AC24B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8CC3FC55-4823-4B73-B745-6B9B3DBE04F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C9CA8AA-82DC-4E31-B3A4-8AA300D85A4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1AB21AC4-1553-4130-A029-FB50ED96563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FE0708D-3860-4D2B-9E06-B71F55E2293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E55041FE-3B7E-4649-BBC9-90AC3D571EF5}"/>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43CA5DC-E960-4314-8718-9EFDE1A8BB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1356D433-1D08-4E12-989D-A760A983D23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80015F7A-A751-4769-98A5-900AA3F4069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a:extLst>
            <a:ext uri="{FF2B5EF4-FFF2-40B4-BE49-F238E27FC236}">
              <a16:creationId xmlns:a16="http://schemas.microsoft.com/office/drawing/2014/main" id="{67700B7D-99DD-4151-8D5B-18483D977AEB}"/>
            </a:ext>
          </a:extLst>
        </xdr:cNvPr>
        <xdr:cNvCxnSpPr/>
      </xdr:nvCxnSpPr>
      <xdr:spPr>
        <a:xfrm flipV="1">
          <a:off x="10476865" y="9786145"/>
          <a:ext cx="0" cy="1247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3D2B47-4B80-4C7F-834F-443F43FD69DE}"/>
            </a:ext>
          </a:extLst>
        </xdr:cNvPr>
        <xdr:cNvSpPr txBox="1"/>
      </xdr:nvSpPr>
      <xdr:spPr>
        <a:xfrm>
          <a:off x="10515600" y="110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a:extLst>
            <a:ext uri="{FF2B5EF4-FFF2-40B4-BE49-F238E27FC236}">
              <a16:creationId xmlns:a16="http://schemas.microsoft.com/office/drawing/2014/main" id="{E0A41917-C45B-4B53-82D6-E1B1353B0664}"/>
            </a:ext>
          </a:extLst>
        </xdr:cNvPr>
        <xdr:cNvCxnSpPr/>
      </xdr:nvCxnSpPr>
      <xdr:spPr>
        <a:xfrm>
          <a:off x="10388600" y="1103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A311F78F-D19E-4C16-BFAE-0ED055EAAB02}"/>
            </a:ext>
          </a:extLst>
        </xdr:cNvPr>
        <xdr:cNvSpPr txBox="1"/>
      </xdr:nvSpPr>
      <xdr:spPr>
        <a:xfrm>
          <a:off x="10515600" y="956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a:extLst>
            <a:ext uri="{FF2B5EF4-FFF2-40B4-BE49-F238E27FC236}">
              <a16:creationId xmlns:a16="http://schemas.microsoft.com/office/drawing/2014/main" id="{0022FDA5-8B35-4E9D-93ED-10AF763513F1}"/>
            </a:ext>
          </a:extLst>
        </xdr:cNvPr>
        <xdr:cNvCxnSpPr/>
      </xdr:nvCxnSpPr>
      <xdr:spPr>
        <a:xfrm>
          <a:off x="10388600" y="978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26672</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70A7CDE-3623-4951-8812-EDA45118410B}"/>
            </a:ext>
          </a:extLst>
        </xdr:cNvPr>
        <xdr:cNvSpPr txBox="1"/>
      </xdr:nvSpPr>
      <xdr:spPr>
        <a:xfrm>
          <a:off x="10515600" y="10485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a:extLst>
            <a:ext uri="{FF2B5EF4-FFF2-40B4-BE49-F238E27FC236}">
              <a16:creationId xmlns:a16="http://schemas.microsoft.com/office/drawing/2014/main" id="{63589356-1DB6-4204-BACA-227491129B1F}"/>
            </a:ext>
          </a:extLst>
        </xdr:cNvPr>
        <xdr:cNvSpPr/>
      </xdr:nvSpPr>
      <xdr:spPr>
        <a:xfrm>
          <a:off x="10426700" y="105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1722</xdr:rowOff>
    </xdr:from>
    <xdr:to>
      <xdr:col>50</xdr:col>
      <xdr:colOff>165100</xdr:colOff>
      <xdr:row>59</xdr:row>
      <xdr:rowOff>103322</xdr:rowOff>
    </xdr:to>
    <xdr:sp macro="" textlink="">
      <xdr:nvSpPr>
        <xdr:cNvPr id="235" name="フローチャート: 判断 234">
          <a:extLst>
            <a:ext uri="{FF2B5EF4-FFF2-40B4-BE49-F238E27FC236}">
              <a16:creationId xmlns:a16="http://schemas.microsoft.com/office/drawing/2014/main" id="{98E9808A-2531-4349-BF4A-C7BBDF969423}"/>
            </a:ext>
          </a:extLst>
        </xdr:cNvPr>
        <xdr:cNvSpPr/>
      </xdr:nvSpPr>
      <xdr:spPr>
        <a:xfrm>
          <a:off x="9588500" y="1011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90039</xdr:rowOff>
    </xdr:from>
    <xdr:to>
      <xdr:col>46</xdr:col>
      <xdr:colOff>38100</xdr:colOff>
      <xdr:row>60</xdr:row>
      <xdr:rowOff>20189</xdr:rowOff>
    </xdr:to>
    <xdr:sp macro="" textlink="">
      <xdr:nvSpPr>
        <xdr:cNvPr id="236" name="フローチャート: 判断 235">
          <a:extLst>
            <a:ext uri="{FF2B5EF4-FFF2-40B4-BE49-F238E27FC236}">
              <a16:creationId xmlns:a16="http://schemas.microsoft.com/office/drawing/2014/main" id="{F022F69C-9BFD-44C8-A4DA-58B1F0E9B83B}"/>
            </a:ext>
          </a:extLst>
        </xdr:cNvPr>
        <xdr:cNvSpPr/>
      </xdr:nvSpPr>
      <xdr:spPr>
        <a:xfrm>
          <a:off x="8699500" y="1020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50310</xdr:rowOff>
    </xdr:from>
    <xdr:to>
      <xdr:col>41</xdr:col>
      <xdr:colOff>101600</xdr:colOff>
      <xdr:row>60</xdr:row>
      <xdr:rowOff>151910</xdr:rowOff>
    </xdr:to>
    <xdr:sp macro="" textlink="">
      <xdr:nvSpPr>
        <xdr:cNvPr id="237" name="フローチャート: 判断 236">
          <a:extLst>
            <a:ext uri="{FF2B5EF4-FFF2-40B4-BE49-F238E27FC236}">
              <a16:creationId xmlns:a16="http://schemas.microsoft.com/office/drawing/2014/main" id="{CDB38FDB-0B33-454F-A211-8FA1743014DC}"/>
            </a:ext>
          </a:extLst>
        </xdr:cNvPr>
        <xdr:cNvSpPr/>
      </xdr:nvSpPr>
      <xdr:spPr>
        <a:xfrm>
          <a:off x="7810500" y="103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38906</xdr:rowOff>
    </xdr:from>
    <xdr:to>
      <xdr:col>36</xdr:col>
      <xdr:colOff>165100</xdr:colOff>
      <xdr:row>60</xdr:row>
      <xdr:rowOff>140506</xdr:rowOff>
    </xdr:to>
    <xdr:sp macro="" textlink="">
      <xdr:nvSpPr>
        <xdr:cNvPr id="238" name="フローチャート: 判断 237">
          <a:extLst>
            <a:ext uri="{FF2B5EF4-FFF2-40B4-BE49-F238E27FC236}">
              <a16:creationId xmlns:a16="http://schemas.microsoft.com/office/drawing/2014/main" id="{3BF86B19-302B-4F32-B6B7-B255B9833A75}"/>
            </a:ext>
          </a:extLst>
        </xdr:cNvPr>
        <xdr:cNvSpPr/>
      </xdr:nvSpPr>
      <xdr:spPr>
        <a:xfrm>
          <a:off x="6921500" y="1032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3AF0B91-194F-42D2-81F2-74C621B1260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CFF7B0C-5ED0-45D7-B739-1254DFC06DC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7583660-EF8B-4AE5-930F-729C3BC9BE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6967655-E2E4-4CE4-9765-6B0A9222591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0C6F500-6523-44C8-BD6D-94B6E054E59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35487</xdr:rowOff>
    </xdr:from>
    <xdr:to>
      <xdr:col>55</xdr:col>
      <xdr:colOff>50800</xdr:colOff>
      <xdr:row>60</xdr:row>
      <xdr:rowOff>137087</xdr:rowOff>
    </xdr:to>
    <xdr:sp macro="" textlink="">
      <xdr:nvSpPr>
        <xdr:cNvPr id="244" name="楕円 243">
          <a:extLst>
            <a:ext uri="{FF2B5EF4-FFF2-40B4-BE49-F238E27FC236}">
              <a16:creationId xmlns:a16="http://schemas.microsoft.com/office/drawing/2014/main" id="{B49C7EE1-9003-4D30-90B0-F2025E8F01FE}"/>
            </a:ext>
          </a:extLst>
        </xdr:cNvPr>
        <xdr:cNvSpPr/>
      </xdr:nvSpPr>
      <xdr:spPr>
        <a:xfrm>
          <a:off x="10426700" y="1032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58364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2B0F2E5C-F52C-4A0E-8E4E-03822C5EE449}"/>
            </a:ext>
          </a:extLst>
        </xdr:cNvPr>
        <xdr:cNvSpPr txBox="1"/>
      </xdr:nvSpPr>
      <xdr:spPr>
        <a:xfrm>
          <a:off x="10515600" y="1017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47094</xdr:rowOff>
    </xdr:from>
    <xdr:to>
      <xdr:col>50</xdr:col>
      <xdr:colOff>165100</xdr:colOff>
      <xdr:row>60</xdr:row>
      <xdr:rowOff>148694</xdr:rowOff>
    </xdr:to>
    <xdr:sp macro="" textlink="">
      <xdr:nvSpPr>
        <xdr:cNvPr id="246" name="楕円 245">
          <a:extLst>
            <a:ext uri="{FF2B5EF4-FFF2-40B4-BE49-F238E27FC236}">
              <a16:creationId xmlns:a16="http://schemas.microsoft.com/office/drawing/2014/main" id="{D79E349E-6339-4EE5-972E-2F0ABE348AA4}"/>
            </a:ext>
          </a:extLst>
        </xdr:cNvPr>
        <xdr:cNvSpPr/>
      </xdr:nvSpPr>
      <xdr:spPr>
        <a:xfrm>
          <a:off x="9588500" y="103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86287</xdr:rowOff>
    </xdr:from>
    <xdr:to>
      <xdr:col>55</xdr:col>
      <xdr:colOff>0</xdr:colOff>
      <xdr:row>60</xdr:row>
      <xdr:rowOff>97894</xdr:rowOff>
    </xdr:to>
    <xdr:cxnSp macro="">
      <xdr:nvCxnSpPr>
        <xdr:cNvPr id="247" name="直線コネクタ 246">
          <a:extLst>
            <a:ext uri="{FF2B5EF4-FFF2-40B4-BE49-F238E27FC236}">
              <a16:creationId xmlns:a16="http://schemas.microsoft.com/office/drawing/2014/main" id="{CF7C4FA7-0F91-4F2D-BF15-A586EF689020}"/>
            </a:ext>
          </a:extLst>
        </xdr:cNvPr>
        <xdr:cNvCxnSpPr/>
      </xdr:nvCxnSpPr>
      <xdr:spPr>
        <a:xfrm flipV="1">
          <a:off x="9639300" y="10373287"/>
          <a:ext cx="8382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60955</xdr:rowOff>
    </xdr:from>
    <xdr:to>
      <xdr:col>46</xdr:col>
      <xdr:colOff>38100</xdr:colOff>
      <xdr:row>60</xdr:row>
      <xdr:rowOff>162555</xdr:rowOff>
    </xdr:to>
    <xdr:sp macro="" textlink="">
      <xdr:nvSpPr>
        <xdr:cNvPr id="248" name="楕円 247">
          <a:extLst>
            <a:ext uri="{FF2B5EF4-FFF2-40B4-BE49-F238E27FC236}">
              <a16:creationId xmlns:a16="http://schemas.microsoft.com/office/drawing/2014/main" id="{634093E4-91C8-4BF1-A85E-2EE79DC8A319}"/>
            </a:ext>
          </a:extLst>
        </xdr:cNvPr>
        <xdr:cNvSpPr/>
      </xdr:nvSpPr>
      <xdr:spPr>
        <a:xfrm>
          <a:off x="8699500" y="103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97894</xdr:rowOff>
    </xdr:from>
    <xdr:to>
      <xdr:col>50</xdr:col>
      <xdr:colOff>114300</xdr:colOff>
      <xdr:row>60</xdr:row>
      <xdr:rowOff>111755</xdr:rowOff>
    </xdr:to>
    <xdr:cxnSp macro="">
      <xdr:nvCxnSpPr>
        <xdr:cNvPr id="249" name="直線コネクタ 248">
          <a:extLst>
            <a:ext uri="{FF2B5EF4-FFF2-40B4-BE49-F238E27FC236}">
              <a16:creationId xmlns:a16="http://schemas.microsoft.com/office/drawing/2014/main" id="{8F97CD8F-8CDA-4ADB-B7EE-39DF409A66C7}"/>
            </a:ext>
          </a:extLst>
        </xdr:cNvPr>
        <xdr:cNvCxnSpPr/>
      </xdr:nvCxnSpPr>
      <xdr:spPr>
        <a:xfrm flipV="1">
          <a:off x="8750300" y="10384894"/>
          <a:ext cx="889000" cy="1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72237</xdr:rowOff>
    </xdr:from>
    <xdr:to>
      <xdr:col>41</xdr:col>
      <xdr:colOff>101600</xdr:colOff>
      <xdr:row>61</xdr:row>
      <xdr:rowOff>2387</xdr:rowOff>
    </xdr:to>
    <xdr:sp macro="" textlink="">
      <xdr:nvSpPr>
        <xdr:cNvPr id="250" name="楕円 249">
          <a:extLst>
            <a:ext uri="{FF2B5EF4-FFF2-40B4-BE49-F238E27FC236}">
              <a16:creationId xmlns:a16="http://schemas.microsoft.com/office/drawing/2014/main" id="{AB840D8E-D54D-4622-9914-017777BB4B21}"/>
            </a:ext>
          </a:extLst>
        </xdr:cNvPr>
        <xdr:cNvSpPr/>
      </xdr:nvSpPr>
      <xdr:spPr>
        <a:xfrm>
          <a:off x="7810500" y="103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111755</xdr:rowOff>
    </xdr:from>
    <xdr:to>
      <xdr:col>45</xdr:col>
      <xdr:colOff>177800</xdr:colOff>
      <xdr:row>60</xdr:row>
      <xdr:rowOff>123037</xdr:rowOff>
    </xdr:to>
    <xdr:cxnSp macro="">
      <xdr:nvCxnSpPr>
        <xdr:cNvPr id="251" name="直線コネクタ 250">
          <a:extLst>
            <a:ext uri="{FF2B5EF4-FFF2-40B4-BE49-F238E27FC236}">
              <a16:creationId xmlns:a16="http://schemas.microsoft.com/office/drawing/2014/main" id="{6E3AC9E8-5E06-4374-A341-3AD601A0B91C}"/>
            </a:ext>
          </a:extLst>
        </xdr:cNvPr>
        <xdr:cNvCxnSpPr/>
      </xdr:nvCxnSpPr>
      <xdr:spPr>
        <a:xfrm flipV="1">
          <a:off x="7861300" y="10398755"/>
          <a:ext cx="889000" cy="1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84687</xdr:rowOff>
    </xdr:from>
    <xdr:to>
      <xdr:col>36</xdr:col>
      <xdr:colOff>165100</xdr:colOff>
      <xdr:row>61</xdr:row>
      <xdr:rowOff>14837</xdr:rowOff>
    </xdr:to>
    <xdr:sp macro="" textlink="">
      <xdr:nvSpPr>
        <xdr:cNvPr id="252" name="楕円 251">
          <a:extLst>
            <a:ext uri="{FF2B5EF4-FFF2-40B4-BE49-F238E27FC236}">
              <a16:creationId xmlns:a16="http://schemas.microsoft.com/office/drawing/2014/main" id="{2090D4F1-E44B-47DC-90EC-A1451B666998}"/>
            </a:ext>
          </a:extLst>
        </xdr:cNvPr>
        <xdr:cNvSpPr/>
      </xdr:nvSpPr>
      <xdr:spPr>
        <a:xfrm>
          <a:off x="6921500" y="103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123037</xdr:rowOff>
    </xdr:from>
    <xdr:to>
      <xdr:col>41</xdr:col>
      <xdr:colOff>50800</xdr:colOff>
      <xdr:row>60</xdr:row>
      <xdr:rowOff>135487</xdr:rowOff>
    </xdr:to>
    <xdr:cxnSp macro="">
      <xdr:nvCxnSpPr>
        <xdr:cNvPr id="253" name="直線コネクタ 252">
          <a:extLst>
            <a:ext uri="{FF2B5EF4-FFF2-40B4-BE49-F238E27FC236}">
              <a16:creationId xmlns:a16="http://schemas.microsoft.com/office/drawing/2014/main" id="{379E93E0-2F56-4EB4-BB8F-88AED13ACE62}"/>
            </a:ext>
          </a:extLst>
        </xdr:cNvPr>
        <xdr:cNvCxnSpPr/>
      </xdr:nvCxnSpPr>
      <xdr:spPr>
        <a:xfrm flipV="1">
          <a:off x="6972300" y="10410037"/>
          <a:ext cx="889000" cy="1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119849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D19D74C6-74B1-4704-9260-1FB60D2439E6}"/>
            </a:ext>
          </a:extLst>
        </xdr:cNvPr>
        <xdr:cNvSpPr txBox="1"/>
      </xdr:nvSpPr>
      <xdr:spPr>
        <a:xfrm>
          <a:off x="9327095" y="989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36716</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C997489C-8214-4A42-8F32-2EBE35BCB619}"/>
            </a:ext>
          </a:extLst>
        </xdr:cNvPr>
        <xdr:cNvSpPr txBox="1"/>
      </xdr:nvSpPr>
      <xdr:spPr>
        <a:xfrm>
          <a:off x="8450795" y="998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168437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EEC3109A-E060-43CB-AE86-48B1C23357C1}"/>
            </a:ext>
          </a:extLst>
        </xdr:cNvPr>
        <xdr:cNvSpPr txBox="1"/>
      </xdr:nvSpPr>
      <xdr:spPr>
        <a:xfrm>
          <a:off x="7561795" y="1011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157033</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C124E317-B27B-4525-BEDA-95F926CBBD89}"/>
            </a:ext>
          </a:extLst>
        </xdr:cNvPr>
        <xdr:cNvSpPr txBox="1"/>
      </xdr:nvSpPr>
      <xdr:spPr>
        <a:xfrm>
          <a:off x="6672795" y="1010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139821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A49F86F7-FB27-4AD1-87A1-BFFFA1FEA3D8}"/>
            </a:ext>
          </a:extLst>
        </xdr:cNvPr>
        <xdr:cNvSpPr txBox="1"/>
      </xdr:nvSpPr>
      <xdr:spPr>
        <a:xfrm>
          <a:off x="9327095" y="1042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153682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24E37F9D-1F74-4E3A-85C2-B9F59DFF7A3C}"/>
            </a:ext>
          </a:extLst>
        </xdr:cNvPr>
        <xdr:cNvSpPr txBox="1"/>
      </xdr:nvSpPr>
      <xdr:spPr>
        <a:xfrm>
          <a:off x="8450795" y="1044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164964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E7610514-B22E-4E40-BB8D-0A5BDDB3ECA5}"/>
            </a:ext>
          </a:extLst>
        </xdr:cNvPr>
        <xdr:cNvSpPr txBox="1"/>
      </xdr:nvSpPr>
      <xdr:spPr>
        <a:xfrm>
          <a:off x="7561795" y="1045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5964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F8974A44-A062-45ED-AF4B-309761ED8936}"/>
            </a:ext>
          </a:extLst>
        </xdr:cNvPr>
        <xdr:cNvSpPr txBox="1"/>
      </xdr:nvSpPr>
      <xdr:spPr>
        <a:xfrm>
          <a:off x="6672795" y="1046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B4FCDAD-1A11-4B70-BC14-9A4B64938EE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B094928-FF71-457F-9DE6-84DDD9CA6E0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4D8C66C-674A-4668-B162-3112F91A60B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6385965-C012-420D-868E-D4FE00C5F2A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8E88B8BF-E734-4EA7-A0ED-1DD3DE9F35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118EEDA-50E0-4D44-9115-C29A5E909C3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50D400C-08FA-4AA8-8FEA-A1FEB022EF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41B5409-1AA7-4FE4-830E-B858E921F12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9AC97CFE-F966-4355-81A1-1305FBE2789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DA174E7-8999-4CC9-86C7-ADF548E5285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824DF93F-6F3F-402F-AF61-61B7E68644D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699EE25A-2542-4514-A832-BF25FDA1DD3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19ADDD3E-7CDC-4851-91E3-6F1C3C0A5AA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727C7843-3FCC-40AD-AA86-D8BD5DFA786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31B4D270-E0AE-43D9-A115-6489534D5DB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81F95273-A7F1-47F9-82C1-B2FE2440913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27BB5B5A-7D78-4357-952C-6E934BEAF00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B28F4E2B-D942-4718-91C8-3B043E6E47E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A7A39C47-86A7-40EA-BACB-00F1C71EB44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F0E09A94-15F3-4DCD-9FC4-E8C03895EA8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CDE85134-AADB-43B7-BF97-7992EA0EC8B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6ABBBEE7-1C08-48FC-9BBF-CAC49E6C60C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73E2603A-EB8F-41F4-97D1-0664A8BA662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D5A0B13E-6EDD-46F7-B148-DCB6B7DD7BC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D7C1184E-7B99-4098-A59B-B8146141E8F0}"/>
            </a:ext>
          </a:extLst>
        </xdr:cNvPr>
        <xdr:cNvCxnSpPr/>
      </xdr:nvCxnSpPr>
      <xdr:spPr>
        <a:xfrm flipV="1">
          <a:off x="4634865" y="13331189"/>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4F3527B-5A6D-420E-98C7-04451BD0EC0C}"/>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ED79FF8F-4E95-49A4-A241-15DFBECD11ED}"/>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137D4679-E7C8-4A97-BCAC-B2A2474C7011}"/>
            </a:ext>
          </a:extLst>
        </xdr:cNvPr>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a:extLst>
            <a:ext uri="{FF2B5EF4-FFF2-40B4-BE49-F238E27FC236}">
              <a16:creationId xmlns:a16="http://schemas.microsoft.com/office/drawing/2014/main" id="{D264C420-B2E6-4052-9921-726F8B3DFB88}"/>
            </a:ext>
          </a:extLst>
        </xdr:cNvPr>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F24DD834-3CA4-42A3-8BE2-4C71EA840222}"/>
            </a:ext>
          </a:extLst>
        </xdr:cNvPr>
        <xdr:cNvSpPr txBox="1"/>
      </xdr:nvSpPr>
      <xdr:spPr>
        <a:xfrm>
          <a:off x="46736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a:extLst>
            <a:ext uri="{FF2B5EF4-FFF2-40B4-BE49-F238E27FC236}">
              <a16:creationId xmlns:a16="http://schemas.microsoft.com/office/drawing/2014/main" id="{2F161F4E-3F38-470D-8D5E-C4B4E48B1BAE}"/>
            </a:ext>
          </a:extLst>
        </xdr:cNvPr>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61595</xdr:rowOff>
    </xdr:from>
    <xdr:to>
      <xdr:col>20</xdr:col>
      <xdr:colOff>38100</xdr:colOff>
      <xdr:row>83</xdr:row>
      <xdr:rowOff>163195</xdr:rowOff>
    </xdr:to>
    <xdr:sp macro="" textlink="">
      <xdr:nvSpPr>
        <xdr:cNvPr id="293" name="フローチャート: 判断 292">
          <a:extLst>
            <a:ext uri="{FF2B5EF4-FFF2-40B4-BE49-F238E27FC236}">
              <a16:creationId xmlns:a16="http://schemas.microsoft.com/office/drawing/2014/main" id="{4559F24B-41FF-4C76-9C2A-87877184DB43}"/>
            </a:ext>
          </a:extLst>
        </xdr:cNvPr>
        <xdr:cNvSpPr/>
      </xdr:nvSpPr>
      <xdr:spPr>
        <a:xfrm>
          <a:off x="3746500" y="1429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4" name="フローチャート: 判断 293">
          <a:extLst>
            <a:ext uri="{FF2B5EF4-FFF2-40B4-BE49-F238E27FC236}">
              <a16:creationId xmlns:a16="http://schemas.microsoft.com/office/drawing/2014/main" id="{E3C07AB4-B70B-4F7D-8E41-6D709094E9A3}"/>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2539</xdr:rowOff>
    </xdr:from>
    <xdr:to>
      <xdr:col>10</xdr:col>
      <xdr:colOff>165100</xdr:colOff>
      <xdr:row>83</xdr:row>
      <xdr:rowOff>104139</xdr:rowOff>
    </xdr:to>
    <xdr:sp macro="" textlink="">
      <xdr:nvSpPr>
        <xdr:cNvPr id="295" name="フローチャート: 判断 294">
          <a:extLst>
            <a:ext uri="{FF2B5EF4-FFF2-40B4-BE49-F238E27FC236}">
              <a16:creationId xmlns:a16="http://schemas.microsoft.com/office/drawing/2014/main" id="{FD09B4F6-1E77-4889-8812-5897843184A1}"/>
            </a:ext>
          </a:extLst>
        </xdr:cNvPr>
        <xdr:cNvSpPr/>
      </xdr:nvSpPr>
      <xdr:spPr>
        <a:xfrm>
          <a:off x="1968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149225</xdr:rowOff>
    </xdr:from>
    <xdr:to>
      <xdr:col>6</xdr:col>
      <xdr:colOff>38100</xdr:colOff>
      <xdr:row>83</xdr:row>
      <xdr:rowOff>79375</xdr:rowOff>
    </xdr:to>
    <xdr:sp macro="" textlink="">
      <xdr:nvSpPr>
        <xdr:cNvPr id="296" name="フローチャート: 判断 295">
          <a:extLst>
            <a:ext uri="{FF2B5EF4-FFF2-40B4-BE49-F238E27FC236}">
              <a16:creationId xmlns:a16="http://schemas.microsoft.com/office/drawing/2014/main" id="{095424A3-A3C5-4ED3-A8C7-99E4D49E4067}"/>
            </a:ext>
          </a:extLst>
        </xdr:cNvPr>
        <xdr:cNvSpPr/>
      </xdr:nvSpPr>
      <xdr:spPr>
        <a:xfrm>
          <a:off x="1079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A7BC9D7-D769-4955-8538-B284D9854DE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B4A660E-4203-4478-AA71-AEA160BF3DE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3BA410A-85E6-4034-BCD4-ED38F63A419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A716087-E510-4490-A5E8-E5AFA06E210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EADFE37-7916-4416-B6A3-EFDA6A45695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122555</xdr:rowOff>
    </xdr:from>
    <xdr:to>
      <xdr:col>24</xdr:col>
      <xdr:colOff>114300</xdr:colOff>
      <xdr:row>85</xdr:row>
      <xdr:rowOff>52705</xdr:rowOff>
    </xdr:to>
    <xdr:sp macro="" textlink="">
      <xdr:nvSpPr>
        <xdr:cNvPr id="302" name="楕円 301">
          <a:extLst>
            <a:ext uri="{FF2B5EF4-FFF2-40B4-BE49-F238E27FC236}">
              <a16:creationId xmlns:a16="http://schemas.microsoft.com/office/drawing/2014/main" id="{B76B4854-4287-4F2E-90F3-301D31D5A7F6}"/>
            </a:ext>
          </a:extLst>
        </xdr:cNvPr>
        <xdr:cNvSpPr/>
      </xdr:nvSpPr>
      <xdr:spPr>
        <a:xfrm>
          <a:off x="45847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100982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D5F0C4FE-D7B9-4133-A347-79FF46BB346A}"/>
            </a:ext>
          </a:extLst>
        </xdr:cNvPr>
        <xdr:cNvSpPr txBox="1"/>
      </xdr:nvSpPr>
      <xdr:spPr>
        <a:xfrm>
          <a:off x="4673600"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97789</xdr:rowOff>
    </xdr:from>
    <xdr:to>
      <xdr:col>20</xdr:col>
      <xdr:colOff>38100</xdr:colOff>
      <xdr:row>85</xdr:row>
      <xdr:rowOff>27939</xdr:rowOff>
    </xdr:to>
    <xdr:sp macro="" textlink="">
      <xdr:nvSpPr>
        <xdr:cNvPr id="304" name="楕円 303">
          <a:extLst>
            <a:ext uri="{FF2B5EF4-FFF2-40B4-BE49-F238E27FC236}">
              <a16:creationId xmlns:a16="http://schemas.microsoft.com/office/drawing/2014/main" id="{263385CA-A838-4F7C-9627-70F78B81183E}"/>
            </a:ext>
          </a:extLst>
        </xdr:cNvPr>
        <xdr:cNvSpPr/>
      </xdr:nvSpPr>
      <xdr:spPr>
        <a:xfrm>
          <a:off x="3746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148589</xdr:rowOff>
    </xdr:from>
    <xdr:to>
      <xdr:col>24</xdr:col>
      <xdr:colOff>63500</xdr:colOff>
      <xdr:row>85</xdr:row>
      <xdr:rowOff>1905</xdr:rowOff>
    </xdr:to>
    <xdr:cxnSp macro="">
      <xdr:nvCxnSpPr>
        <xdr:cNvPr id="305" name="直線コネクタ 304">
          <a:extLst>
            <a:ext uri="{FF2B5EF4-FFF2-40B4-BE49-F238E27FC236}">
              <a16:creationId xmlns:a16="http://schemas.microsoft.com/office/drawing/2014/main" id="{C6F8F89B-DE9A-432F-AC6C-BCD8B747B772}"/>
            </a:ext>
          </a:extLst>
        </xdr:cNvPr>
        <xdr:cNvCxnSpPr/>
      </xdr:nvCxnSpPr>
      <xdr:spPr>
        <a:xfrm>
          <a:off x="3797300" y="1455038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71120</xdr:rowOff>
    </xdr:from>
    <xdr:to>
      <xdr:col>15</xdr:col>
      <xdr:colOff>101600</xdr:colOff>
      <xdr:row>85</xdr:row>
      <xdr:rowOff>1270</xdr:rowOff>
    </xdr:to>
    <xdr:sp macro="" textlink="">
      <xdr:nvSpPr>
        <xdr:cNvPr id="306" name="楕円 305">
          <a:extLst>
            <a:ext uri="{FF2B5EF4-FFF2-40B4-BE49-F238E27FC236}">
              <a16:creationId xmlns:a16="http://schemas.microsoft.com/office/drawing/2014/main" id="{B815EDCD-269B-456D-96BE-9BD19F861823}"/>
            </a:ext>
          </a:extLst>
        </xdr:cNvPr>
        <xdr:cNvSpPr/>
      </xdr:nvSpPr>
      <xdr:spPr>
        <a:xfrm>
          <a:off x="2857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121920</xdr:rowOff>
    </xdr:from>
    <xdr:to>
      <xdr:col>19</xdr:col>
      <xdr:colOff>177800</xdr:colOff>
      <xdr:row>84</xdr:row>
      <xdr:rowOff>148589</xdr:rowOff>
    </xdr:to>
    <xdr:cxnSp macro="">
      <xdr:nvCxnSpPr>
        <xdr:cNvPr id="307" name="直線コネクタ 306">
          <a:extLst>
            <a:ext uri="{FF2B5EF4-FFF2-40B4-BE49-F238E27FC236}">
              <a16:creationId xmlns:a16="http://schemas.microsoft.com/office/drawing/2014/main" id="{F14655B3-36C8-4537-966D-C08DF1DB6696}"/>
            </a:ext>
          </a:extLst>
        </xdr:cNvPr>
        <xdr:cNvCxnSpPr/>
      </xdr:nvCxnSpPr>
      <xdr:spPr>
        <a:xfrm>
          <a:off x="2908300" y="145237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40639</xdr:rowOff>
    </xdr:from>
    <xdr:to>
      <xdr:col>10</xdr:col>
      <xdr:colOff>165100</xdr:colOff>
      <xdr:row>84</xdr:row>
      <xdr:rowOff>142239</xdr:rowOff>
    </xdr:to>
    <xdr:sp macro="" textlink="">
      <xdr:nvSpPr>
        <xdr:cNvPr id="308" name="楕円 307">
          <a:extLst>
            <a:ext uri="{FF2B5EF4-FFF2-40B4-BE49-F238E27FC236}">
              <a16:creationId xmlns:a16="http://schemas.microsoft.com/office/drawing/2014/main" id="{088075AA-9F8E-47CE-AC01-C30EE32D170C}"/>
            </a:ext>
          </a:extLst>
        </xdr:cNvPr>
        <xdr:cNvSpPr/>
      </xdr:nvSpPr>
      <xdr:spPr>
        <a:xfrm>
          <a:off x="1968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91439</xdr:rowOff>
    </xdr:from>
    <xdr:to>
      <xdr:col>15</xdr:col>
      <xdr:colOff>50800</xdr:colOff>
      <xdr:row>84</xdr:row>
      <xdr:rowOff>121920</xdr:rowOff>
    </xdr:to>
    <xdr:cxnSp macro="">
      <xdr:nvCxnSpPr>
        <xdr:cNvPr id="309" name="直線コネクタ 308">
          <a:extLst>
            <a:ext uri="{FF2B5EF4-FFF2-40B4-BE49-F238E27FC236}">
              <a16:creationId xmlns:a16="http://schemas.microsoft.com/office/drawing/2014/main" id="{A3FDFE73-535D-4816-B92C-6B2FEB0D9CCB}"/>
            </a:ext>
          </a:extLst>
        </xdr:cNvPr>
        <xdr:cNvCxnSpPr/>
      </xdr:nvCxnSpPr>
      <xdr:spPr>
        <a:xfrm>
          <a:off x="2019300" y="14493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10161</xdr:rowOff>
    </xdr:from>
    <xdr:to>
      <xdr:col>6</xdr:col>
      <xdr:colOff>38100</xdr:colOff>
      <xdr:row>84</xdr:row>
      <xdr:rowOff>111761</xdr:rowOff>
    </xdr:to>
    <xdr:sp macro="" textlink="">
      <xdr:nvSpPr>
        <xdr:cNvPr id="310" name="楕円 309">
          <a:extLst>
            <a:ext uri="{FF2B5EF4-FFF2-40B4-BE49-F238E27FC236}">
              <a16:creationId xmlns:a16="http://schemas.microsoft.com/office/drawing/2014/main" id="{B284A7E1-C1A1-4734-ACC9-FC44F157ABF6}"/>
            </a:ext>
          </a:extLst>
        </xdr:cNvPr>
        <xdr:cNvSpPr/>
      </xdr:nvSpPr>
      <xdr:spPr>
        <a:xfrm>
          <a:off x="107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60961</xdr:rowOff>
    </xdr:from>
    <xdr:to>
      <xdr:col>10</xdr:col>
      <xdr:colOff>114300</xdr:colOff>
      <xdr:row>84</xdr:row>
      <xdr:rowOff>91439</xdr:rowOff>
    </xdr:to>
    <xdr:cxnSp macro="">
      <xdr:nvCxnSpPr>
        <xdr:cNvPr id="311" name="直線コネクタ 310">
          <a:extLst>
            <a:ext uri="{FF2B5EF4-FFF2-40B4-BE49-F238E27FC236}">
              <a16:creationId xmlns:a16="http://schemas.microsoft.com/office/drawing/2014/main" id="{CDDF1127-B64F-4543-9182-EAFC3CA365D6}"/>
            </a:ext>
          </a:extLst>
        </xdr:cNvPr>
        <xdr:cNvCxnSpPr/>
      </xdr:nvCxnSpPr>
      <xdr:spPr>
        <a:xfrm>
          <a:off x="1130300" y="14462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8272</xdr:rowOff>
    </xdr:from>
    <xdr:ext cx="405111" cy="259045"/>
    <xdr:sp macro="" textlink="">
      <xdr:nvSpPr>
        <xdr:cNvPr id="312" name="n_1aveValue【公営住宅】&#10;有形固定資産減価償却率">
          <a:extLst>
            <a:ext uri="{FF2B5EF4-FFF2-40B4-BE49-F238E27FC236}">
              <a16:creationId xmlns:a16="http://schemas.microsoft.com/office/drawing/2014/main" id="{122FCC91-8CB1-4BEB-9174-E70C1518D6FB}"/>
            </a:ext>
          </a:extLst>
        </xdr:cNvPr>
        <xdr:cNvSpPr txBox="1"/>
      </xdr:nvSpPr>
      <xdr:spPr>
        <a:xfrm>
          <a:off x="3582044" y="1406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3" name="n_2aveValue【公営住宅】&#10;有形固定資産減価償却率">
          <a:extLst>
            <a:ext uri="{FF2B5EF4-FFF2-40B4-BE49-F238E27FC236}">
              <a16:creationId xmlns:a16="http://schemas.microsoft.com/office/drawing/2014/main" id="{001593AE-6205-49C2-9F59-6969A7212733}"/>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120666</xdr:rowOff>
    </xdr:from>
    <xdr:ext cx="405111" cy="259045"/>
    <xdr:sp macro="" textlink="">
      <xdr:nvSpPr>
        <xdr:cNvPr id="314" name="n_3aveValue【公営住宅】&#10;有形固定資産減価償却率">
          <a:extLst>
            <a:ext uri="{FF2B5EF4-FFF2-40B4-BE49-F238E27FC236}">
              <a16:creationId xmlns:a16="http://schemas.microsoft.com/office/drawing/2014/main" id="{A49A57C4-ADE2-48DB-9FE2-6D5F8533B558}"/>
            </a:ext>
          </a:extLst>
        </xdr:cNvPr>
        <xdr:cNvSpPr txBox="1"/>
      </xdr:nvSpPr>
      <xdr:spPr>
        <a:xfrm>
          <a:off x="1816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95902</xdr:rowOff>
    </xdr:from>
    <xdr:ext cx="405111" cy="259045"/>
    <xdr:sp macro="" textlink="">
      <xdr:nvSpPr>
        <xdr:cNvPr id="315" name="n_4aveValue【公営住宅】&#10;有形固定資産減価償却率">
          <a:extLst>
            <a:ext uri="{FF2B5EF4-FFF2-40B4-BE49-F238E27FC236}">
              <a16:creationId xmlns:a16="http://schemas.microsoft.com/office/drawing/2014/main" id="{2B679D38-6D06-491B-9D17-112ADA8653D5}"/>
            </a:ext>
          </a:extLst>
        </xdr:cNvPr>
        <xdr:cNvSpPr txBox="1"/>
      </xdr:nvSpPr>
      <xdr:spPr>
        <a:xfrm>
          <a:off x="9277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19066</xdr:rowOff>
    </xdr:from>
    <xdr:ext cx="405111" cy="259045"/>
    <xdr:sp macro="" textlink="">
      <xdr:nvSpPr>
        <xdr:cNvPr id="316" name="n_1mainValue【公営住宅】&#10;有形固定資産減価償却率">
          <a:extLst>
            <a:ext uri="{FF2B5EF4-FFF2-40B4-BE49-F238E27FC236}">
              <a16:creationId xmlns:a16="http://schemas.microsoft.com/office/drawing/2014/main" id="{AFA27A31-5E37-47FC-8D46-F023A5DA2BF6}"/>
            </a:ext>
          </a:extLst>
        </xdr:cNvPr>
        <xdr:cNvSpPr txBox="1"/>
      </xdr:nvSpPr>
      <xdr:spPr>
        <a:xfrm>
          <a:off x="35820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163847</xdr:rowOff>
    </xdr:from>
    <xdr:ext cx="405111" cy="259045"/>
    <xdr:sp macro="" textlink="">
      <xdr:nvSpPr>
        <xdr:cNvPr id="317" name="n_2mainValue【公営住宅】&#10;有形固定資産減価償却率">
          <a:extLst>
            <a:ext uri="{FF2B5EF4-FFF2-40B4-BE49-F238E27FC236}">
              <a16:creationId xmlns:a16="http://schemas.microsoft.com/office/drawing/2014/main" id="{64AA09E8-6873-4AF6-A4AC-5E434C744F24}"/>
            </a:ext>
          </a:extLst>
        </xdr:cNvPr>
        <xdr:cNvSpPr txBox="1"/>
      </xdr:nvSpPr>
      <xdr:spPr>
        <a:xfrm>
          <a:off x="2705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133366</xdr:rowOff>
    </xdr:from>
    <xdr:ext cx="405111" cy="259045"/>
    <xdr:sp macro="" textlink="">
      <xdr:nvSpPr>
        <xdr:cNvPr id="318" name="n_3mainValue【公営住宅】&#10;有形固定資産減価償却率">
          <a:extLst>
            <a:ext uri="{FF2B5EF4-FFF2-40B4-BE49-F238E27FC236}">
              <a16:creationId xmlns:a16="http://schemas.microsoft.com/office/drawing/2014/main" id="{6B014BE3-CE06-46A4-9350-4A7C683C4C29}"/>
            </a:ext>
          </a:extLst>
        </xdr:cNvPr>
        <xdr:cNvSpPr txBox="1"/>
      </xdr:nvSpPr>
      <xdr:spPr>
        <a:xfrm>
          <a:off x="1816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102888</xdr:rowOff>
    </xdr:from>
    <xdr:ext cx="405111" cy="259045"/>
    <xdr:sp macro="" textlink="">
      <xdr:nvSpPr>
        <xdr:cNvPr id="319" name="n_4mainValue【公営住宅】&#10;有形固定資産減価償却率">
          <a:extLst>
            <a:ext uri="{FF2B5EF4-FFF2-40B4-BE49-F238E27FC236}">
              <a16:creationId xmlns:a16="http://schemas.microsoft.com/office/drawing/2014/main" id="{22D04411-4CE5-49CF-B6ED-27F809D0427C}"/>
            </a:ext>
          </a:extLst>
        </xdr:cNvPr>
        <xdr:cNvSpPr txBox="1"/>
      </xdr:nvSpPr>
      <xdr:spPr>
        <a:xfrm>
          <a:off x="927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A87C7360-60FC-4A2B-8FC2-FF4A1B24240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D6EA686-2198-465F-A136-093C2D2DAA9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D190E339-F5F2-44C2-9072-12FD69198CC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941C350-98FA-44F5-8EDC-3A1684C1D68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D89F693-7E0C-4AA0-9D7B-FA824A5B595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9489578A-431E-43E2-8967-57FFCE08748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A75EDA67-950D-4A05-86B1-AF1E992082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BFB188B5-71FA-4DEE-B067-F8E4E3601DB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92D78F33-F42B-4D9F-88F4-7753AF616E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DD0E55FE-258B-49FC-9E05-04ECB1E605C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a:extLst>
            <a:ext uri="{FF2B5EF4-FFF2-40B4-BE49-F238E27FC236}">
              <a16:creationId xmlns:a16="http://schemas.microsoft.com/office/drawing/2014/main" id="{DC06AC57-081A-45CB-9489-DA2DA7913C9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a:extLst>
            <a:ext uri="{FF2B5EF4-FFF2-40B4-BE49-F238E27FC236}">
              <a16:creationId xmlns:a16="http://schemas.microsoft.com/office/drawing/2014/main" id="{899FB1AE-00D3-42B2-8B89-807ABAA726CD}"/>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B4C473D9-78A2-414E-9B0F-F889B550F8D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37F3164D-BB94-4DA9-952E-2D9926190B3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a:extLst>
            <a:ext uri="{FF2B5EF4-FFF2-40B4-BE49-F238E27FC236}">
              <a16:creationId xmlns:a16="http://schemas.microsoft.com/office/drawing/2014/main" id="{3C50ED82-1100-4C85-A99E-1C49FC0520F9}"/>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a:extLst>
            <a:ext uri="{FF2B5EF4-FFF2-40B4-BE49-F238E27FC236}">
              <a16:creationId xmlns:a16="http://schemas.microsoft.com/office/drawing/2014/main" id="{964E0778-D965-4B52-9C3C-7F24A061B13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AC6FDC5-8AEA-45CD-9739-1228D13B319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AAFAB5E2-DC75-41E7-A39B-5F2D94C1E32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8CE24AE0-B9FF-47A5-B25E-2839ED56F4C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a:extLst>
            <a:ext uri="{FF2B5EF4-FFF2-40B4-BE49-F238E27FC236}">
              <a16:creationId xmlns:a16="http://schemas.microsoft.com/office/drawing/2014/main" id="{3EDC64D5-2509-4FCC-8A39-7B92944CD4EC}"/>
            </a:ext>
          </a:extLst>
        </xdr:cNvPr>
        <xdr:cNvCxnSpPr/>
      </xdr:nvCxnSpPr>
      <xdr:spPr>
        <a:xfrm flipV="1">
          <a:off x="10476865" y="13391769"/>
          <a:ext cx="0" cy="126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a:extLst>
            <a:ext uri="{FF2B5EF4-FFF2-40B4-BE49-F238E27FC236}">
              <a16:creationId xmlns:a16="http://schemas.microsoft.com/office/drawing/2014/main" id="{CC0D304C-09CC-4E11-BC17-66D688412E22}"/>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a:extLst>
            <a:ext uri="{FF2B5EF4-FFF2-40B4-BE49-F238E27FC236}">
              <a16:creationId xmlns:a16="http://schemas.microsoft.com/office/drawing/2014/main" id="{B186DB84-03DA-48E5-B488-8EB4B514D2B7}"/>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a:extLst>
            <a:ext uri="{FF2B5EF4-FFF2-40B4-BE49-F238E27FC236}">
              <a16:creationId xmlns:a16="http://schemas.microsoft.com/office/drawing/2014/main" id="{8C7B86F6-E9E4-46F5-B49B-6DEB3516FD3A}"/>
            </a:ext>
          </a:extLst>
        </xdr:cNvPr>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a:extLst>
            <a:ext uri="{FF2B5EF4-FFF2-40B4-BE49-F238E27FC236}">
              <a16:creationId xmlns:a16="http://schemas.microsoft.com/office/drawing/2014/main" id="{06CF2D46-8D29-46CF-904D-2BC08CD6F5FB}"/>
            </a:ext>
          </a:extLst>
        </xdr:cNvPr>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166324</xdr:rowOff>
    </xdr:from>
    <xdr:ext cx="469744" cy="259045"/>
    <xdr:sp macro="" textlink="">
      <xdr:nvSpPr>
        <xdr:cNvPr id="344" name="【公営住宅】&#10;一人当たり面積平均値テキスト">
          <a:extLst>
            <a:ext uri="{FF2B5EF4-FFF2-40B4-BE49-F238E27FC236}">
              <a16:creationId xmlns:a16="http://schemas.microsoft.com/office/drawing/2014/main" id="{1278B2CD-EBEF-4B36-954B-7B7F9B8B71A8}"/>
            </a:ext>
          </a:extLst>
        </xdr:cNvPr>
        <xdr:cNvSpPr txBox="1"/>
      </xdr:nvSpPr>
      <xdr:spPr>
        <a:xfrm>
          <a:off x="10515600" y="14053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a:extLst>
            <a:ext uri="{FF2B5EF4-FFF2-40B4-BE49-F238E27FC236}">
              <a16:creationId xmlns:a16="http://schemas.microsoft.com/office/drawing/2014/main" id="{05CE2189-EF98-4F47-8025-970AFD7E1A4F}"/>
            </a:ext>
          </a:extLst>
        </xdr:cNvPr>
        <xdr:cNvSpPr/>
      </xdr:nvSpPr>
      <xdr:spPr>
        <a:xfrm>
          <a:off x="10426700" y="140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19875</xdr:rowOff>
    </xdr:from>
    <xdr:to>
      <xdr:col>50</xdr:col>
      <xdr:colOff>165100</xdr:colOff>
      <xdr:row>80</xdr:row>
      <xdr:rowOff>121475</xdr:rowOff>
    </xdr:to>
    <xdr:sp macro="" textlink="">
      <xdr:nvSpPr>
        <xdr:cNvPr id="346" name="フローチャート: 判断 345">
          <a:extLst>
            <a:ext uri="{FF2B5EF4-FFF2-40B4-BE49-F238E27FC236}">
              <a16:creationId xmlns:a16="http://schemas.microsoft.com/office/drawing/2014/main" id="{68A66102-36AC-42EA-A742-4BCB0081E660}"/>
            </a:ext>
          </a:extLst>
        </xdr:cNvPr>
        <xdr:cNvSpPr/>
      </xdr:nvSpPr>
      <xdr:spPr>
        <a:xfrm>
          <a:off x="9588500" y="1373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78169</xdr:rowOff>
    </xdr:from>
    <xdr:to>
      <xdr:col>46</xdr:col>
      <xdr:colOff>38100</xdr:colOff>
      <xdr:row>81</xdr:row>
      <xdr:rowOff>8319</xdr:rowOff>
    </xdr:to>
    <xdr:sp macro="" textlink="">
      <xdr:nvSpPr>
        <xdr:cNvPr id="347" name="フローチャート: 判断 346">
          <a:extLst>
            <a:ext uri="{FF2B5EF4-FFF2-40B4-BE49-F238E27FC236}">
              <a16:creationId xmlns:a16="http://schemas.microsoft.com/office/drawing/2014/main" id="{AF5D4467-20F8-4166-8BD8-4411D38F4499}"/>
            </a:ext>
          </a:extLst>
        </xdr:cNvPr>
        <xdr:cNvSpPr/>
      </xdr:nvSpPr>
      <xdr:spPr>
        <a:xfrm>
          <a:off x="8699500" y="1379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112458</xdr:rowOff>
    </xdr:from>
    <xdr:to>
      <xdr:col>41</xdr:col>
      <xdr:colOff>101600</xdr:colOff>
      <xdr:row>81</xdr:row>
      <xdr:rowOff>42608</xdr:rowOff>
    </xdr:to>
    <xdr:sp macro="" textlink="">
      <xdr:nvSpPr>
        <xdr:cNvPr id="348" name="フローチャート: 判断 347">
          <a:extLst>
            <a:ext uri="{FF2B5EF4-FFF2-40B4-BE49-F238E27FC236}">
              <a16:creationId xmlns:a16="http://schemas.microsoft.com/office/drawing/2014/main" id="{D2CA7C57-E8A9-4B18-80E2-407C25764177}"/>
            </a:ext>
          </a:extLst>
        </xdr:cNvPr>
        <xdr:cNvSpPr/>
      </xdr:nvSpPr>
      <xdr:spPr>
        <a:xfrm>
          <a:off x="7810500" y="1382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85598</xdr:rowOff>
    </xdr:from>
    <xdr:to>
      <xdr:col>36</xdr:col>
      <xdr:colOff>165100</xdr:colOff>
      <xdr:row>81</xdr:row>
      <xdr:rowOff>15748</xdr:rowOff>
    </xdr:to>
    <xdr:sp macro="" textlink="">
      <xdr:nvSpPr>
        <xdr:cNvPr id="349" name="フローチャート: 判断 348">
          <a:extLst>
            <a:ext uri="{FF2B5EF4-FFF2-40B4-BE49-F238E27FC236}">
              <a16:creationId xmlns:a16="http://schemas.microsoft.com/office/drawing/2014/main" id="{F52DE89E-3B08-4C2A-B6A5-BABC50D9DD6B}"/>
            </a:ext>
          </a:extLst>
        </xdr:cNvPr>
        <xdr:cNvSpPr/>
      </xdr:nvSpPr>
      <xdr:spPr>
        <a:xfrm>
          <a:off x="6921500" y="1380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E8EB1009-5C99-4BFD-8E29-610C9F45701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0A5584E-4694-4814-A1D1-57E6C84F757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A6E2B39-5B77-40BE-A07E-6BEC72249C7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208C592-A22F-4DDF-8EFF-1A334E4B287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47DB892-CF3E-4096-8351-A2B67BC8784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2160</xdr:rowOff>
    </xdr:from>
    <xdr:to>
      <xdr:col>55</xdr:col>
      <xdr:colOff>50800</xdr:colOff>
      <xdr:row>80</xdr:row>
      <xdr:rowOff>103760</xdr:rowOff>
    </xdr:to>
    <xdr:sp macro="" textlink="">
      <xdr:nvSpPr>
        <xdr:cNvPr id="355" name="楕円 354">
          <a:extLst>
            <a:ext uri="{FF2B5EF4-FFF2-40B4-BE49-F238E27FC236}">
              <a16:creationId xmlns:a16="http://schemas.microsoft.com/office/drawing/2014/main" id="{9BE96C86-D6C1-4CE3-8D89-F260696AF805}"/>
            </a:ext>
          </a:extLst>
        </xdr:cNvPr>
        <xdr:cNvSpPr/>
      </xdr:nvSpPr>
      <xdr:spPr>
        <a:xfrm>
          <a:off x="10426700" y="137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25037</xdr:rowOff>
    </xdr:from>
    <xdr:ext cx="469744" cy="259045"/>
    <xdr:sp macro="" textlink="">
      <xdr:nvSpPr>
        <xdr:cNvPr id="356" name="【公営住宅】&#10;一人当たり面積該当値テキスト">
          <a:extLst>
            <a:ext uri="{FF2B5EF4-FFF2-40B4-BE49-F238E27FC236}">
              <a16:creationId xmlns:a16="http://schemas.microsoft.com/office/drawing/2014/main" id="{C071FEE0-09F2-4361-8E72-E51A09767DB4}"/>
            </a:ext>
          </a:extLst>
        </xdr:cNvPr>
        <xdr:cNvSpPr txBox="1"/>
      </xdr:nvSpPr>
      <xdr:spPr>
        <a:xfrm>
          <a:off x="10515600" y="1356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10161</xdr:rowOff>
    </xdr:from>
    <xdr:to>
      <xdr:col>50</xdr:col>
      <xdr:colOff>165100</xdr:colOff>
      <xdr:row>80</xdr:row>
      <xdr:rowOff>111761</xdr:rowOff>
    </xdr:to>
    <xdr:sp macro="" textlink="">
      <xdr:nvSpPr>
        <xdr:cNvPr id="357" name="楕円 356">
          <a:extLst>
            <a:ext uri="{FF2B5EF4-FFF2-40B4-BE49-F238E27FC236}">
              <a16:creationId xmlns:a16="http://schemas.microsoft.com/office/drawing/2014/main" id="{316B093E-150E-43CA-8219-28A5E5557F12}"/>
            </a:ext>
          </a:extLst>
        </xdr:cNvPr>
        <xdr:cNvSpPr/>
      </xdr:nvSpPr>
      <xdr:spPr>
        <a:xfrm>
          <a:off x="958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52960</xdr:rowOff>
    </xdr:from>
    <xdr:to>
      <xdr:col>55</xdr:col>
      <xdr:colOff>0</xdr:colOff>
      <xdr:row>80</xdr:row>
      <xdr:rowOff>60961</xdr:rowOff>
    </xdr:to>
    <xdr:cxnSp macro="">
      <xdr:nvCxnSpPr>
        <xdr:cNvPr id="358" name="直線コネクタ 357">
          <a:extLst>
            <a:ext uri="{FF2B5EF4-FFF2-40B4-BE49-F238E27FC236}">
              <a16:creationId xmlns:a16="http://schemas.microsoft.com/office/drawing/2014/main" id="{EA48CA4A-7095-4BAE-ADDD-F09C409C03AB}"/>
            </a:ext>
          </a:extLst>
        </xdr:cNvPr>
        <xdr:cNvCxnSpPr/>
      </xdr:nvCxnSpPr>
      <xdr:spPr>
        <a:xfrm flipV="1">
          <a:off x="9639300" y="1376896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19875</xdr:rowOff>
    </xdr:from>
    <xdr:to>
      <xdr:col>46</xdr:col>
      <xdr:colOff>38100</xdr:colOff>
      <xdr:row>80</xdr:row>
      <xdr:rowOff>121475</xdr:rowOff>
    </xdr:to>
    <xdr:sp macro="" textlink="">
      <xdr:nvSpPr>
        <xdr:cNvPr id="359" name="楕円 358">
          <a:extLst>
            <a:ext uri="{FF2B5EF4-FFF2-40B4-BE49-F238E27FC236}">
              <a16:creationId xmlns:a16="http://schemas.microsoft.com/office/drawing/2014/main" id="{86BFDDCE-70FB-4E45-804C-2A63A7B344EB}"/>
            </a:ext>
          </a:extLst>
        </xdr:cNvPr>
        <xdr:cNvSpPr/>
      </xdr:nvSpPr>
      <xdr:spPr>
        <a:xfrm>
          <a:off x="8699500" y="1373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60961</xdr:rowOff>
    </xdr:from>
    <xdr:to>
      <xdr:col>50</xdr:col>
      <xdr:colOff>114300</xdr:colOff>
      <xdr:row>80</xdr:row>
      <xdr:rowOff>70675</xdr:rowOff>
    </xdr:to>
    <xdr:cxnSp macro="">
      <xdr:nvCxnSpPr>
        <xdr:cNvPr id="360" name="直線コネクタ 359">
          <a:extLst>
            <a:ext uri="{FF2B5EF4-FFF2-40B4-BE49-F238E27FC236}">
              <a16:creationId xmlns:a16="http://schemas.microsoft.com/office/drawing/2014/main" id="{4F7DCFA8-4CA1-4BC8-BD31-A4DC95FE8245}"/>
            </a:ext>
          </a:extLst>
        </xdr:cNvPr>
        <xdr:cNvCxnSpPr/>
      </xdr:nvCxnSpPr>
      <xdr:spPr>
        <a:xfrm flipV="1">
          <a:off x="8750300" y="13776961"/>
          <a:ext cx="8890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26733</xdr:rowOff>
    </xdr:from>
    <xdr:to>
      <xdr:col>41</xdr:col>
      <xdr:colOff>101600</xdr:colOff>
      <xdr:row>80</xdr:row>
      <xdr:rowOff>128333</xdr:rowOff>
    </xdr:to>
    <xdr:sp macro="" textlink="">
      <xdr:nvSpPr>
        <xdr:cNvPr id="361" name="楕円 360">
          <a:extLst>
            <a:ext uri="{FF2B5EF4-FFF2-40B4-BE49-F238E27FC236}">
              <a16:creationId xmlns:a16="http://schemas.microsoft.com/office/drawing/2014/main" id="{894DBFD2-2895-4BC4-B025-05CAE51B9FE2}"/>
            </a:ext>
          </a:extLst>
        </xdr:cNvPr>
        <xdr:cNvSpPr/>
      </xdr:nvSpPr>
      <xdr:spPr>
        <a:xfrm>
          <a:off x="7810500" y="1374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70675</xdr:rowOff>
    </xdr:from>
    <xdr:to>
      <xdr:col>45</xdr:col>
      <xdr:colOff>177800</xdr:colOff>
      <xdr:row>80</xdr:row>
      <xdr:rowOff>77533</xdr:rowOff>
    </xdr:to>
    <xdr:cxnSp macro="">
      <xdr:nvCxnSpPr>
        <xdr:cNvPr id="362" name="直線コネクタ 361">
          <a:extLst>
            <a:ext uri="{FF2B5EF4-FFF2-40B4-BE49-F238E27FC236}">
              <a16:creationId xmlns:a16="http://schemas.microsoft.com/office/drawing/2014/main" id="{431A3D02-154E-4489-BC5D-3797942CC1EC}"/>
            </a:ext>
          </a:extLst>
        </xdr:cNvPr>
        <xdr:cNvCxnSpPr/>
      </xdr:nvCxnSpPr>
      <xdr:spPr>
        <a:xfrm flipV="1">
          <a:off x="7861300" y="1378667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38736</xdr:rowOff>
    </xdr:from>
    <xdr:to>
      <xdr:col>36</xdr:col>
      <xdr:colOff>165100</xdr:colOff>
      <xdr:row>80</xdr:row>
      <xdr:rowOff>140336</xdr:rowOff>
    </xdr:to>
    <xdr:sp macro="" textlink="">
      <xdr:nvSpPr>
        <xdr:cNvPr id="363" name="楕円 362">
          <a:extLst>
            <a:ext uri="{FF2B5EF4-FFF2-40B4-BE49-F238E27FC236}">
              <a16:creationId xmlns:a16="http://schemas.microsoft.com/office/drawing/2014/main" id="{85AEE328-B184-4DBB-8B09-051346ACDB07}"/>
            </a:ext>
          </a:extLst>
        </xdr:cNvPr>
        <xdr:cNvSpPr/>
      </xdr:nvSpPr>
      <xdr:spPr>
        <a:xfrm>
          <a:off x="6921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77533</xdr:rowOff>
    </xdr:from>
    <xdr:to>
      <xdr:col>41</xdr:col>
      <xdr:colOff>50800</xdr:colOff>
      <xdr:row>80</xdr:row>
      <xdr:rowOff>89536</xdr:rowOff>
    </xdr:to>
    <xdr:cxnSp macro="">
      <xdr:nvCxnSpPr>
        <xdr:cNvPr id="364" name="直線コネクタ 363">
          <a:extLst>
            <a:ext uri="{FF2B5EF4-FFF2-40B4-BE49-F238E27FC236}">
              <a16:creationId xmlns:a16="http://schemas.microsoft.com/office/drawing/2014/main" id="{F6A2591E-7132-475E-A6BD-ADDD9112FB48}"/>
            </a:ext>
          </a:extLst>
        </xdr:cNvPr>
        <xdr:cNvCxnSpPr/>
      </xdr:nvCxnSpPr>
      <xdr:spPr>
        <a:xfrm flipV="1">
          <a:off x="6972300" y="13793533"/>
          <a:ext cx="8890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112602</xdr:rowOff>
    </xdr:from>
    <xdr:ext cx="469744" cy="259045"/>
    <xdr:sp macro="" textlink="">
      <xdr:nvSpPr>
        <xdr:cNvPr id="365" name="n_1aveValue【公営住宅】&#10;一人当たり面積">
          <a:extLst>
            <a:ext uri="{FF2B5EF4-FFF2-40B4-BE49-F238E27FC236}">
              <a16:creationId xmlns:a16="http://schemas.microsoft.com/office/drawing/2014/main" id="{8F0950B7-CDD4-4EEB-8472-DF7BC6AE05E5}"/>
            </a:ext>
          </a:extLst>
        </xdr:cNvPr>
        <xdr:cNvSpPr txBox="1"/>
      </xdr:nvSpPr>
      <xdr:spPr>
        <a:xfrm>
          <a:off x="9391727" y="1382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170896</xdr:rowOff>
    </xdr:from>
    <xdr:ext cx="469744" cy="259045"/>
    <xdr:sp macro="" textlink="">
      <xdr:nvSpPr>
        <xdr:cNvPr id="366" name="n_2aveValue【公営住宅】&#10;一人当たり面積">
          <a:extLst>
            <a:ext uri="{FF2B5EF4-FFF2-40B4-BE49-F238E27FC236}">
              <a16:creationId xmlns:a16="http://schemas.microsoft.com/office/drawing/2014/main" id="{E32AC2E4-2115-422A-9D2A-20F9097599C5}"/>
            </a:ext>
          </a:extLst>
        </xdr:cNvPr>
        <xdr:cNvSpPr txBox="1"/>
      </xdr:nvSpPr>
      <xdr:spPr>
        <a:xfrm>
          <a:off x="8515427" y="1388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33735</xdr:rowOff>
    </xdr:from>
    <xdr:ext cx="469744" cy="259045"/>
    <xdr:sp macro="" textlink="">
      <xdr:nvSpPr>
        <xdr:cNvPr id="367" name="n_3aveValue【公営住宅】&#10;一人当たり面積">
          <a:extLst>
            <a:ext uri="{FF2B5EF4-FFF2-40B4-BE49-F238E27FC236}">
              <a16:creationId xmlns:a16="http://schemas.microsoft.com/office/drawing/2014/main" id="{E98B01C8-DD9D-4524-A0C2-ADD37C213B6A}"/>
            </a:ext>
          </a:extLst>
        </xdr:cNvPr>
        <xdr:cNvSpPr txBox="1"/>
      </xdr:nvSpPr>
      <xdr:spPr>
        <a:xfrm>
          <a:off x="7626427" y="1392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6875</xdr:rowOff>
    </xdr:from>
    <xdr:ext cx="469744" cy="259045"/>
    <xdr:sp macro="" textlink="">
      <xdr:nvSpPr>
        <xdr:cNvPr id="368" name="n_4aveValue【公営住宅】&#10;一人当たり面積">
          <a:extLst>
            <a:ext uri="{FF2B5EF4-FFF2-40B4-BE49-F238E27FC236}">
              <a16:creationId xmlns:a16="http://schemas.microsoft.com/office/drawing/2014/main" id="{4105F1A2-39C2-4B90-B0B5-DB0A156F6917}"/>
            </a:ext>
          </a:extLst>
        </xdr:cNvPr>
        <xdr:cNvSpPr txBox="1"/>
      </xdr:nvSpPr>
      <xdr:spPr>
        <a:xfrm>
          <a:off x="6737427" y="13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128288</xdr:rowOff>
    </xdr:from>
    <xdr:ext cx="469744" cy="259045"/>
    <xdr:sp macro="" textlink="">
      <xdr:nvSpPr>
        <xdr:cNvPr id="369" name="n_1mainValue【公営住宅】&#10;一人当たり面積">
          <a:extLst>
            <a:ext uri="{FF2B5EF4-FFF2-40B4-BE49-F238E27FC236}">
              <a16:creationId xmlns:a16="http://schemas.microsoft.com/office/drawing/2014/main" id="{57425C62-DE9A-4FC8-B475-B190930CBEA5}"/>
            </a:ext>
          </a:extLst>
        </xdr:cNvPr>
        <xdr:cNvSpPr txBox="1"/>
      </xdr:nvSpPr>
      <xdr:spPr>
        <a:xfrm>
          <a:off x="93917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138002</xdr:rowOff>
    </xdr:from>
    <xdr:ext cx="469744" cy="259045"/>
    <xdr:sp macro="" textlink="">
      <xdr:nvSpPr>
        <xdr:cNvPr id="370" name="n_2mainValue【公営住宅】&#10;一人当たり面積">
          <a:extLst>
            <a:ext uri="{FF2B5EF4-FFF2-40B4-BE49-F238E27FC236}">
              <a16:creationId xmlns:a16="http://schemas.microsoft.com/office/drawing/2014/main" id="{1F8065B8-B8A3-4E6C-BE55-F915B2047012}"/>
            </a:ext>
          </a:extLst>
        </xdr:cNvPr>
        <xdr:cNvSpPr txBox="1"/>
      </xdr:nvSpPr>
      <xdr:spPr>
        <a:xfrm>
          <a:off x="8515427" y="1351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144860</xdr:rowOff>
    </xdr:from>
    <xdr:ext cx="469744" cy="259045"/>
    <xdr:sp macro="" textlink="">
      <xdr:nvSpPr>
        <xdr:cNvPr id="371" name="n_3mainValue【公営住宅】&#10;一人当たり面積">
          <a:extLst>
            <a:ext uri="{FF2B5EF4-FFF2-40B4-BE49-F238E27FC236}">
              <a16:creationId xmlns:a16="http://schemas.microsoft.com/office/drawing/2014/main" id="{F7FC0AD7-5E8F-4A2A-85EA-99A064DE2DDF}"/>
            </a:ext>
          </a:extLst>
        </xdr:cNvPr>
        <xdr:cNvSpPr txBox="1"/>
      </xdr:nvSpPr>
      <xdr:spPr>
        <a:xfrm>
          <a:off x="7626427" y="1351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156863</xdr:rowOff>
    </xdr:from>
    <xdr:ext cx="469744" cy="259045"/>
    <xdr:sp macro="" textlink="">
      <xdr:nvSpPr>
        <xdr:cNvPr id="372" name="n_4mainValue【公営住宅】&#10;一人当たり面積">
          <a:extLst>
            <a:ext uri="{FF2B5EF4-FFF2-40B4-BE49-F238E27FC236}">
              <a16:creationId xmlns:a16="http://schemas.microsoft.com/office/drawing/2014/main" id="{1650AD2D-56F1-4CC6-9504-85CD7C06AABC}"/>
            </a:ext>
          </a:extLst>
        </xdr:cNvPr>
        <xdr:cNvSpPr txBox="1"/>
      </xdr:nvSpPr>
      <xdr:spPr>
        <a:xfrm>
          <a:off x="6737427" y="1352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57334CD1-7C34-46EA-AD81-4AD96B11F1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14BB67D4-540F-4DC7-BFA0-F7889FE69BA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90AD964C-A9F8-4D2C-B5B1-2383E55B1E0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1962B85-87D3-4DD0-AA4F-1B7C878212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18EAE991-6A56-4827-A137-B955DC42CD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691C8815-8693-4EA1-82AA-D33590937F4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B325DAE7-D0FA-4D69-B980-E7993B3CAAF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9729EF36-B85F-433F-977E-43BB3B0F8BD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3CF05A29-15F6-4F82-A612-B20A06F8707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6A56E755-6F87-47FA-B6B4-DA8B411DD00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86BED226-2FEB-43A7-8608-C9689629BA5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A5EAC79B-2568-4ADA-852D-6BA1F9341D5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7D263514-1157-42EE-BF1C-72F6B1A6814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B2CF87AC-2E69-4FAA-AC78-808F4CF17D5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9967D63F-FB77-46B1-B189-5C597A6993B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98FD07D5-DDBC-42A5-ACA4-8CD87DBFB3A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B14231E2-6237-4D7B-9907-D8CC631FB75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5D17F68A-352E-46E6-902B-4F86FE3DE3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EAD7B4E4-FC20-42B4-B858-0676CC86C2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59F44344-2089-4EA4-A93F-6427FAF7EB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BA2662A1-74B9-4019-B642-C5EE58E897B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3BBAB64-28F0-42FE-8016-67206E883A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F1115DE7-2285-48B3-AD3B-613A1BCF23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8505BD09-56C9-4D08-B8C7-D2168E28907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7EFF9140-7FF9-42F2-943E-508D12D17D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072D6846-029F-4416-ACE9-A38654EE42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3C77278B-5051-466E-B914-2B9CA1AD8C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B9199907-129A-4787-88B6-E1CA870900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D45CF9B2-AF4D-4649-B96B-B20E5CB3653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4E228D86-A304-4B15-9B5E-C0ACC6B210A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9B46C549-374A-415E-8254-25CCA005A7F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18CB2AEA-29C3-4769-9317-978AFEA55D2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a:extLst>
            <a:ext uri="{FF2B5EF4-FFF2-40B4-BE49-F238E27FC236}">
              <a16:creationId xmlns:a16="http://schemas.microsoft.com/office/drawing/2014/main" id="{C64210BF-166A-4AAF-8159-EF32E2DA2C4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a:extLst>
            <a:ext uri="{FF2B5EF4-FFF2-40B4-BE49-F238E27FC236}">
              <a16:creationId xmlns:a16="http://schemas.microsoft.com/office/drawing/2014/main" id="{E9F671F2-7981-4F48-B2E3-ECAF9FE0DC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a:extLst>
            <a:ext uri="{FF2B5EF4-FFF2-40B4-BE49-F238E27FC236}">
              <a16:creationId xmlns:a16="http://schemas.microsoft.com/office/drawing/2014/main" id="{30F4AD3F-A2A5-410E-A20B-167F3589B2E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a:extLst>
            <a:ext uri="{FF2B5EF4-FFF2-40B4-BE49-F238E27FC236}">
              <a16:creationId xmlns:a16="http://schemas.microsoft.com/office/drawing/2014/main" id="{412AD13D-A89D-4825-9066-0BBCD55943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a:extLst>
            <a:ext uri="{FF2B5EF4-FFF2-40B4-BE49-F238E27FC236}">
              <a16:creationId xmlns:a16="http://schemas.microsoft.com/office/drawing/2014/main" id="{6F5DAAE8-69B7-44C9-9BDA-1959D1AC69B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a:extLst>
            <a:ext uri="{FF2B5EF4-FFF2-40B4-BE49-F238E27FC236}">
              <a16:creationId xmlns:a16="http://schemas.microsoft.com/office/drawing/2014/main" id="{EA13BA69-5BA6-4F59-ACE9-0331B819C9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a:extLst>
            <a:ext uri="{FF2B5EF4-FFF2-40B4-BE49-F238E27FC236}">
              <a16:creationId xmlns:a16="http://schemas.microsoft.com/office/drawing/2014/main" id="{72C8C4F8-41B4-483B-860C-9BE720A3D33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a:extLst>
            <a:ext uri="{FF2B5EF4-FFF2-40B4-BE49-F238E27FC236}">
              <a16:creationId xmlns:a16="http://schemas.microsoft.com/office/drawing/2014/main" id="{03C16AF5-B72B-4094-92EB-0D560814B5D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a:extLst>
            <a:ext uri="{FF2B5EF4-FFF2-40B4-BE49-F238E27FC236}">
              <a16:creationId xmlns:a16="http://schemas.microsoft.com/office/drawing/2014/main" id="{93E7BF8C-0BB1-48EC-BA78-D7E2E6BFC0F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a:extLst>
            <a:ext uri="{FF2B5EF4-FFF2-40B4-BE49-F238E27FC236}">
              <a16:creationId xmlns:a16="http://schemas.microsoft.com/office/drawing/2014/main" id="{B7474275-C669-42A1-99DE-EDCF684A5BB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a:extLst>
            <a:ext uri="{FF2B5EF4-FFF2-40B4-BE49-F238E27FC236}">
              <a16:creationId xmlns:a16="http://schemas.microsoft.com/office/drawing/2014/main" id="{C767A3F1-8B05-441A-93C0-C47F8613493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a:extLst>
            <a:ext uri="{FF2B5EF4-FFF2-40B4-BE49-F238E27FC236}">
              <a16:creationId xmlns:a16="http://schemas.microsoft.com/office/drawing/2014/main" id="{22207259-ADAE-4FF0-9BB3-8152E1EC8F1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a:extLst>
            <a:ext uri="{FF2B5EF4-FFF2-40B4-BE49-F238E27FC236}">
              <a16:creationId xmlns:a16="http://schemas.microsoft.com/office/drawing/2014/main" id="{7C3361B9-E123-4EF6-8919-42746E97EF66}"/>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a:extLst>
            <a:ext uri="{FF2B5EF4-FFF2-40B4-BE49-F238E27FC236}">
              <a16:creationId xmlns:a16="http://schemas.microsoft.com/office/drawing/2014/main" id="{3D49B675-A166-416E-A584-5912137C29E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a:extLst>
            <a:ext uri="{FF2B5EF4-FFF2-40B4-BE49-F238E27FC236}">
              <a16:creationId xmlns:a16="http://schemas.microsoft.com/office/drawing/2014/main" id="{B9C27F0C-1F86-4F04-8BA7-3C49C2B4249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a:extLst>
            <a:ext uri="{FF2B5EF4-FFF2-40B4-BE49-F238E27FC236}">
              <a16:creationId xmlns:a16="http://schemas.microsoft.com/office/drawing/2014/main" id="{F0E1FDE2-8201-492D-9C6B-BA3A8422CED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a:extLst>
            <a:ext uri="{FF2B5EF4-FFF2-40B4-BE49-F238E27FC236}">
              <a16:creationId xmlns:a16="http://schemas.microsoft.com/office/drawing/2014/main" id="{138100A3-0637-4A36-B62F-F15753B13CE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a:extLst>
            <a:ext uri="{FF2B5EF4-FFF2-40B4-BE49-F238E27FC236}">
              <a16:creationId xmlns:a16="http://schemas.microsoft.com/office/drawing/2014/main" id="{8E370EF5-FC8C-44D3-A83B-3E6AE2BC933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a:extLst>
            <a:ext uri="{FF2B5EF4-FFF2-40B4-BE49-F238E27FC236}">
              <a16:creationId xmlns:a16="http://schemas.microsoft.com/office/drawing/2014/main" id="{A36635FD-EF4E-45FD-956E-B528CE4AE12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a:extLst>
            <a:ext uri="{FF2B5EF4-FFF2-40B4-BE49-F238E27FC236}">
              <a16:creationId xmlns:a16="http://schemas.microsoft.com/office/drawing/2014/main" id="{FC28D69F-22C6-4225-AB4C-9856B20AFEF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a:extLst>
            <a:ext uri="{FF2B5EF4-FFF2-40B4-BE49-F238E27FC236}">
              <a16:creationId xmlns:a16="http://schemas.microsoft.com/office/drawing/2014/main" id="{22D4488E-D040-454E-B5E1-20FBAF84C55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a:extLst>
            <a:ext uri="{FF2B5EF4-FFF2-40B4-BE49-F238E27FC236}">
              <a16:creationId xmlns:a16="http://schemas.microsoft.com/office/drawing/2014/main" id="{E756860E-4BBE-45DE-BCBB-4BE6E1A918B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a:extLst>
            <a:ext uri="{FF2B5EF4-FFF2-40B4-BE49-F238E27FC236}">
              <a16:creationId xmlns:a16="http://schemas.microsoft.com/office/drawing/2014/main" id="{3C0CAB92-BC2E-4536-A1A4-76EA9B8CF591}"/>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FE4B1405-FE4A-4264-BD8C-FA9CD79EC79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a:extLst>
            <a:ext uri="{FF2B5EF4-FFF2-40B4-BE49-F238E27FC236}">
              <a16:creationId xmlns:a16="http://schemas.microsoft.com/office/drawing/2014/main" id="{EC08AEC0-03CB-4CB7-8381-1BC827EDC79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AE4CC80A-52BB-45C7-95B3-C28691E22DE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431" name="直線コネクタ 430">
          <a:extLst>
            <a:ext uri="{FF2B5EF4-FFF2-40B4-BE49-F238E27FC236}">
              <a16:creationId xmlns:a16="http://schemas.microsoft.com/office/drawing/2014/main" id="{564605B4-A9DC-4044-A4B2-CEB9455751C3}"/>
            </a:ext>
          </a:extLst>
        </xdr:cNvPr>
        <xdr:cNvCxnSpPr/>
      </xdr:nvCxnSpPr>
      <xdr:spPr>
        <a:xfrm flipV="1">
          <a:off x="16318864" y="9421585"/>
          <a:ext cx="0" cy="161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432" name="【学校施設】&#10;有形固定資産減価償却率最小値テキスト">
          <a:extLst>
            <a:ext uri="{FF2B5EF4-FFF2-40B4-BE49-F238E27FC236}">
              <a16:creationId xmlns:a16="http://schemas.microsoft.com/office/drawing/2014/main" id="{93DA033B-D481-414A-983C-BD06767F20AE}"/>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433" name="直線コネクタ 432">
          <a:extLst>
            <a:ext uri="{FF2B5EF4-FFF2-40B4-BE49-F238E27FC236}">
              <a16:creationId xmlns:a16="http://schemas.microsoft.com/office/drawing/2014/main" id="{B4478225-F67B-4583-AFC1-F7EB7EAA5DDB}"/>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6F539B8C-C1EC-4239-A061-4D0DC62BC971}"/>
            </a:ext>
          </a:extLst>
        </xdr:cNvPr>
        <xdr:cNvSpPr txBox="1"/>
      </xdr:nvSpPr>
      <xdr:spPr>
        <a:xfrm>
          <a:off x="16357600" y="919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435" name="直線コネクタ 434">
          <a:extLst>
            <a:ext uri="{FF2B5EF4-FFF2-40B4-BE49-F238E27FC236}">
              <a16:creationId xmlns:a16="http://schemas.microsoft.com/office/drawing/2014/main" id="{40C2FA5A-A266-4299-8C0A-B2C08C7BB968}"/>
            </a:ext>
          </a:extLst>
        </xdr:cNvPr>
        <xdr:cNvCxnSpPr/>
      </xdr:nvCxnSpPr>
      <xdr:spPr>
        <a:xfrm>
          <a:off x="16230600" y="94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F34BA8FC-E208-4F4B-859F-3E3B8DD6C197}"/>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37" name="フローチャート: 判断 436">
          <a:extLst>
            <a:ext uri="{FF2B5EF4-FFF2-40B4-BE49-F238E27FC236}">
              <a16:creationId xmlns:a16="http://schemas.microsoft.com/office/drawing/2014/main" id="{E8B7F523-3CBA-48FE-AEEC-EAB17B3FFCF1}"/>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38" name="フローチャート: 判断 437">
          <a:extLst>
            <a:ext uri="{FF2B5EF4-FFF2-40B4-BE49-F238E27FC236}">
              <a16:creationId xmlns:a16="http://schemas.microsoft.com/office/drawing/2014/main" id="{317EA103-0705-4367-A674-595616DD531A}"/>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39" name="フローチャート: 判断 438">
          <a:extLst>
            <a:ext uri="{FF2B5EF4-FFF2-40B4-BE49-F238E27FC236}">
              <a16:creationId xmlns:a16="http://schemas.microsoft.com/office/drawing/2014/main" id="{59351C47-C15A-4502-9D39-59871E2B90EB}"/>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150041</xdr:rowOff>
    </xdr:from>
    <xdr:to>
      <xdr:col>72</xdr:col>
      <xdr:colOff>38100</xdr:colOff>
      <xdr:row>60</xdr:row>
      <xdr:rowOff>80191</xdr:rowOff>
    </xdr:to>
    <xdr:sp macro="" textlink="">
      <xdr:nvSpPr>
        <xdr:cNvPr id="440" name="フローチャート: 判断 439">
          <a:extLst>
            <a:ext uri="{FF2B5EF4-FFF2-40B4-BE49-F238E27FC236}">
              <a16:creationId xmlns:a16="http://schemas.microsoft.com/office/drawing/2014/main" id="{D68B615E-CBE2-4CD9-B47C-8FDCCE85A983}"/>
            </a:ext>
          </a:extLst>
        </xdr:cNvPr>
        <xdr:cNvSpPr/>
      </xdr:nvSpPr>
      <xdr:spPr>
        <a:xfrm>
          <a:off x="13652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101056</xdr:rowOff>
    </xdr:from>
    <xdr:to>
      <xdr:col>67</xdr:col>
      <xdr:colOff>101600</xdr:colOff>
      <xdr:row>60</xdr:row>
      <xdr:rowOff>31206</xdr:rowOff>
    </xdr:to>
    <xdr:sp macro="" textlink="">
      <xdr:nvSpPr>
        <xdr:cNvPr id="441" name="フローチャート: 判断 440">
          <a:extLst>
            <a:ext uri="{FF2B5EF4-FFF2-40B4-BE49-F238E27FC236}">
              <a16:creationId xmlns:a16="http://schemas.microsoft.com/office/drawing/2014/main" id="{613606A5-5CD4-4177-90C3-5DBED4C37925}"/>
            </a:ext>
          </a:extLst>
        </xdr:cNvPr>
        <xdr:cNvSpPr/>
      </xdr:nvSpPr>
      <xdr:spPr>
        <a:xfrm>
          <a:off x="12763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1D0233BC-F99A-471B-938E-B95C51C9161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1FE7A9E8-C0BC-4568-A137-C634C2ADDF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BF317DB0-C872-4F1D-9696-F57423ACBDF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A042D0E6-910D-4863-89B3-A7C74ED0EA7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58ABD170-FFF3-4D24-8FFF-2B141B6467A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47" name="楕円 446">
          <a:extLst>
            <a:ext uri="{FF2B5EF4-FFF2-40B4-BE49-F238E27FC236}">
              <a16:creationId xmlns:a16="http://schemas.microsoft.com/office/drawing/2014/main" id="{818F5D75-91F2-4E32-9C73-FA2526DDBC3F}"/>
            </a:ext>
          </a:extLst>
        </xdr:cNvPr>
        <xdr:cNvSpPr/>
      </xdr:nvSpPr>
      <xdr:spPr>
        <a:xfrm>
          <a:off x="16268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74584</xdr:rowOff>
    </xdr:from>
    <xdr:ext cx="405111" cy="259045"/>
    <xdr:sp macro="" textlink="">
      <xdr:nvSpPr>
        <xdr:cNvPr id="448" name="【学校施設】&#10;有形固定資産減価償却率該当値テキスト">
          <a:extLst>
            <a:ext uri="{FF2B5EF4-FFF2-40B4-BE49-F238E27FC236}">
              <a16:creationId xmlns:a16="http://schemas.microsoft.com/office/drawing/2014/main" id="{0E06B713-2D1B-41A7-9DF4-7A15C5D8B038}"/>
            </a:ext>
          </a:extLst>
        </xdr:cNvPr>
        <xdr:cNvSpPr txBox="1"/>
      </xdr:nvSpPr>
      <xdr:spPr>
        <a:xfrm>
          <a:off x="16357600"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78196</xdr:rowOff>
    </xdr:from>
    <xdr:to>
      <xdr:col>81</xdr:col>
      <xdr:colOff>101600</xdr:colOff>
      <xdr:row>62</xdr:row>
      <xdr:rowOff>8346</xdr:rowOff>
    </xdr:to>
    <xdr:sp macro="" textlink="">
      <xdr:nvSpPr>
        <xdr:cNvPr id="449" name="楕円 448">
          <a:extLst>
            <a:ext uri="{FF2B5EF4-FFF2-40B4-BE49-F238E27FC236}">
              <a16:creationId xmlns:a16="http://schemas.microsoft.com/office/drawing/2014/main" id="{448292F6-D572-4FBF-8E69-0183CA36C453}"/>
            </a:ext>
          </a:extLst>
        </xdr:cNvPr>
        <xdr:cNvSpPr/>
      </xdr:nvSpPr>
      <xdr:spPr>
        <a:xfrm>
          <a:off x="15430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146957</xdr:rowOff>
    </xdr:from>
    <xdr:to>
      <xdr:col>85</xdr:col>
      <xdr:colOff>127000</xdr:colOff>
      <xdr:row>61</xdr:row>
      <xdr:rowOff>128996</xdr:rowOff>
    </xdr:to>
    <xdr:cxnSp macro="">
      <xdr:nvCxnSpPr>
        <xdr:cNvPr id="450" name="直線コネクタ 449">
          <a:extLst>
            <a:ext uri="{FF2B5EF4-FFF2-40B4-BE49-F238E27FC236}">
              <a16:creationId xmlns:a16="http://schemas.microsoft.com/office/drawing/2014/main" id="{F5E1D149-23C6-4005-9937-9A42D5489233}"/>
            </a:ext>
          </a:extLst>
        </xdr:cNvPr>
        <xdr:cNvCxnSpPr/>
      </xdr:nvCxnSpPr>
      <xdr:spPr>
        <a:xfrm flipV="1">
          <a:off x="15481300" y="10433957"/>
          <a:ext cx="8382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50437</xdr:rowOff>
    </xdr:from>
    <xdr:to>
      <xdr:col>76</xdr:col>
      <xdr:colOff>165100</xdr:colOff>
      <xdr:row>62</xdr:row>
      <xdr:rowOff>152037</xdr:rowOff>
    </xdr:to>
    <xdr:sp macro="" textlink="">
      <xdr:nvSpPr>
        <xdr:cNvPr id="451" name="楕円 450">
          <a:extLst>
            <a:ext uri="{FF2B5EF4-FFF2-40B4-BE49-F238E27FC236}">
              <a16:creationId xmlns:a16="http://schemas.microsoft.com/office/drawing/2014/main" id="{DB5DA263-9CE2-46A4-9712-56EC0817D991}"/>
            </a:ext>
          </a:extLst>
        </xdr:cNvPr>
        <xdr:cNvSpPr/>
      </xdr:nvSpPr>
      <xdr:spPr>
        <a:xfrm>
          <a:off x="14541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128996</xdr:rowOff>
    </xdr:from>
    <xdr:to>
      <xdr:col>81</xdr:col>
      <xdr:colOff>50800</xdr:colOff>
      <xdr:row>62</xdr:row>
      <xdr:rowOff>101237</xdr:rowOff>
    </xdr:to>
    <xdr:cxnSp macro="">
      <xdr:nvCxnSpPr>
        <xdr:cNvPr id="452" name="直線コネクタ 451">
          <a:extLst>
            <a:ext uri="{FF2B5EF4-FFF2-40B4-BE49-F238E27FC236}">
              <a16:creationId xmlns:a16="http://schemas.microsoft.com/office/drawing/2014/main" id="{3BF5D64D-7FB9-4A9C-8FFB-CA10EA2CDD65}"/>
            </a:ext>
          </a:extLst>
        </xdr:cNvPr>
        <xdr:cNvCxnSpPr/>
      </xdr:nvCxnSpPr>
      <xdr:spPr>
        <a:xfrm flipV="1">
          <a:off x="14592300" y="1058744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141877</xdr:rowOff>
    </xdr:from>
    <xdr:to>
      <xdr:col>72</xdr:col>
      <xdr:colOff>38100</xdr:colOff>
      <xdr:row>63</xdr:row>
      <xdr:rowOff>72027</xdr:rowOff>
    </xdr:to>
    <xdr:sp macro="" textlink="">
      <xdr:nvSpPr>
        <xdr:cNvPr id="453" name="楕円 452">
          <a:extLst>
            <a:ext uri="{FF2B5EF4-FFF2-40B4-BE49-F238E27FC236}">
              <a16:creationId xmlns:a16="http://schemas.microsoft.com/office/drawing/2014/main" id="{4981CD58-8788-47ED-8A3A-A39DDCD1A341}"/>
            </a:ext>
          </a:extLst>
        </xdr:cNvPr>
        <xdr:cNvSpPr/>
      </xdr:nvSpPr>
      <xdr:spPr>
        <a:xfrm>
          <a:off x="13652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101237</xdr:rowOff>
    </xdr:from>
    <xdr:to>
      <xdr:col>76</xdr:col>
      <xdr:colOff>114300</xdr:colOff>
      <xdr:row>63</xdr:row>
      <xdr:rowOff>21227</xdr:rowOff>
    </xdr:to>
    <xdr:cxnSp macro="">
      <xdr:nvCxnSpPr>
        <xdr:cNvPr id="454" name="直線コネクタ 453">
          <a:extLst>
            <a:ext uri="{FF2B5EF4-FFF2-40B4-BE49-F238E27FC236}">
              <a16:creationId xmlns:a16="http://schemas.microsoft.com/office/drawing/2014/main" id="{76BD6FE0-1ADF-406B-84AC-CEFF179AAF32}"/>
            </a:ext>
          </a:extLst>
        </xdr:cNvPr>
        <xdr:cNvCxnSpPr/>
      </xdr:nvCxnSpPr>
      <xdr:spPr>
        <a:xfrm flipV="1">
          <a:off x="13703300" y="1073113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89626</xdr:rowOff>
    </xdr:from>
    <xdr:to>
      <xdr:col>67</xdr:col>
      <xdr:colOff>101600</xdr:colOff>
      <xdr:row>63</xdr:row>
      <xdr:rowOff>19776</xdr:rowOff>
    </xdr:to>
    <xdr:sp macro="" textlink="">
      <xdr:nvSpPr>
        <xdr:cNvPr id="455" name="楕円 454">
          <a:extLst>
            <a:ext uri="{FF2B5EF4-FFF2-40B4-BE49-F238E27FC236}">
              <a16:creationId xmlns:a16="http://schemas.microsoft.com/office/drawing/2014/main" id="{1027258F-D263-4EAC-B8B8-BFC03C0EED8A}"/>
            </a:ext>
          </a:extLst>
        </xdr:cNvPr>
        <xdr:cNvSpPr/>
      </xdr:nvSpPr>
      <xdr:spPr>
        <a:xfrm>
          <a:off x="12763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140426</xdr:rowOff>
    </xdr:from>
    <xdr:to>
      <xdr:col>71</xdr:col>
      <xdr:colOff>177800</xdr:colOff>
      <xdr:row>63</xdr:row>
      <xdr:rowOff>21227</xdr:rowOff>
    </xdr:to>
    <xdr:cxnSp macro="">
      <xdr:nvCxnSpPr>
        <xdr:cNvPr id="456" name="直線コネクタ 455">
          <a:extLst>
            <a:ext uri="{FF2B5EF4-FFF2-40B4-BE49-F238E27FC236}">
              <a16:creationId xmlns:a16="http://schemas.microsoft.com/office/drawing/2014/main" id="{621D315E-D1A9-4ECF-80FD-4BB3843F6EE8}"/>
            </a:ext>
          </a:extLst>
        </xdr:cNvPr>
        <xdr:cNvCxnSpPr/>
      </xdr:nvCxnSpPr>
      <xdr:spPr>
        <a:xfrm>
          <a:off x="12814300" y="107703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457" name="n_1aveValue【学校施設】&#10;有形固定資産減価償却率">
          <a:extLst>
            <a:ext uri="{FF2B5EF4-FFF2-40B4-BE49-F238E27FC236}">
              <a16:creationId xmlns:a16="http://schemas.microsoft.com/office/drawing/2014/main" id="{AC829ECF-EA83-48B4-AE50-EFC1BF70AADE}"/>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58" name="n_2aveValue【学校施設】&#10;有形固定資産減価償却率">
          <a:extLst>
            <a:ext uri="{FF2B5EF4-FFF2-40B4-BE49-F238E27FC236}">
              <a16:creationId xmlns:a16="http://schemas.microsoft.com/office/drawing/2014/main" id="{13C16543-6D20-4D08-85C1-EC8861C04F0E}"/>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96718</xdr:rowOff>
    </xdr:from>
    <xdr:ext cx="405111" cy="259045"/>
    <xdr:sp macro="" textlink="">
      <xdr:nvSpPr>
        <xdr:cNvPr id="459" name="n_3aveValue【学校施設】&#10;有形固定資産減価償却率">
          <a:extLst>
            <a:ext uri="{FF2B5EF4-FFF2-40B4-BE49-F238E27FC236}">
              <a16:creationId xmlns:a16="http://schemas.microsoft.com/office/drawing/2014/main" id="{BD8D04FF-94C0-4FC3-B405-952A6760A330}"/>
            </a:ext>
          </a:extLst>
        </xdr:cNvPr>
        <xdr:cNvSpPr txBox="1"/>
      </xdr:nvSpPr>
      <xdr:spPr>
        <a:xfrm>
          <a:off x="13500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47733</xdr:rowOff>
    </xdr:from>
    <xdr:ext cx="405111" cy="259045"/>
    <xdr:sp macro="" textlink="">
      <xdr:nvSpPr>
        <xdr:cNvPr id="460" name="n_4aveValue【学校施設】&#10;有形固定資産減価償却率">
          <a:extLst>
            <a:ext uri="{FF2B5EF4-FFF2-40B4-BE49-F238E27FC236}">
              <a16:creationId xmlns:a16="http://schemas.microsoft.com/office/drawing/2014/main" id="{92599ED2-3DAE-49A9-BAFF-2F4688C8A060}"/>
            </a:ext>
          </a:extLst>
        </xdr:cNvPr>
        <xdr:cNvSpPr txBox="1"/>
      </xdr:nvSpPr>
      <xdr:spPr>
        <a:xfrm>
          <a:off x="12611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170923</xdr:rowOff>
    </xdr:from>
    <xdr:ext cx="405111" cy="259045"/>
    <xdr:sp macro="" textlink="">
      <xdr:nvSpPr>
        <xdr:cNvPr id="461" name="n_1mainValue【学校施設】&#10;有形固定資産減価償却率">
          <a:extLst>
            <a:ext uri="{FF2B5EF4-FFF2-40B4-BE49-F238E27FC236}">
              <a16:creationId xmlns:a16="http://schemas.microsoft.com/office/drawing/2014/main" id="{42AEAECA-C6DA-4144-8E9E-28EF800B8A03}"/>
            </a:ext>
          </a:extLst>
        </xdr:cNvPr>
        <xdr:cNvSpPr txBox="1"/>
      </xdr:nvSpPr>
      <xdr:spPr>
        <a:xfrm>
          <a:off x="15266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143164</xdr:rowOff>
    </xdr:from>
    <xdr:ext cx="405111" cy="259045"/>
    <xdr:sp macro="" textlink="">
      <xdr:nvSpPr>
        <xdr:cNvPr id="462" name="n_2mainValue【学校施設】&#10;有形固定資産減価償却率">
          <a:extLst>
            <a:ext uri="{FF2B5EF4-FFF2-40B4-BE49-F238E27FC236}">
              <a16:creationId xmlns:a16="http://schemas.microsoft.com/office/drawing/2014/main" id="{A762C517-7ED1-4E91-81CC-5C652CC6D614}"/>
            </a:ext>
          </a:extLst>
        </xdr:cNvPr>
        <xdr:cNvSpPr txBox="1"/>
      </xdr:nvSpPr>
      <xdr:spPr>
        <a:xfrm>
          <a:off x="14389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63154</xdr:rowOff>
    </xdr:from>
    <xdr:ext cx="405111" cy="259045"/>
    <xdr:sp macro="" textlink="">
      <xdr:nvSpPr>
        <xdr:cNvPr id="463" name="n_3mainValue【学校施設】&#10;有形固定資産減価償却率">
          <a:extLst>
            <a:ext uri="{FF2B5EF4-FFF2-40B4-BE49-F238E27FC236}">
              <a16:creationId xmlns:a16="http://schemas.microsoft.com/office/drawing/2014/main" id="{D66E926D-7DE0-47B8-BB6C-1663BE13E1C4}"/>
            </a:ext>
          </a:extLst>
        </xdr:cNvPr>
        <xdr:cNvSpPr txBox="1"/>
      </xdr:nvSpPr>
      <xdr:spPr>
        <a:xfrm>
          <a:off x="13500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10903</xdr:rowOff>
    </xdr:from>
    <xdr:ext cx="405111" cy="259045"/>
    <xdr:sp macro="" textlink="">
      <xdr:nvSpPr>
        <xdr:cNvPr id="464" name="n_4mainValue【学校施設】&#10;有形固定資産減価償却率">
          <a:extLst>
            <a:ext uri="{FF2B5EF4-FFF2-40B4-BE49-F238E27FC236}">
              <a16:creationId xmlns:a16="http://schemas.microsoft.com/office/drawing/2014/main" id="{36AF34DA-C1AF-453E-9137-41666EB1D6A9}"/>
            </a:ext>
          </a:extLst>
        </xdr:cNvPr>
        <xdr:cNvSpPr txBox="1"/>
      </xdr:nvSpPr>
      <xdr:spPr>
        <a:xfrm>
          <a:off x="12611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0FA1EECD-4EE1-4B52-A5B9-DF4ABEA4FFA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71375C47-5D65-4B0D-8293-A1FBB73B9F1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1A19D81F-49AF-4DCD-9DE3-CFD67132BB4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ACBB6C6A-C19F-47E2-AA1D-E1732A65673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23A5F9DA-CE94-4633-A365-4CFB4214A6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58D51740-20EE-4C11-91E1-F8F91034C90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EA29F13D-6969-4546-9B8B-51D4317EB63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94C12630-97D8-46A5-9454-187C319EE61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BCC5E545-C5E6-48AE-AFBC-71C72E27CDD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DE5CF98A-7958-4A7C-9CEB-A7C40A5424A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a:extLst>
            <a:ext uri="{FF2B5EF4-FFF2-40B4-BE49-F238E27FC236}">
              <a16:creationId xmlns:a16="http://schemas.microsoft.com/office/drawing/2014/main" id="{E3B822BB-DB4E-4E94-8E96-3008D529B8B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6" name="直線コネクタ 475">
          <a:extLst>
            <a:ext uri="{FF2B5EF4-FFF2-40B4-BE49-F238E27FC236}">
              <a16:creationId xmlns:a16="http://schemas.microsoft.com/office/drawing/2014/main" id="{946FF96E-1ABD-4AA0-BCA1-235B65AB8AE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a:extLst>
            <a:ext uri="{FF2B5EF4-FFF2-40B4-BE49-F238E27FC236}">
              <a16:creationId xmlns:a16="http://schemas.microsoft.com/office/drawing/2014/main" id="{A2D48CB6-F2A9-44B7-96CF-73805D44DF7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a:extLst>
            <a:ext uri="{FF2B5EF4-FFF2-40B4-BE49-F238E27FC236}">
              <a16:creationId xmlns:a16="http://schemas.microsoft.com/office/drawing/2014/main" id="{31CCC5F4-E104-4AF6-AE07-733161354DE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a:extLst>
            <a:ext uri="{FF2B5EF4-FFF2-40B4-BE49-F238E27FC236}">
              <a16:creationId xmlns:a16="http://schemas.microsoft.com/office/drawing/2014/main" id="{08431D74-262C-4781-8D21-1BE1B0C159E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a:extLst>
            <a:ext uri="{FF2B5EF4-FFF2-40B4-BE49-F238E27FC236}">
              <a16:creationId xmlns:a16="http://schemas.microsoft.com/office/drawing/2014/main" id="{03A8C75B-C559-499F-B3BE-24767EE8E18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a:extLst>
            <a:ext uri="{FF2B5EF4-FFF2-40B4-BE49-F238E27FC236}">
              <a16:creationId xmlns:a16="http://schemas.microsoft.com/office/drawing/2014/main" id="{A6FE8832-0346-4366-9FC8-630095A7881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a:extLst>
            <a:ext uri="{FF2B5EF4-FFF2-40B4-BE49-F238E27FC236}">
              <a16:creationId xmlns:a16="http://schemas.microsoft.com/office/drawing/2014/main" id="{65386B89-A112-4E66-8414-080C5444D81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a:extLst>
            <a:ext uri="{FF2B5EF4-FFF2-40B4-BE49-F238E27FC236}">
              <a16:creationId xmlns:a16="http://schemas.microsoft.com/office/drawing/2014/main" id="{EF7F9430-E4E8-4C89-8EE8-88C9BC4F5B1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a16="http://schemas.microsoft.com/office/drawing/2014/main" id="{4E0B75AA-4604-4609-89D7-87DC0D6E3F2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A50425AB-1137-43B3-B779-D6C79640286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a:extLst>
            <a:ext uri="{FF2B5EF4-FFF2-40B4-BE49-F238E27FC236}">
              <a16:creationId xmlns:a16="http://schemas.microsoft.com/office/drawing/2014/main" id="{F629CEF9-5BF7-40CD-A9C6-030A054071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487" name="直線コネクタ 486">
          <a:extLst>
            <a:ext uri="{FF2B5EF4-FFF2-40B4-BE49-F238E27FC236}">
              <a16:creationId xmlns:a16="http://schemas.microsoft.com/office/drawing/2014/main" id="{805838DE-B17D-47C3-B4FF-A7C1BE64BBDB}"/>
            </a:ext>
          </a:extLst>
        </xdr:cNvPr>
        <xdr:cNvCxnSpPr/>
      </xdr:nvCxnSpPr>
      <xdr:spPr>
        <a:xfrm flipV="1">
          <a:off x="22160864" y="9527134"/>
          <a:ext cx="0" cy="1273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488" name="【学校施設】&#10;一人当たり面積最小値テキスト">
          <a:extLst>
            <a:ext uri="{FF2B5EF4-FFF2-40B4-BE49-F238E27FC236}">
              <a16:creationId xmlns:a16="http://schemas.microsoft.com/office/drawing/2014/main" id="{79E5C4E0-207C-476B-A8F5-5DE8154F863E}"/>
            </a:ext>
          </a:extLst>
        </xdr:cNvPr>
        <xdr:cNvSpPr txBox="1"/>
      </xdr:nvSpPr>
      <xdr:spPr>
        <a:xfrm>
          <a:off x="22199600" y="108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489" name="直線コネクタ 488">
          <a:extLst>
            <a:ext uri="{FF2B5EF4-FFF2-40B4-BE49-F238E27FC236}">
              <a16:creationId xmlns:a16="http://schemas.microsoft.com/office/drawing/2014/main" id="{C96FC87C-3595-4D82-9C1E-47FF55B906BA}"/>
            </a:ext>
          </a:extLst>
        </xdr:cNvPr>
        <xdr:cNvCxnSpPr/>
      </xdr:nvCxnSpPr>
      <xdr:spPr>
        <a:xfrm>
          <a:off x="22072600" y="108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490" name="【学校施設】&#10;一人当たり面積最大値テキスト">
          <a:extLst>
            <a:ext uri="{FF2B5EF4-FFF2-40B4-BE49-F238E27FC236}">
              <a16:creationId xmlns:a16="http://schemas.microsoft.com/office/drawing/2014/main" id="{C6104DEC-0E75-477C-80EF-5A9FF886FF07}"/>
            </a:ext>
          </a:extLst>
        </xdr:cNvPr>
        <xdr:cNvSpPr txBox="1"/>
      </xdr:nvSpPr>
      <xdr:spPr>
        <a:xfrm>
          <a:off x="22199600" y="930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491" name="直線コネクタ 490">
          <a:extLst>
            <a:ext uri="{FF2B5EF4-FFF2-40B4-BE49-F238E27FC236}">
              <a16:creationId xmlns:a16="http://schemas.microsoft.com/office/drawing/2014/main" id="{3AB0D81E-10CB-4192-949D-E7C39946D9A3}"/>
            </a:ext>
          </a:extLst>
        </xdr:cNvPr>
        <xdr:cNvCxnSpPr/>
      </xdr:nvCxnSpPr>
      <xdr:spPr>
        <a:xfrm>
          <a:off x="22072600" y="952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23283</xdr:rowOff>
    </xdr:from>
    <xdr:ext cx="469744" cy="259045"/>
    <xdr:sp macro="" textlink="">
      <xdr:nvSpPr>
        <xdr:cNvPr id="492" name="【学校施設】&#10;一人当たり面積平均値テキスト">
          <a:extLst>
            <a:ext uri="{FF2B5EF4-FFF2-40B4-BE49-F238E27FC236}">
              <a16:creationId xmlns:a16="http://schemas.microsoft.com/office/drawing/2014/main" id="{63AB5241-ED6C-4698-BDA1-774EDAB0ECD8}"/>
            </a:ext>
          </a:extLst>
        </xdr:cNvPr>
        <xdr:cNvSpPr txBox="1"/>
      </xdr:nvSpPr>
      <xdr:spPr>
        <a:xfrm>
          <a:off x="22199600" y="10310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493" name="フローチャート: 判断 492">
          <a:extLst>
            <a:ext uri="{FF2B5EF4-FFF2-40B4-BE49-F238E27FC236}">
              <a16:creationId xmlns:a16="http://schemas.microsoft.com/office/drawing/2014/main" id="{C1A4992D-4281-4961-890A-2A173D6477D7}"/>
            </a:ext>
          </a:extLst>
        </xdr:cNvPr>
        <xdr:cNvSpPr/>
      </xdr:nvSpPr>
      <xdr:spPr>
        <a:xfrm>
          <a:off x="22110700" y="1045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159055</xdr:rowOff>
    </xdr:from>
    <xdr:to>
      <xdr:col>112</xdr:col>
      <xdr:colOff>38100</xdr:colOff>
      <xdr:row>59</xdr:row>
      <xdr:rowOff>89205</xdr:rowOff>
    </xdr:to>
    <xdr:sp macro="" textlink="">
      <xdr:nvSpPr>
        <xdr:cNvPr id="494" name="フローチャート: 判断 493">
          <a:extLst>
            <a:ext uri="{FF2B5EF4-FFF2-40B4-BE49-F238E27FC236}">
              <a16:creationId xmlns:a16="http://schemas.microsoft.com/office/drawing/2014/main" id="{33C50C9A-7987-4772-A796-C31C203D3A8F}"/>
            </a:ext>
          </a:extLst>
        </xdr:cNvPr>
        <xdr:cNvSpPr/>
      </xdr:nvSpPr>
      <xdr:spPr>
        <a:xfrm>
          <a:off x="21272500" y="101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99161</xdr:rowOff>
    </xdr:from>
    <xdr:to>
      <xdr:col>107</xdr:col>
      <xdr:colOff>101600</xdr:colOff>
      <xdr:row>60</xdr:row>
      <xdr:rowOff>29311</xdr:rowOff>
    </xdr:to>
    <xdr:sp macro="" textlink="">
      <xdr:nvSpPr>
        <xdr:cNvPr id="495" name="フローチャート: 判断 494">
          <a:extLst>
            <a:ext uri="{FF2B5EF4-FFF2-40B4-BE49-F238E27FC236}">
              <a16:creationId xmlns:a16="http://schemas.microsoft.com/office/drawing/2014/main" id="{47B51DF3-5398-4D20-9182-3AD3075BE8EB}"/>
            </a:ext>
          </a:extLst>
        </xdr:cNvPr>
        <xdr:cNvSpPr/>
      </xdr:nvSpPr>
      <xdr:spPr>
        <a:xfrm>
          <a:off x="20383500" y="102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160427</xdr:rowOff>
    </xdr:from>
    <xdr:to>
      <xdr:col>102</xdr:col>
      <xdr:colOff>165100</xdr:colOff>
      <xdr:row>60</xdr:row>
      <xdr:rowOff>90577</xdr:rowOff>
    </xdr:to>
    <xdr:sp macro="" textlink="">
      <xdr:nvSpPr>
        <xdr:cNvPr id="496" name="フローチャート: 判断 495">
          <a:extLst>
            <a:ext uri="{FF2B5EF4-FFF2-40B4-BE49-F238E27FC236}">
              <a16:creationId xmlns:a16="http://schemas.microsoft.com/office/drawing/2014/main" id="{D050C052-5553-48DE-AB7B-8F89BF55BDA0}"/>
            </a:ext>
          </a:extLst>
        </xdr:cNvPr>
        <xdr:cNvSpPr/>
      </xdr:nvSpPr>
      <xdr:spPr>
        <a:xfrm>
          <a:off x="19494500" y="10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26467</xdr:rowOff>
    </xdr:from>
    <xdr:to>
      <xdr:col>98</xdr:col>
      <xdr:colOff>38100</xdr:colOff>
      <xdr:row>60</xdr:row>
      <xdr:rowOff>128067</xdr:rowOff>
    </xdr:to>
    <xdr:sp macro="" textlink="">
      <xdr:nvSpPr>
        <xdr:cNvPr id="497" name="フローチャート: 判断 496">
          <a:extLst>
            <a:ext uri="{FF2B5EF4-FFF2-40B4-BE49-F238E27FC236}">
              <a16:creationId xmlns:a16="http://schemas.microsoft.com/office/drawing/2014/main" id="{23745F25-C316-4477-8553-F661E5F0BC72}"/>
            </a:ext>
          </a:extLst>
        </xdr:cNvPr>
        <xdr:cNvSpPr/>
      </xdr:nvSpPr>
      <xdr:spPr>
        <a:xfrm>
          <a:off x="18605500" y="103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B1F7F7B-15CF-4380-8AD1-C9A2EC48310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8AA13722-E439-4938-933A-83A2B22A4CE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5D710568-980E-418E-A0B6-859E592C60C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B121A897-887D-4428-9CD3-4A672C42EA7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6D6E45DA-EFFC-47BF-812A-616B10072C8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133452</xdr:rowOff>
    </xdr:from>
    <xdr:to>
      <xdr:col>116</xdr:col>
      <xdr:colOff>114300</xdr:colOff>
      <xdr:row>62</xdr:row>
      <xdr:rowOff>63602</xdr:rowOff>
    </xdr:to>
    <xdr:sp macro="" textlink="">
      <xdr:nvSpPr>
        <xdr:cNvPr id="503" name="楕円 502">
          <a:extLst>
            <a:ext uri="{FF2B5EF4-FFF2-40B4-BE49-F238E27FC236}">
              <a16:creationId xmlns:a16="http://schemas.microsoft.com/office/drawing/2014/main" id="{A0C2B370-8E7F-4250-B00A-C314F5903F75}"/>
            </a:ext>
          </a:extLst>
        </xdr:cNvPr>
        <xdr:cNvSpPr/>
      </xdr:nvSpPr>
      <xdr:spPr>
        <a:xfrm>
          <a:off x="22110700" y="10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111879</xdr:rowOff>
    </xdr:from>
    <xdr:ext cx="469744" cy="259045"/>
    <xdr:sp macro="" textlink="">
      <xdr:nvSpPr>
        <xdr:cNvPr id="504" name="【学校施設】&#10;一人当たり面積該当値テキスト">
          <a:extLst>
            <a:ext uri="{FF2B5EF4-FFF2-40B4-BE49-F238E27FC236}">
              <a16:creationId xmlns:a16="http://schemas.microsoft.com/office/drawing/2014/main" id="{38521361-EFB2-4C99-9841-2F28B9893322}"/>
            </a:ext>
          </a:extLst>
        </xdr:cNvPr>
        <xdr:cNvSpPr txBox="1"/>
      </xdr:nvSpPr>
      <xdr:spPr>
        <a:xfrm>
          <a:off x="22199600" y="105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140309</xdr:rowOff>
    </xdr:from>
    <xdr:to>
      <xdr:col>112</xdr:col>
      <xdr:colOff>38100</xdr:colOff>
      <xdr:row>62</xdr:row>
      <xdr:rowOff>70459</xdr:rowOff>
    </xdr:to>
    <xdr:sp macro="" textlink="">
      <xdr:nvSpPr>
        <xdr:cNvPr id="505" name="楕円 504">
          <a:extLst>
            <a:ext uri="{FF2B5EF4-FFF2-40B4-BE49-F238E27FC236}">
              <a16:creationId xmlns:a16="http://schemas.microsoft.com/office/drawing/2014/main" id="{FBDD1443-0E9A-4799-8A63-BDCCCA17B016}"/>
            </a:ext>
          </a:extLst>
        </xdr:cNvPr>
        <xdr:cNvSpPr/>
      </xdr:nvSpPr>
      <xdr:spPr>
        <a:xfrm>
          <a:off x="21272500" y="105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12802</xdr:rowOff>
    </xdr:from>
    <xdr:to>
      <xdr:col>116</xdr:col>
      <xdr:colOff>63500</xdr:colOff>
      <xdr:row>62</xdr:row>
      <xdr:rowOff>19659</xdr:rowOff>
    </xdr:to>
    <xdr:cxnSp macro="">
      <xdr:nvCxnSpPr>
        <xdr:cNvPr id="506" name="直線コネクタ 505">
          <a:extLst>
            <a:ext uri="{FF2B5EF4-FFF2-40B4-BE49-F238E27FC236}">
              <a16:creationId xmlns:a16="http://schemas.microsoft.com/office/drawing/2014/main" id="{716BB454-B6F5-4CFB-8E05-DF1940D9C96A}"/>
            </a:ext>
          </a:extLst>
        </xdr:cNvPr>
        <xdr:cNvCxnSpPr/>
      </xdr:nvCxnSpPr>
      <xdr:spPr>
        <a:xfrm flipV="1">
          <a:off x="21323300" y="10642702"/>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148996</xdr:rowOff>
    </xdr:from>
    <xdr:to>
      <xdr:col>107</xdr:col>
      <xdr:colOff>101600</xdr:colOff>
      <xdr:row>62</xdr:row>
      <xdr:rowOff>79146</xdr:rowOff>
    </xdr:to>
    <xdr:sp macro="" textlink="">
      <xdr:nvSpPr>
        <xdr:cNvPr id="507" name="楕円 506">
          <a:extLst>
            <a:ext uri="{FF2B5EF4-FFF2-40B4-BE49-F238E27FC236}">
              <a16:creationId xmlns:a16="http://schemas.microsoft.com/office/drawing/2014/main" id="{1E8ACB71-C82F-4B88-ADB8-477EA385556F}"/>
            </a:ext>
          </a:extLst>
        </xdr:cNvPr>
        <xdr:cNvSpPr/>
      </xdr:nvSpPr>
      <xdr:spPr>
        <a:xfrm>
          <a:off x="20383500" y="1060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19659</xdr:rowOff>
    </xdr:from>
    <xdr:to>
      <xdr:col>111</xdr:col>
      <xdr:colOff>177800</xdr:colOff>
      <xdr:row>62</xdr:row>
      <xdr:rowOff>28346</xdr:rowOff>
    </xdr:to>
    <xdr:cxnSp macro="">
      <xdr:nvCxnSpPr>
        <xdr:cNvPr id="508" name="直線コネクタ 507">
          <a:extLst>
            <a:ext uri="{FF2B5EF4-FFF2-40B4-BE49-F238E27FC236}">
              <a16:creationId xmlns:a16="http://schemas.microsoft.com/office/drawing/2014/main" id="{80FC415B-0E21-4348-AEBD-CFC5B502934F}"/>
            </a:ext>
          </a:extLst>
        </xdr:cNvPr>
        <xdr:cNvCxnSpPr/>
      </xdr:nvCxnSpPr>
      <xdr:spPr>
        <a:xfrm flipV="1">
          <a:off x="20434300" y="1064955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154940</xdr:rowOff>
    </xdr:from>
    <xdr:to>
      <xdr:col>102</xdr:col>
      <xdr:colOff>165100</xdr:colOff>
      <xdr:row>62</xdr:row>
      <xdr:rowOff>85090</xdr:rowOff>
    </xdr:to>
    <xdr:sp macro="" textlink="">
      <xdr:nvSpPr>
        <xdr:cNvPr id="509" name="楕円 508">
          <a:extLst>
            <a:ext uri="{FF2B5EF4-FFF2-40B4-BE49-F238E27FC236}">
              <a16:creationId xmlns:a16="http://schemas.microsoft.com/office/drawing/2014/main" id="{8E2448B1-5678-413A-8EC1-BF60E52DF525}"/>
            </a:ext>
          </a:extLst>
        </xdr:cNvPr>
        <xdr:cNvSpPr/>
      </xdr:nvSpPr>
      <xdr:spPr>
        <a:xfrm>
          <a:off x="19494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28346</xdr:rowOff>
    </xdr:from>
    <xdr:to>
      <xdr:col>107</xdr:col>
      <xdr:colOff>50800</xdr:colOff>
      <xdr:row>62</xdr:row>
      <xdr:rowOff>34290</xdr:rowOff>
    </xdr:to>
    <xdr:cxnSp macro="">
      <xdr:nvCxnSpPr>
        <xdr:cNvPr id="510" name="直線コネクタ 509">
          <a:extLst>
            <a:ext uri="{FF2B5EF4-FFF2-40B4-BE49-F238E27FC236}">
              <a16:creationId xmlns:a16="http://schemas.microsoft.com/office/drawing/2014/main" id="{3D3F8AC7-9E9E-4B7F-913C-F8F4CAB29F0E}"/>
            </a:ext>
          </a:extLst>
        </xdr:cNvPr>
        <xdr:cNvCxnSpPr/>
      </xdr:nvCxnSpPr>
      <xdr:spPr>
        <a:xfrm flipV="1">
          <a:off x="19545300" y="1065824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165456</xdr:rowOff>
    </xdr:from>
    <xdr:to>
      <xdr:col>98</xdr:col>
      <xdr:colOff>38100</xdr:colOff>
      <xdr:row>62</xdr:row>
      <xdr:rowOff>95606</xdr:rowOff>
    </xdr:to>
    <xdr:sp macro="" textlink="">
      <xdr:nvSpPr>
        <xdr:cNvPr id="511" name="楕円 510">
          <a:extLst>
            <a:ext uri="{FF2B5EF4-FFF2-40B4-BE49-F238E27FC236}">
              <a16:creationId xmlns:a16="http://schemas.microsoft.com/office/drawing/2014/main" id="{E5FDFFAF-8EC4-4EE9-8929-174B630B3A89}"/>
            </a:ext>
          </a:extLst>
        </xdr:cNvPr>
        <xdr:cNvSpPr/>
      </xdr:nvSpPr>
      <xdr:spPr>
        <a:xfrm>
          <a:off x="18605500" y="106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34290</xdr:rowOff>
    </xdr:from>
    <xdr:to>
      <xdr:col>102</xdr:col>
      <xdr:colOff>114300</xdr:colOff>
      <xdr:row>62</xdr:row>
      <xdr:rowOff>44806</xdr:rowOff>
    </xdr:to>
    <xdr:cxnSp macro="">
      <xdr:nvCxnSpPr>
        <xdr:cNvPr id="512" name="直線コネクタ 511">
          <a:extLst>
            <a:ext uri="{FF2B5EF4-FFF2-40B4-BE49-F238E27FC236}">
              <a16:creationId xmlns:a16="http://schemas.microsoft.com/office/drawing/2014/main" id="{C5B1A5FD-0E2A-4DC1-BDE1-764F283F28D1}"/>
            </a:ext>
          </a:extLst>
        </xdr:cNvPr>
        <xdr:cNvCxnSpPr/>
      </xdr:nvCxnSpPr>
      <xdr:spPr>
        <a:xfrm flipV="1">
          <a:off x="18656300" y="1066419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105732</xdr:rowOff>
    </xdr:from>
    <xdr:ext cx="469744" cy="259045"/>
    <xdr:sp macro="" textlink="">
      <xdr:nvSpPr>
        <xdr:cNvPr id="513" name="n_1aveValue【学校施設】&#10;一人当たり面積">
          <a:extLst>
            <a:ext uri="{FF2B5EF4-FFF2-40B4-BE49-F238E27FC236}">
              <a16:creationId xmlns:a16="http://schemas.microsoft.com/office/drawing/2014/main" id="{238CF847-34CB-461D-BD7E-54F4333DBE76}"/>
            </a:ext>
          </a:extLst>
        </xdr:cNvPr>
        <xdr:cNvSpPr txBox="1"/>
      </xdr:nvSpPr>
      <xdr:spPr>
        <a:xfrm>
          <a:off x="21075727" y="987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45838</xdr:rowOff>
    </xdr:from>
    <xdr:ext cx="469744" cy="259045"/>
    <xdr:sp macro="" textlink="">
      <xdr:nvSpPr>
        <xdr:cNvPr id="514" name="n_2aveValue【学校施設】&#10;一人当たり面積">
          <a:extLst>
            <a:ext uri="{FF2B5EF4-FFF2-40B4-BE49-F238E27FC236}">
              <a16:creationId xmlns:a16="http://schemas.microsoft.com/office/drawing/2014/main" id="{ED115DC1-5B36-416B-BB40-7D465C5CDADD}"/>
            </a:ext>
          </a:extLst>
        </xdr:cNvPr>
        <xdr:cNvSpPr txBox="1"/>
      </xdr:nvSpPr>
      <xdr:spPr>
        <a:xfrm>
          <a:off x="20199427" y="99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107104</xdr:rowOff>
    </xdr:from>
    <xdr:ext cx="469744" cy="259045"/>
    <xdr:sp macro="" textlink="">
      <xdr:nvSpPr>
        <xdr:cNvPr id="515" name="n_3aveValue【学校施設】&#10;一人当たり面積">
          <a:extLst>
            <a:ext uri="{FF2B5EF4-FFF2-40B4-BE49-F238E27FC236}">
              <a16:creationId xmlns:a16="http://schemas.microsoft.com/office/drawing/2014/main" id="{480ABDA8-D561-486F-B5D0-543FA5E6CD52}"/>
            </a:ext>
          </a:extLst>
        </xdr:cNvPr>
        <xdr:cNvSpPr txBox="1"/>
      </xdr:nvSpPr>
      <xdr:spPr>
        <a:xfrm>
          <a:off x="19310427" y="1005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144594</xdr:rowOff>
    </xdr:from>
    <xdr:ext cx="469744" cy="259045"/>
    <xdr:sp macro="" textlink="">
      <xdr:nvSpPr>
        <xdr:cNvPr id="516" name="n_4aveValue【学校施設】&#10;一人当たり面積">
          <a:extLst>
            <a:ext uri="{FF2B5EF4-FFF2-40B4-BE49-F238E27FC236}">
              <a16:creationId xmlns:a16="http://schemas.microsoft.com/office/drawing/2014/main" id="{7A6DFB48-BBFC-430B-86C2-BD37F661F627}"/>
            </a:ext>
          </a:extLst>
        </xdr:cNvPr>
        <xdr:cNvSpPr txBox="1"/>
      </xdr:nvSpPr>
      <xdr:spPr>
        <a:xfrm>
          <a:off x="18421427" y="1008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61586</xdr:rowOff>
    </xdr:from>
    <xdr:ext cx="469744" cy="259045"/>
    <xdr:sp macro="" textlink="">
      <xdr:nvSpPr>
        <xdr:cNvPr id="517" name="n_1mainValue【学校施設】&#10;一人当たり面積">
          <a:extLst>
            <a:ext uri="{FF2B5EF4-FFF2-40B4-BE49-F238E27FC236}">
              <a16:creationId xmlns:a16="http://schemas.microsoft.com/office/drawing/2014/main" id="{3786C001-0E03-4CFE-842E-993F18218F23}"/>
            </a:ext>
          </a:extLst>
        </xdr:cNvPr>
        <xdr:cNvSpPr txBox="1"/>
      </xdr:nvSpPr>
      <xdr:spPr>
        <a:xfrm>
          <a:off x="21075727" y="1069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70273</xdr:rowOff>
    </xdr:from>
    <xdr:ext cx="469744" cy="259045"/>
    <xdr:sp macro="" textlink="">
      <xdr:nvSpPr>
        <xdr:cNvPr id="518" name="n_2mainValue【学校施設】&#10;一人当たり面積">
          <a:extLst>
            <a:ext uri="{FF2B5EF4-FFF2-40B4-BE49-F238E27FC236}">
              <a16:creationId xmlns:a16="http://schemas.microsoft.com/office/drawing/2014/main" id="{D4609DA7-89B2-4274-9324-0C04EEB7AF89}"/>
            </a:ext>
          </a:extLst>
        </xdr:cNvPr>
        <xdr:cNvSpPr txBox="1"/>
      </xdr:nvSpPr>
      <xdr:spPr>
        <a:xfrm>
          <a:off x="20199427" y="1070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76217</xdr:rowOff>
    </xdr:from>
    <xdr:ext cx="469744" cy="259045"/>
    <xdr:sp macro="" textlink="">
      <xdr:nvSpPr>
        <xdr:cNvPr id="519" name="n_3mainValue【学校施設】&#10;一人当たり面積">
          <a:extLst>
            <a:ext uri="{FF2B5EF4-FFF2-40B4-BE49-F238E27FC236}">
              <a16:creationId xmlns:a16="http://schemas.microsoft.com/office/drawing/2014/main" id="{3A6FE34A-20D1-4710-8C9C-FE99A4B6C2AD}"/>
            </a:ext>
          </a:extLst>
        </xdr:cNvPr>
        <xdr:cNvSpPr txBox="1"/>
      </xdr:nvSpPr>
      <xdr:spPr>
        <a:xfrm>
          <a:off x="19310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86733</xdr:rowOff>
    </xdr:from>
    <xdr:ext cx="469744" cy="259045"/>
    <xdr:sp macro="" textlink="">
      <xdr:nvSpPr>
        <xdr:cNvPr id="520" name="n_4mainValue【学校施設】&#10;一人当たり面積">
          <a:extLst>
            <a:ext uri="{FF2B5EF4-FFF2-40B4-BE49-F238E27FC236}">
              <a16:creationId xmlns:a16="http://schemas.microsoft.com/office/drawing/2014/main" id="{ACF3E26A-8353-4291-AB15-E27F7C69F24A}"/>
            </a:ext>
          </a:extLst>
        </xdr:cNvPr>
        <xdr:cNvSpPr txBox="1"/>
      </xdr:nvSpPr>
      <xdr:spPr>
        <a:xfrm>
          <a:off x="18421427" y="107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FDE48E04-19AE-4BF5-9F39-6FC0EC34719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07940349-CB75-4D80-9FB5-6369F05D262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26F469B9-8BE3-460E-A740-FF94C5FBEB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DB3F57C3-3C5F-428D-9A7F-C4ABCA2B139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0D77E36E-7FFD-4E08-A78A-5ED1A46F0B1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DC9C33C4-ADB4-48D2-AC32-148E4735053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5DD1C3C9-2370-4AE8-848B-103476A1F63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BB48CDFF-5FF1-44BB-8F2A-9FEF9535C7A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E7894435-F953-42FE-AEE1-98D50D7FF60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94AF26F7-CC4E-493C-9661-E9CD872B1EA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2AF89F40-33DA-4496-B9E1-ADCCAB23778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2" name="直線コネクタ 531">
          <a:extLst>
            <a:ext uri="{FF2B5EF4-FFF2-40B4-BE49-F238E27FC236}">
              <a16:creationId xmlns:a16="http://schemas.microsoft.com/office/drawing/2014/main" id="{A502091E-B8FC-45FB-8FA1-B6E0D5A2AD6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3" name="テキスト ボックス 532">
          <a:extLst>
            <a:ext uri="{FF2B5EF4-FFF2-40B4-BE49-F238E27FC236}">
              <a16:creationId xmlns:a16="http://schemas.microsoft.com/office/drawing/2014/main" id="{BB023A64-36CE-441E-96DE-69DADF33B0C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4" name="直線コネクタ 533">
          <a:extLst>
            <a:ext uri="{FF2B5EF4-FFF2-40B4-BE49-F238E27FC236}">
              <a16:creationId xmlns:a16="http://schemas.microsoft.com/office/drawing/2014/main" id="{4E54D5F1-7136-4070-892C-AB3CACE7E65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5" name="テキスト ボックス 534">
          <a:extLst>
            <a:ext uri="{FF2B5EF4-FFF2-40B4-BE49-F238E27FC236}">
              <a16:creationId xmlns:a16="http://schemas.microsoft.com/office/drawing/2014/main" id="{C66A549B-2E1B-48FE-8761-87142D75251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6" name="直線コネクタ 535">
          <a:extLst>
            <a:ext uri="{FF2B5EF4-FFF2-40B4-BE49-F238E27FC236}">
              <a16:creationId xmlns:a16="http://schemas.microsoft.com/office/drawing/2014/main" id="{3C2E2AE6-BB84-40FB-ACA5-A5AA6D81A2D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7" name="テキスト ボックス 536">
          <a:extLst>
            <a:ext uri="{FF2B5EF4-FFF2-40B4-BE49-F238E27FC236}">
              <a16:creationId xmlns:a16="http://schemas.microsoft.com/office/drawing/2014/main" id="{47746135-9072-4357-8D24-6EE516ED591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8" name="直線コネクタ 537">
          <a:extLst>
            <a:ext uri="{FF2B5EF4-FFF2-40B4-BE49-F238E27FC236}">
              <a16:creationId xmlns:a16="http://schemas.microsoft.com/office/drawing/2014/main" id="{7F2D6495-FB5A-43C5-BBA4-C69DC47FF18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9" name="テキスト ボックス 538">
          <a:extLst>
            <a:ext uri="{FF2B5EF4-FFF2-40B4-BE49-F238E27FC236}">
              <a16:creationId xmlns:a16="http://schemas.microsoft.com/office/drawing/2014/main" id="{70272B0A-0B48-437E-B6DB-62A1D360A76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0" name="直線コネクタ 539">
          <a:extLst>
            <a:ext uri="{FF2B5EF4-FFF2-40B4-BE49-F238E27FC236}">
              <a16:creationId xmlns:a16="http://schemas.microsoft.com/office/drawing/2014/main" id="{562E601B-E38B-4634-A2F7-612DFD7678A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1" name="テキスト ボックス 540">
          <a:extLst>
            <a:ext uri="{FF2B5EF4-FFF2-40B4-BE49-F238E27FC236}">
              <a16:creationId xmlns:a16="http://schemas.microsoft.com/office/drawing/2014/main" id="{65E65A07-3BED-4898-A9DE-52F8C7C93B5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a:extLst>
            <a:ext uri="{FF2B5EF4-FFF2-40B4-BE49-F238E27FC236}">
              <a16:creationId xmlns:a16="http://schemas.microsoft.com/office/drawing/2014/main" id="{A9BD87C1-B8ED-44FB-B6C4-20A2C0E0727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3" name="テキスト ボックス 542">
          <a:extLst>
            <a:ext uri="{FF2B5EF4-FFF2-40B4-BE49-F238E27FC236}">
              <a16:creationId xmlns:a16="http://schemas.microsoft.com/office/drawing/2014/main" id="{E662BA79-4590-4FD0-B17C-30BA5A18C3D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児童館】&#10;有形固定資産減価償却率グラフ枠">
          <a:extLst>
            <a:ext uri="{FF2B5EF4-FFF2-40B4-BE49-F238E27FC236}">
              <a16:creationId xmlns:a16="http://schemas.microsoft.com/office/drawing/2014/main" id="{50B1ACFE-0D42-45DC-914D-771D2D25944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19050</xdr:rowOff>
    </xdr:from>
    <xdr:to>
      <xdr:col>85</xdr:col>
      <xdr:colOff>126364</xdr:colOff>
      <xdr:row>86</xdr:row>
      <xdr:rowOff>53339</xdr:rowOff>
    </xdr:to>
    <xdr:cxnSp macro="">
      <xdr:nvCxnSpPr>
        <xdr:cNvPr id="545" name="直線コネクタ 544">
          <a:extLst>
            <a:ext uri="{FF2B5EF4-FFF2-40B4-BE49-F238E27FC236}">
              <a16:creationId xmlns:a16="http://schemas.microsoft.com/office/drawing/2014/main" id="{A1A68B24-2BDF-47D8-B2CC-4B7A6C44D834}"/>
            </a:ext>
          </a:extLst>
        </xdr:cNvPr>
        <xdr:cNvCxnSpPr/>
      </xdr:nvCxnSpPr>
      <xdr:spPr>
        <a:xfrm flipV="1">
          <a:off x="16318864" y="13392150"/>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57166</xdr:rowOff>
    </xdr:from>
    <xdr:ext cx="405111" cy="259045"/>
    <xdr:sp macro="" textlink="">
      <xdr:nvSpPr>
        <xdr:cNvPr id="546" name="【児童館】&#10;有形固定資産減価償却率最小値テキスト">
          <a:extLst>
            <a:ext uri="{FF2B5EF4-FFF2-40B4-BE49-F238E27FC236}">
              <a16:creationId xmlns:a16="http://schemas.microsoft.com/office/drawing/2014/main" id="{D5697123-E158-4D28-925E-FD29A788F476}"/>
            </a:ext>
          </a:extLst>
        </xdr:cNvPr>
        <xdr:cNvSpPr txBox="1"/>
      </xdr:nvSpPr>
      <xdr:spPr>
        <a:xfrm>
          <a:off x="16357600"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53339</xdr:rowOff>
    </xdr:from>
    <xdr:to>
      <xdr:col>86</xdr:col>
      <xdr:colOff>25400</xdr:colOff>
      <xdr:row>86</xdr:row>
      <xdr:rowOff>53339</xdr:rowOff>
    </xdr:to>
    <xdr:cxnSp macro="">
      <xdr:nvCxnSpPr>
        <xdr:cNvPr id="547" name="直線コネクタ 546">
          <a:extLst>
            <a:ext uri="{FF2B5EF4-FFF2-40B4-BE49-F238E27FC236}">
              <a16:creationId xmlns:a16="http://schemas.microsoft.com/office/drawing/2014/main" id="{9FD0FDE3-77BE-495C-AFFB-4CFBA586A7EE}"/>
            </a:ext>
          </a:extLst>
        </xdr:cNvPr>
        <xdr:cNvCxnSpPr/>
      </xdr:nvCxnSpPr>
      <xdr:spPr>
        <a:xfrm>
          <a:off x="16230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137177</xdr:rowOff>
    </xdr:from>
    <xdr:ext cx="405111" cy="259045"/>
    <xdr:sp macro="" textlink="">
      <xdr:nvSpPr>
        <xdr:cNvPr id="548" name="【児童館】&#10;有形固定資産減価償却率最大値テキスト">
          <a:extLst>
            <a:ext uri="{FF2B5EF4-FFF2-40B4-BE49-F238E27FC236}">
              <a16:creationId xmlns:a16="http://schemas.microsoft.com/office/drawing/2014/main" id="{5F3C0475-D8E0-4D60-BEDC-6CC413D8115E}"/>
            </a:ext>
          </a:extLst>
        </xdr:cNvPr>
        <xdr:cNvSpPr txBox="1"/>
      </xdr:nvSpPr>
      <xdr:spPr>
        <a:xfrm>
          <a:off x="16357600" y="1316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19050</xdr:rowOff>
    </xdr:from>
    <xdr:to>
      <xdr:col>86</xdr:col>
      <xdr:colOff>25400</xdr:colOff>
      <xdr:row>78</xdr:row>
      <xdr:rowOff>19050</xdr:rowOff>
    </xdr:to>
    <xdr:cxnSp macro="">
      <xdr:nvCxnSpPr>
        <xdr:cNvPr id="549" name="直線コネクタ 548">
          <a:extLst>
            <a:ext uri="{FF2B5EF4-FFF2-40B4-BE49-F238E27FC236}">
              <a16:creationId xmlns:a16="http://schemas.microsoft.com/office/drawing/2014/main" id="{36E2D3A3-A3A4-405D-B4C9-E981B86E198E}"/>
            </a:ext>
          </a:extLst>
        </xdr:cNvPr>
        <xdr:cNvCxnSpPr/>
      </xdr:nvCxnSpPr>
      <xdr:spPr>
        <a:xfrm>
          <a:off x="16230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70502</xdr:rowOff>
    </xdr:from>
    <xdr:ext cx="405111" cy="259045"/>
    <xdr:sp macro="" textlink="">
      <xdr:nvSpPr>
        <xdr:cNvPr id="550" name="【児童館】&#10;有形固定資産減価償却率平均値テキスト">
          <a:extLst>
            <a:ext uri="{FF2B5EF4-FFF2-40B4-BE49-F238E27FC236}">
              <a16:creationId xmlns:a16="http://schemas.microsoft.com/office/drawing/2014/main" id="{BDD1B330-92F9-411C-8EE9-89803B6BDFB1}"/>
            </a:ext>
          </a:extLst>
        </xdr:cNvPr>
        <xdr:cNvSpPr txBox="1"/>
      </xdr:nvSpPr>
      <xdr:spPr>
        <a:xfrm>
          <a:off x="16357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551" name="フローチャート: 判断 550">
          <a:extLst>
            <a:ext uri="{FF2B5EF4-FFF2-40B4-BE49-F238E27FC236}">
              <a16:creationId xmlns:a16="http://schemas.microsoft.com/office/drawing/2014/main" id="{BE46A4E1-D7ED-4465-ACB7-E9555FFDCC89}"/>
            </a:ext>
          </a:extLst>
        </xdr:cNvPr>
        <xdr:cNvSpPr/>
      </xdr:nvSpPr>
      <xdr:spPr>
        <a:xfrm>
          <a:off x="16268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111125</xdr:rowOff>
    </xdr:from>
    <xdr:to>
      <xdr:col>81</xdr:col>
      <xdr:colOff>101600</xdr:colOff>
      <xdr:row>84</xdr:row>
      <xdr:rowOff>41275</xdr:rowOff>
    </xdr:to>
    <xdr:sp macro="" textlink="">
      <xdr:nvSpPr>
        <xdr:cNvPr id="552" name="フローチャート: 判断 551">
          <a:extLst>
            <a:ext uri="{FF2B5EF4-FFF2-40B4-BE49-F238E27FC236}">
              <a16:creationId xmlns:a16="http://schemas.microsoft.com/office/drawing/2014/main" id="{2E99C996-1E5C-46D8-AE8F-997BB6D02346}"/>
            </a:ext>
          </a:extLst>
        </xdr:cNvPr>
        <xdr:cNvSpPr/>
      </xdr:nvSpPr>
      <xdr:spPr>
        <a:xfrm>
          <a:off x="15430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128270</xdr:rowOff>
    </xdr:from>
    <xdr:to>
      <xdr:col>76</xdr:col>
      <xdr:colOff>165100</xdr:colOff>
      <xdr:row>84</xdr:row>
      <xdr:rowOff>58420</xdr:rowOff>
    </xdr:to>
    <xdr:sp macro="" textlink="">
      <xdr:nvSpPr>
        <xdr:cNvPr id="553" name="フローチャート: 判断 552">
          <a:extLst>
            <a:ext uri="{FF2B5EF4-FFF2-40B4-BE49-F238E27FC236}">
              <a16:creationId xmlns:a16="http://schemas.microsoft.com/office/drawing/2014/main" id="{21ED4546-8D87-4E11-802D-ED7186C0C6FA}"/>
            </a:ext>
          </a:extLst>
        </xdr:cNvPr>
        <xdr:cNvSpPr/>
      </xdr:nvSpPr>
      <xdr:spPr>
        <a:xfrm>
          <a:off x="14541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154939</xdr:rowOff>
    </xdr:from>
    <xdr:to>
      <xdr:col>72</xdr:col>
      <xdr:colOff>38100</xdr:colOff>
      <xdr:row>84</xdr:row>
      <xdr:rowOff>85089</xdr:rowOff>
    </xdr:to>
    <xdr:sp macro="" textlink="">
      <xdr:nvSpPr>
        <xdr:cNvPr id="554" name="フローチャート: 判断 553">
          <a:extLst>
            <a:ext uri="{FF2B5EF4-FFF2-40B4-BE49-F238E27FC236}">
              <a16:creationId xmlns:a16="http://schemas.microsoft.com/office/drawing/2014/main" id="{9D59E2BD-0F6F-45EA-BBEB-666E2D658E60}"/>
            </a:ext>
          </a:extLst>
        </xdr:cNvPr>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103505</xdr:rowOff>
    </xdr:from>
    <xdr:to>
      <xdr:col>67</xdr:col>
      <xdr:colOff>101600</xdr:colOff>
      <xdr:row>84</xdr:row>
      <xdr:rowOff>33655</xdr:rowOff>
    </xdr:to>
    <xdr:sp macro="" textlink="">
      <xdr:nvSpPr>
        <xdr:cNvPr id="555" name="フローチャート: 判断 554">
          <a:extLst>
            <a:ext uri="{FF2B5EF4-FFF2-40B4-BE49-F238E27FC236}">
              <a16:creationId xmlns:a16="http://schemas.microsoft.com/office/drawing/2014/main" id="{5ACE32D8-D688-4BCB-BD2A-50BC7BD94A80}"/>
            </a:ext>
          </a:extLst>
        </xdr:cNvPr>
        <xdr:cNvSpPr/>
      </xdr:nvSpPr>
      <xdr:spPr>
        <a:xfrm>
          <a:off x="12763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B6C291FD-9E22-4F4B-88C8-0C108C4C1E2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DB6F5CF1-96E3-417D-8E5B-2071A5EC3CD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F7D2E340-0833-4032-BF5B-B7819FFF1FD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6D901AD4-835B-4BD9-A7E7-26D094EBF63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E71D84DE-2F55-4084-8D86-F9BCB7A2398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133986</xdr:rowOff>
    </xdr:from>
    <xdr:to>
      <xdr:col>85</xdr:col>
      <xdr:colOff>177800</xdr:colOff>
      <xdr:row>81</xdr:row>
      <xdr:rowOff>64136</xdr:rowOff>
    </xdr:to>
    <xdr:sp macro="" textlink="">
      <xdr:nvSpPr>
        <xdr:cNvPr id="561" name="楕円 560">
          <a:extLst>
            <a:ext uri="{FF2B5EF4-FFF2-40B4-BE49-F238E27FC236}">
              <a16:creationId xmlns:a16="http://schemas.microsoft.com/office/drawing/2014/main" id="{EB28527C-02F7-44DF-86C4-4C2A842C6D35}"/>
            </a:ext>
          </a:extLst>
        </xdr:cNvPr>
        <xdr:cNvSpPr/>
      </xdr:nvSpPr>
      <xdr:spPr>
        <a:xfrm>
          <a:off x="162687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156863</xdr:rowOff>
    </xdr:from>
    <xdr:ext cx="405111" cy="259045"/>
    <xdr:sp macro="" textlink="">
      <xdr:nvSpPr>
        <xdr:cNvPr id="562" name="【児童館】&#10;有形固定資産減価償却率該当値テキスト">
          <a:extLst>
            <a:ext uri="{FF2B5EF4-FFF2-40B4-BE49-F238E27FC236}">
              <a16:creationId xmlns:a16="http://schemas.microsoft.com/office/drawing/2014/main" id="{FE02A33A-693F-4513-949A-56A7B2E30D32}"/>
            </a:ext>
          </a:extLst>
        </xdr:cNvPr>
        <xdr:cNvSpPr txBox="1"/>
      </xdr:nvSpPr>
      <xdr:spPr>
        <a:xfrm>
          <a:off x="16357600"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76836</xdr:rowOff>
    </xdr:from>
    <xdr:to>
      <xdr:col>81</xdr:col>
      <xdr:colOff>101600</xdr:colOff>
      <xdr:row>81</xdr:row>
      <xdr:rowOff>6986</xdr:rowOff>
    </xdr:to>
    <xdr:sp macro="" textlink="">
      <xdr:nvSpPr>
        <xdr:cNvPr id="563" name="楕円 562">
          <a:extLst>
            <a:ext uri="{FF2B5EF4-FFF2-40B4-BE49-F238E27FC236}">
              <a16:creationId xmlns:a16="http://schemas.microsoft.com/office/drawing/2014/main" id="{2531E04A-1317-4FE7-8429-8A01BC4F926D}"/>
            </a:ext>
          </a:extLst>
        </xdr:cNvPr>
        <xdr:cNvSpPr/>
      </xdr:nvSpPr>
      <xdr:spPr>
        <a:xfrm>
          <a:off x="15430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127636</xdr:rowOff>
    </xdr:from>
    <xdr:to>
      <xdr:col>85</xdr:col>
      <xdr:colOff>127000</xdr:colOff>
      <xdr:row>81</xdr:row>
      <xdr:rowOff>13336</xdr:rowOff>
    </xdr:to>
    <xdr:cxnSp macro="">
      <xdr:nvCxnSpPr>
        <xdr:cNvPr id="564" name="直線コネクタ 563">
          <a:extLst>
            <a:ext uri="{FF2B5EF4-FFF2-40B4-BE49-F238E27FC236}">
              <a16:creationId xmlns:a16="http://schemas.microsoft.com/office/drawing/2014/main" id="{D7C182BA-8C5A-4F0A-99DF-4FDB43DAE866}"/>
            </a:ext>
          </a:extLst>
        </xdr:cNvPr>
        <xdr:cNvCxnSpPr/>
      </xdr:nvCxnSpPr>
      <xdr:spPr>
        <a:xfrm>
          <a:off x="15481300" y="1384363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19686</xdr:rowOff>
    </xdr:from>
    <xdr:to>
      <xdr:col>76</xdr:col>
      <xdr:colOff>165100</xdr:colOff>
      <xdr:row>80</xdr:row>
      <xdr:rowOff>121286</xdr:rowOff>
    </xdr:to>
    <xdr:sp macro="" textlink="">
      <xdr:nvSpPr>
        <xdr:cNvPr id="565" name="楕円 564">
          <a:extLst>
            <a:ext uri="{FF2B5EF4-FFF2-40B4-BE49-F238E27FC236}">
              <a16:creationId xmlns:a16="http://schemas.microsoft.com/office/drawing/2014/main" id="{330FF575-6048-467F-B1A9-A6C63866C25C}"/>
            </a:ext>
          </a:extLst>
        </xdr:cNvPr>
        <xdr:cNvSpPr/>
      </xdr:nvSpPr>
      <xdr:spPr>
        <a:xfrm>
          <a:off x="14541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70486</xdr:rowOff>
    </xdr:from>
    <xdr:to>
      <xdr:col>81</xdr:col>
      <xdr:colOff>50800</xdr:colOff>
      <xdr:row>80</xdr:row>
      <xdr:rowOff>127636</xdr:rowOff>
    </xdr:to>
    <xdr:cxnSp macro="">
      <xdr:nvCxnSpPr>
        <xdr:cNvPr id="566" name="直線コネクタ 565">
          <a:extLst>
            <a:ext uri="{FF2B5EF4-FFF2-40B4-BE49-F238E27FC236}">
              <a16:creationId xmlns:a16="http://schemas.microsoft.com/office/drawing/2014/main" id="{C6E4A93B-CE37-4149-AC1A-D22A233846D3}"/>
            </a:ext>
          </a:extLst>
        </xdr:cNvPr>
        <xdr:cNvCxnSpPr/>
      </xdr:nvCxnSpPr>
      <xdr:spPr>
        <a:xfrm>
          <a:off x="14592300" y="137864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133986</xdr:rowOff>
    </xdr:from>
    <xdr:to>
      <xdr:col>72</xdr:col>
      <xdr:colOff>38100</xdr:colOff>
      <xdr:row>80</xdr:row>
      <xdr:rowOff>64136</xdr:rowOff>
    </xdr:to>
    <xdr:sp macro="" textlink="">
      <xdr:nvSpPr>
        <xdr:cNvPr id="567" name="楕円 566">
          <a:extLst>
            <a:ext uri="{FF2B5EF4-FFF2-40B4-BE49-F238E27FC236}">
              <a16:creationId xmlns:a16="http://schemas.microsoft.com/office/drawing/2014/main" id="{51D58A1D-A4C0-48CC-852D-C5FE76B79BD8}"/>
            </a:ext>
          </a:extLst>
        </xdr:cNvPr>
        <xdr:cNvSpPr/>
      </xdr:nvSpPr>
      <xdr:spPr>
        <a:xfrm>
          <a:off x="13652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13336</xdr:rowOff>
    </xdr:from>
    <xdr:to>
      <xdr:col>76</xdr:col>
      <xdr:colOff>114300</xdr:colOff>
      <xdr:row>80</xdr:row>
      <xdr:rowOff>70486</xdr:rowOff>
    </xdr:to>
    <xdr:cxnSp macro="">
      <xdr:nvCxnSpPr>
        <xdr:cNvPr id="568" name="直線コネクタ 567">
          <a:extLst>
            <a:ext uri="{FF2B5EF4-FFF2-40B4-BE49-F238E27FC236}">
              <a16:creationId xmlns:a16="http://schemas.microsoft.com/office/drawing/2014/main" id="{D5EA7F0B-47C5-4D5F-B3F7-4786244BED22}"/>
            </a:ext>
          </a:extLst>
        </xdr:cNvPr>
        <xdr:cNvCxnSpPr/>
      </xdr:nvCxnSpPr>
      <xdr:spPr>
        <a:xfrm>
          <a:off x="13703300" y="137293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76836</xdr:rowOff>
    </xdr:from>
    <xdr:to>
      <xdr:col>67</xdr:col>
      <xdr:colOff>101600</xdr:colOff>
      <xdr:row>80</xdr:row>
      <xdr:rowOff>6986</xdr:rowOff>
    </xdr:to>
    <xdr:sp macro="" textlink="">
      <xdr:nvSpPr>
        <xdr:cNvPr id="569" name="楕円 568">
          <a:extLst>
            <a:ext uri="{FF2B5EF4-FFF2-40B4-BE49-F238E27FC236}">
              <a16:creationId xmlns:a16="http://schemas.microsoft.com/office/drawing/2014/main" id="{03212B54-831B-4ED2-9537-E5C9FC65A2D1}"/>
            </a:ext>
          </a:extLst>
        </xdr:cNvPr>
        <xdr:cNvSpPr/>
      </xdr:nvSpPr>
      <xdr:spPr>
        <a:xfrm>
          <a:off x="12763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127636</xdr:rowOff>
    </xdr:from>
    <xdr:to>
      <xdr:col>71</xdr:col>
      <xdr:colOff>177800</xdr:colOff>
      <xdr:row>80</xdr:row>
      <xdr:rowOff>13336</xdr:rowOff>
    </xdr:to>
    <xdr:cxnSp macro="">
      <xdr:nvCxnSpPr>
        <xdr:cNvPr id="570" name="直線コネクタ 569">
          <a:extLst>
            <a:ext uri="{FF2B5EF4-FFF2-40B4-BE49-F238E27FC236}">
              <a16:creationId xmlns:a16="http://schemas.microsoft.com/office/drawing/2014/main" id="{CFEA56F5-58DF-48EF-8CF3-A82DFE9014FC}"/>
            </a:ext>
          </a:extLst>
        </xdr:cNvPr>
        <xdr:cNvCxnSpPr/>
      </xdr:nvCxnSpPr>
      <xdr:spPr>
        <a:xfrm>
          <a:off x="12814300" y="136721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32402</xdr:rowOff>
    </xdr:from>
    <xdr:ext cx="405111" cy="259045"/>
    <xdr:sp macro="" textlink="">
      <xdr:nvSpPr>
        <xdr:cNvPr id="571" name="n_1aveValue【児童館】&#10;有形固定資産減価償却率">
          <a:extLst>
            <a:ext uri="{FF2B5EF4-FFF2-40B4-BE49-F238E27FC236}">
              <a16:creationId xmlns:a16="http://schemas.microsoft.com/office/drawing/2014/main" id="{B0E4CC3C-3E90-4E6F-9DBF-9AFB6AE44C4A}"/>
            </a:ext>
          </a:extLst>
        </xdr:cNvPr>
        <xdr:cNvSpPr txBox="1"/>
      </xdr:nvSpPr>
      <xdr:spPr>
        <a:xfrm>
          <a:off x="152660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49547</xdr:rowOff>
    </xdr:from>
    <xdr:ext cx="405111" cy="259045"/>
    <xdr:sp macro="" textlink="">
      <xdr:nvSpPr>
        <xdr:cNvPr id="572" name="n_2aveValue【児童館】&#10;有形固定資産減価償却率">
          <a:extLst>
            <a:ext uri="{FF2B5EF4-FFF2-40B4-BE49-F238E27FC236}">
              <a16:creationId xmlns:a16="http://schemas.microsoft.com/office/drawing/2014/main" id="{8B99D05B-8522-4C9A-870F-67FEB0686885}"/>
            </a:ext>
          </a:extLst>
        </xdr:cNvPr>
        <xdr:cNvSpPr txBox="1"/>
      </xdr:nvSpPr>
      <xdr:spPr>
        <a:xfrm>
          <a:off x="14389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76216</xdr:rowOff>
    </xdr:from>
    <xdr:ext cx="405111" cy="259045"/>
    <xdr:sp macro="" textlink="">
      <xdr:nvSpPr>
        <xdr:cNvPr id="573" name="n_3aveValue【児童館】&#10;有形固定資産減価償却率">
          <a:extLst>
            <a:ext uri="{FF2B5EF4-FFF2-40B4-BE49-F238E27FC236}">
              <a16:creationId xmlns:a16="http://schemas.microsoft.com/office/drawing/2014/main" id="{66CB0AB9-D4ED-499F-9C21-C2692D5AE97A}"/>
            </a:ext>
          </a:extLst>
        </xdr:cNvPr>
        <xdr:cNvSpPr txBox="1"/>
      </xdr:nvSpPr>
      <xdr:spPr>
        <a:xfrm>
          <a:off x="13500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24782</xdr:rowOff>
    </xdr:from>
    <xdr:ext cx="405111" cy="259045"/>
    <xdr:sp macro="" textlink="">
      <xdr:nvSpPr>
        <xdr:cNvPr id="574" name="n_4aveValue【児童館】&#10;有形固定資産減価償却率">
          <a:extLst>
            <a:ext uri="{FF2B5EF4-FFF2-40B4-BE49-F238E27FC236}">
              <a16:creationId xmlns:a16="http://schemas.microsoft.com/office/drawing/2014/main" id="{8062E891-4CBB-41B5-BD84-99C5F8085A42}"/>
            </a:ext>
          </a:extLst>
        </xdr:cNvPr>
        <xdr:cNvSpPr txBox="1"/>
      </xdr:nvSpPr>
      <xdr:spPr>
        <a:xfrm>
          <a:off x="12611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23513</xdr:rowOff>
    </xdr:from>
    <xdr:ext cx="405111" cy="259045"/>
    <xdr:sp macro="" textlink="">
      <xdr:nvSpPr>
        <xdr:cNvPr id="575" name="n_1mainValue【児童館】&#10;有形固定資産減価償却率">
          <a:extLst>
            <a:ext uri="{FF2B5EF4-FFF2-40B4-BE49-F238E27FC236}">
              <a16:creationId xmlns:a16="http://schemas.microsoft.com/office/drawing/2014/main" id="{9620828B-1B79-4AE8-AD1E-3E89C7E71BC2}"/>
            </a:ext>
          </a:extLst>
        </xdr:cNvPr>
        <xdr:cNvSpPr txBox="1"/>
      </xdr:nvSpPr>
      <xdr:spPr>
        <a:xfrm>
          <a:off x="15266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137813</xdr:rowOff>
    </xdr:from>
    <xdr:ext cx="405111" cy="259045"/>
    <xdr:sp macro="" textlink="">
      <xdr:nvSpPr>
        <xdr:cNvPr id="576" name="n_2mainValue【児童館】&#10;有形固定資産減価償却率">
          <a:extLst>
            <a:ext uri="{FF2B5EF4-FFF2-40B4-BE49-F238E27FC236}">
              <a16:creationId xmlns:a16="http://schemas.microsoft.com/office/drawing/2014/main" id="{A4F62EEA-9AFB-4AC3-9DF6-46FDA6A431FC}"/>
            </a:ext>
          </a:extLst>
        </xdr:cNvPr>
        <xdr:cNvSpPr txBox="1"/>
      </xdr:nvSpPr>
      <xdr:spPr>
        <a:xfrm>
          <a:off x="14389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80663</xdr:rowOff>
    </xdr:from>
    <xdr:ext cx="405111" cy="259045"/>
    <xdr:sp macro="" textlink="">
      <xdr:nvSpPr>
        <xdr:cNvPr id="577" name="n_3mainValue【児童館】&#10;有形固定資産減価償却率">
          <a:extLst>
            <a:ext uri="{FF2B5EF4-FFF2-40B4-BE49-F238E27FC236}">
              <a16:creationId xmlns:a16="http://schemas.microsoft.com/office/drawing/2014/main" id="{84A03161-7EC8-4277-9538-D0125BABD0C5}"/>
            </a:ext>
          </a:extLst>
        </xdr:cNvPr>
        <xdr:cNvSpPr txBox="1"/>
      </xdr:nvSpPr>
      <xdr:spPr>
        <a:xfrm>
          <a:off x="135007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23513</xdr:rowOff>
    </xdr:from>
    <xdr:ext cx="405111" cy="259045"/>
    <xdr:sp macro="" textlink="">
      <xdr:nvSpPr>
        <xdr:cNvPr id="578" name="n_4mainValue【児童館】&#10;有形固定資産減価償却率">
          <a:extLst>
            <a:ext uri="{FF2B5EF4-FFF2-40B4-BE49-F238E27FC236}">
              <a16:creationId xmlns:a16="http://schemas.microsoft.com/office/drawing/2014/main" id="{06897F88-F8AD-4FC4-966B-45B2ECADC1F9}"/>
            </a:ext>
          </a:extLst>
        </xdr:cNvPr>
        <xdr:cNvSpPr txBox="1"/>
      </xdr:nvSpPr>
      <xdr:spPr>
        <a:xfrm>
          <a:off x="126117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43596347-9935-45DA-B0A1-09F158B473A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F8927FCE-FB6C-49FC-88B0-8C4FB8EEC4A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73E8C78E-7F31-429C-A1C5-91C5C9DF452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7B6730E2-1E58-4C6C-AA51-AAA3D249403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599E35BC-D3E5-47E9-A826-0E324B76FDE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2BB117D1-B9EF-43EB-B998-FEDE6BDD21B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3911B0B7-2F4A-4438-8B82-0154B23D247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8A7DCCC5-CC1A-41FA-B782-76672038838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a:extLst>
            <a:ext uri="{FF2B5EF4-FFF2-40B4-BE49-F238E27FC236}">
              <a16:creationId xmlns:a16="http://schemas.microsoft.com/office/drawing/2014/main" id="{BA5C49D4-7B6A-43EA-A69B-22CA8B7398B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a:extLst>
            <a:ext uri="{FF2B5EF4-FFF2-40B4-BE49-F238E27FC236}">
              <a16:creationId xmlns:a16="http://schemas.microsoft.com/office/drawing/2014/main" id="{136129F3-570B-4E4C-ABDB-6A4BDDF74F6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a:extLst>
            <a:ext uri="{FF2B5EF4-FFF2-40B4-BE49-F238E27FC236}">
              <a16:creationId xmlns:a16="http://schemas.microsoft.com/office/drawing/2014/main" id="{00DAE9D0-F718-4BC2-8985-0401E7A9F6B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a:extLst>
            <a:ext uri="{FF2B5EF4-FFF2-40B4-BE49-F238E27FC236}">
              <a16:creationId xmlns:a16="http://schemas.microsoft.com/office/drawing/2014/main" id="{9CA7324A-E17E-42EE-A7B9-45515DB55E1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a:extLst>
            <a:ext uri="{FF2B5EF4-FFF2-40B4-BE49-F238E27FC236}">
              <a16:creationId xmlns:a16="http://schemas.microsoft.com/office/drawing/2014/main" id="{81A5207B-A08E-4E80-A17F-D3AA83F5D3D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a:extLst>
            <a:ext uri="{FF2B5EF4-FFF2-40B4-BE49-F238E27FC236}">
              <a16:creationId xmlns:a16="http://schemas.microsoft.com/office/drawing/2014/main" id="{4F71B327-C4B3-44C6-811F-7323C09F3C1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a:extLst>
            <a:ext uri="{FF2B5EF4-FFF2-40B4-BE49-F238E27FC236}">
              <a16:creationId xmlns:a16="http://schemas.microsoft.com/office/drawing/2014/main" id="{C6B99730-4EBA-4E4B-8EF4-E5F13F98D2C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a:extLst>
            <a:ext uri="{FF2B5EF4-FFF2-40B4-BE49-F238E27FC236}">
              <a16:creationId xmlns:a16="http://schemas.microsoft.com/office/drawing/2014/main" id="{2FEE4A98-80F5-4785-9171-CA426361F94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a:extLst>
            <a:ext uri="{FF2B5EF4-FFF2-40B4-BE49-F238E27FC236}">
              <a16:creationId xmlns:a16="http://schemas.microsoft.com/office/drawing/2014/main" id="{21747FC7-ABE9-4DA2-9E71-E4755FE4AAA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a:extLst>
            <a:ext uri="{FF2B5EF4-FFF2-40B4-BE49-F238E27FC236}">
              <a16:creationId xmlns:a16="http://schemas.microsoft.com/office/drawing/2014/main" id="{312992C8-395E-475C-A2AE-D7F41E76DBF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a:extLst>
            <a:ext uri="{FF2B5EF4-FFF2-40B4-BE49-F238E27FC236}">
              <a16:creationId xmlns:a16="http://schemas.microsoft.com/office/drawing/2014/main" id="{75A0DDE9-0C82-40F4-9037-2931658F8F6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a:extLst>
            <a:ext uri="{FF2B5EF4-FFF2-40B4-BE49-F238E27FC236}">
              <a16:creationId xmlns:a16="http://schemas.microsoft.com/office/drawing/2014/main" id="{0224B4D2-7537-489B-974B-E51E2E87BC4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334BD436-F387-471B-B1D0-5D42AC10B1B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E64A51C1-CACC-4770-A495-00CBECB5801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児童館】&#10;一人当たり面積グラフ枠">
          <a:extLst>
            <a:ext uri="{FF2B5EF4-FFF2-40B4-BE49-F238E27FC236}">
              <a16:creationId xmlns:a16="http://schemas.microsoft.com/office/drawing/2014/main" id="{216517BB-A6B0-4004-A534-8AE10E3CB62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95250</xdr:rowOff>
    </xdr:from>
    <xdr:to>
      <xdr:col>116</xdr:col>
      <xdr:colOff>62864</xdr:colOff>
      <xdr:row>86</xdr:row>
      <xdr:rowOff>83820</xdr:rowOff>
    </xdr:to>
    <xdr:cxnSp macro="">
      <xdr:nvCxnSpPr>
        <xdr:cNvPr id="602" name="直線コネクタ 601">
          <a:extLst>
            <a:ext uri="{FF2B5EF4-FFF2-40B4-BE49-F238E27FC236}">
              <a16:creationId xmlns:a16="http://schemas.microsoft.com/office/drawing/2014/main" id="{DA7B5D60-14DA-4277-B984-C08387079D0A}"/>
            </a:ext>
          </a:extLst>
        </xdr:cNvPr>
        <xdr:cNvCxnSpPr/>
      </xdr:nvCxnSpPr>
      <xdr:spPr>
        <a:xfrm flipV="1">
          <a:off x="22160864" y="136398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03" name="【児童館】&#10;一人当たり面積最小値テキスト">
          <a:extLst>
            <a:ext uri="{FF2B5EF4-FFF2-40B4-BE49-F238E27FC236}">
              <a16:creationId xmlns:a16="http://schemas.microsoft.com/office/drawing/2014/main" id="{C8FECC92-EA99-42C9-847C-649DA3894851}"/>
            </a:ext>
          </a:extLst>
        </xdr:cNvPr>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04" name="直線コネクタ 603">
          <a:extLst>
            <a:ext uri="{FF2B5EF4-FFF2-40B4-BE49-F238E27FC236}">
              <a16:creationId xmlns:a16="http://schemas.microsoft.com/office/drawing/2014/main" id="{CD70C2A5-97AC-4FD7-995C-F89DC1C72A0D}"/>
            </a:ext>
          </a:extLst>
        </xdr:cNvPr>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41927</xdr:rowOff>
    </xdr:from>
    <xdr:ext cx="469744" cy="259045"/>
    <xdr:sp macro="" textlink="">
      <xdr:nvSpPr>
        <xdr:cNvPr id="605" name="【児童館】&#10;一人当たり面積最大値テキスト">
          <a:extLst>
            <a:ext uri="{FF2B5EF4-FFF2-40B4-BE49-F238E27FC236}">
              <a16:creationId xmlns:a16="http://schemas.microsoft.com/office/drawing/2014/main" id="{50E142E0-C4E9-40E2-8A55-5B84657E02DB}"/>
            </a:ext>
          </a:extLst>
        </xdr:cNvPr>
        <xdr:cNvSpPr txBox="1"/>
      </xdr:nvSpPr>
      <xdr:spPr>
        <a:xfrm>
          <a:off x="221996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606" name="直線コネクタ 605">
          <a:extLst>
            <a:ext uri="{FF2B5EF4-FFF2-40B4-BE49-F238E27FC236}">
              <a16:creationId xmlns:a16="http://schemas.microsoft.com/office/drawing/2014/main" id="{4704A14E-B712-4991-B8D0-3B1DEFF0E57A}"/>
            </a:ext>
          </a:extLst>
        </xdr:cNvPr>
        <xdr:cNvCxnSpPr/>
      </xdr:nvCxnSpPr>
      <xdr:spPr>
        <a:xfrm>
          <a:off x="220726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144797</xdr:rowOff>
    </xdr:from>
    <xdr:ext cx="469744" cy="259045"/>
    <xdr:sp macro="" textlink="">
      <xdr:nvSpPr>
        <xdr:cNvPr id="607" name="【児童館】&#10;一人当たり面積平均値テキスト">
          <a:extLst>
            <a:ext uri="{FF2B5EF4-FFF2-40B4-BE49-F238E27FC236}">
              <a16:creationId xmlns:a16="http://schemas.microsoft.com/office/drawing/2014/main" id="{7A17D80D-4A24-4018-A88F-4295E2DBE161}"/>
            </a:ext>
          </a:extLst>
        </xdr:cNvPr>
        <xdr:cNvSpPr txBox="1"/>
      </xdr:nvSpPr>
      <xdr:spPr>
        <a:xfrm>
          <a:off x="22199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608" name="フローチャート: 判断 607">
          <a:extLst>
            <a:ext uri="{FF2B5EF4-FFF2-40B4-BE49-F238E27FC236}">
              <a16:creationId xmlns:a16="http://schemas.microsoft.com/office/drawing/2014/main" id="{3B70DFC8-BB27-425E-AA39-9DA47D658A3D}"/>
            </a:ext>
          </a:extLst>
        </xdr:cNvPr>
        <xdr:cNvSpPr/>
      </xdr:nvSpPr>
      <xdr:spPr>
        <a:xfrm>
          <a:off x="22110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74930</xdr:rowOff>
    </xdr:from>
    <xdr:to>
      <xdr:col>112</xdr:col>
      <xdr:colOff>38100</xdr:colOff>
      <xdr:row>78</xdr:row>
      <xdr:rowOff>5080</xdr:rowOff>
    </xdr:to>
    <xdr:sp macro="" textlink="">
      <xdr:nvSpPr>
        <xdr:cNvPr id="609" name="フローチャート: 判断 608">
          <a:extLst>
            <a:ext uri="{FF2B5EF4-FFF2-40B4-BE49-F238E27FC236}">
              <a16:creationId xmlns:a16="http://schemas.microsoft.com/office/drawing/2014/main" id="{1FCA2F34-8F69-4295-9620-1B2BA7D432B3}"/>
            </a:ext>
          </a:extLst>
        </xdr:cNvPr>
        <xdr:cNvSpPr/>
      </xdr:nvSpPr>
      <xdr:spPr>
        <a:xfrm>
          <a:off x="21272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610" name="フローチャート: 判断 609">
          <a:extLst>
            <a:ext uri="{FF2B5EF4-FFF2-40B4-BE49-F238E27FC236}">
              <a16:creationId xmlns:a16="http://schemas.microsoft.com/office/drawing/2014/main" id="{6A823AD4-2A91-4412-AF2B-BE8755FF3257}"/>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611" name="フローチャート: 判断 610">
          <a:extLst>
            <a:ext uri="{FF2B5EF4-FFF2-40B4-BE49-F238E27FC236}">
              <a16:creationId xmlns:a16="http://schemas.microsoft.com/office/drawing/2014/main" id="{584E9621-7482-459C-9A2C-8A46F2F8E857}"/>
            </a:ext>
          </a:extLst>
        </xdr:cNvPr>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2539</xdr:rowOff>
    </xdr:from>
    <xdr:to>
      <xdr:col>98</xdr:col>
      <xdr:colOff>38100</xdr:colOff>
      <xdr:row>84</xdr:row>
      <xdr:rowOff>104139</xdr:rowOff>
    </xdr:to>
    <xdr:sp macro="" textlink="">
      <xdr:nvSpPr>
        <xdr:cNvPr id="612" name="フローチャート: 判断 611">
          <a:extLst>
            <a:ext uri="{FF2B5EF4-FFF2-40B4-BE49-F238E27FC236}">
              <a16:creationId xmlns:a16="http://schemas.microsoft.com/office/drawing/2014/main" id="{9D363152-B390-4432-8A45-CE9FF0031F2C}"/>
            </a:ext>
          </a:extLst>
        </xdr:cNvPr>
        <xdr:cNvSpPr/>
      </xdr:nvSpPr>
      <xdr:spPr>
        <a:xfrm>
          <a:off x="18605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C9E15FB9-ACBA-48F8-B81B-465235E3702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6280043B-FF82-44AE-8A3C-C53FCDA362F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9F4ADA4C-79EC-4D18-BF32-71BDFAC952B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680AC4DE-3F36-4B2A-804B-F6ECF46AB7C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6152A0E2-09DE-46C6-914C-030FF88DBE7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18" name="楕円 617">
          <a:extLst>
            <a:ext uri="{FF2B5EF4-FFF2-40B4-BE49-F238E27FC236}">
              <a16:creationId xmlns:a16="http://schemas.microsoft.com/office/drawing/2014/main" id="{3104D249-32C6-4BE1-8138-5A03D05FBE17}"/>
            </a:ext>
          </a:extLst>
        </xdr:cNvPr>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90188</xdr:rowOff>
    </xdr:from>
    <xdr:ext cx="469744" cy="259045"/>
    <xdr:sp macro="" textlink="">
      <xdr:nvSpPr>
        <xdr:cNvPr id="619" name="【児童館】&#10;一人当たり面積該当値テキスト">
          <a:extLst>
            <a:ext uri="{FF2B5EF4-FFF2-40B4-BE49-F238E27FC236}">
              <a16:creationId xmlns:a16="http://schemas.microsoft.com/office/drawing/2014/main" id="{53CF5899-56AF-4852-84BB-56A845010953}"/>
            </a:ext>
          </a:extLst>
        </xdr:cNvPr>
        <xdr:cNvSpPr txBox="1"/>
      </xdr:nvSpPr>
      <xdr:spPr>
        <a:xfrm>
          <a:off x="221996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620" name="楕円 619">
          <a:extLst>
            <a:ext uri="{FF2B5EF4-FFF2-40B4-BE49-F238E27FC236}">
              <a16:creationId xmlns:a16="http://schemas.microsoft.com/office/drawing/2014/main" id="{C7B56C99-36AA-416A-8945-BE199C10CD34}"/>
            </a:ext>
          </a:extLst>
        </xdr:cNvPr>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125730</xdr:rowOff>
    </xdr:to>
    <xdr:cxnSp macro="">
      <xdr:nvCxnSpPr>
        <xdr:cNvPr id="621" name="直線コネクタ 620">
          <a:extLst>
            <a:ext uri="{FF2B5EF4-FFF2-40B4-BE49-F238E27FC236}">
              <a16:creationId xmlns:a16="http://schemas.microsoft.com/office/drawing/2014/main" id="{4AF45B0A-2387-413B-AF9F-34522F305D28}"/>
            </a:ext>
          </a:extLst>
        </xdr:cNvPr>
        <xdr:cNvCxnSpPr/>
      </xdr:nvCxnSpPr>
      <xdr:spPr>
        <a:xfrm flipV="1">
          <a:off x="21323300" y="14348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74930</xdr:rowOff>
    </xdr:from>
    <xdr:to>
      <xdr:col>107</xdr:col>
      <xdr:colOff>101600</xdr:colOff>
      <xdr:row>84</xdr:row>
      <xdr:rowOff>5080</xdr:rowOff>
    </xdr:to>
    <xdr:sp macro="" textlink="">
      <xdr:nvSpPr>
        <xdr:cNvPr id="622" name="楕円 621">
          <a:extLst>
            <a:ext uri="{FF2B5EF4-FFF2-40B4-BE49-F238E27FC236}">
              <a16:creationId xmlns:a16="http://schemas.microsoft.com/office/drawing/2014/main" id="{48E8A9EF-D461-402D-A270-85146225232A}"/>
            </a:ext>
          </a:extLst>
        </xdr:cNvPr>
        <xdr:cNvSpPr/>
      </xdr:nvSpPr>
      <xdr:spPr>
        <a:xfrm>
          <a:off x="20383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125730</xdr:rowOff>
    </xdr:from>
    <xdr:to>
      <xdr:col>111</xdr:col>
      <xdr:colOff>177800</xdr:colOff>
      <xdr:row>83</xdr:row>
      <xdr:rowOff>125730</xdr:rowOff>
    </xdr:to>
    <xdr:cxnSp macro="">
      <xdr:nvCxnSpPr>
        <xdr:cNvPr id="623" name="直線コネクタ 622">
          <a:extLst>
            <a:ext uri="{FF2B5EF4-FFF2-40B4-BE49-F238E27FC236}">
              <a16:creationId xmlns:a16="http://schemas.microsoft.com/office/drawing/2014/main" id="{18B715A1-7CDC-4FE0-BB70-D52050A59CE0}"/>
            </a:ext>
          </a:extLst>
        </xdr:cNvPr>
        <xdr:cNvCxnSpPr/>
      </xdr:nvCxnSpPr>
      <xdr:spPr>
        <a:xfrm>
          <a:off x="20434300" y="1435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24" name="楕円 623">
          <a:extLst>
            <a:ext uri="{FF2B5EF4-FFF2-40B4-BE49-F238E27FC236}">
              <a16:creationId xmlns:a16="http://schemas.microsoft.com/office/drawing/2014/main" id="{9B754928-B2E5-490E-8441-E31B92CD007E}"/>
            </a:ext>
          </a:extLst>
        </xdr:cNvPr>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125730</xdr:rowOff>
    </xdr:from>
    <xdr:to>
      <xdr:col>107</xdr:col>
      <xdr:colOff>50800</xdr:colOff>
      <xdr:row>83</xdr:row>
      <xdr:rowOff>133350</xdr:rowOff>
    </xdr:to>
    <xdr:cxnSp macro="">
      <xdr:nvCxnSpPr>
        <xdr:cNvPr id="625" name="直線コネクタ 624">
          <a:extLst>
            <a:ext uri="{FF2B5EF4-FFF2-40B4-BE49-F238E27FC236}">
              <a16:creationId xmlns:a16="http://schemas.microsoft.com/office/drawing/2014/main" id="{A54FF14B-E1F0-444A-9DED-C539393E3C6F}"/>
            </a:ext>
          </a:extLst>
        </xdr:cNvPr>
        <xdr:cNvCxnSpPr/>
      </xdr:nvCxnSpPr>
      <xdr:spPr>
        <a:xfrm flipV="1">
          <a:off x="19545300" y="1435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626" name="楕円 625">
          <a:extLst>
            <a:ext uri="{FF2B5EF4-FFF2-40B4-BE49-F238E27FC236}">
              <a16:creationId xmlns:a16="http://schemas.microsoft.com/office/drawing/2014/main" id="{BA293D2A-2BD4-49CA-A22B-191157C05727}"/>
            </a:ext>
          </a:extLst>
        </xdr:cNvPr>
        <xdr:cNvSpPr/>
      </xdr:nvSpPr>
      <xdr:spPr>
        <a:xfrm>
          <a:off x="18605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140970</xdr:rowOff>
    </xdr:to>
    <xdr:cxnSp macro="">
      <xdr:nvCxnSpPr>
        <xdr:cNvPr id="627" name="直線コネクタ 626">
          <a:extLst>
            <a:ext uri="{FF2B5EF4-FFF2-40B4-BE49-F238E27FC236}">
              <a16:creationId xmlns:a16="http://schemas.microsoft.com/office/drawing/2014/main" id="{9250D7A4-2588-4B02-AB71-03ADA99BFEC7}"/>
            </a:ext>
          </a:extLst>
        </xdr:cNvPr>
        <xdr:cNvCxnSpPr/>
      </xdr:nvCxnSpPr>
      <xdr:spPr>
        <a:xfrm flipV="1">
          <a:off x="18656300" y="1436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21607</xdr:rowOff>
    </xdr:from>
    <xdr:ext cx="469744" cy="259045"/>
    <xdr:sp macro="" textlink="">
      <xdr:nvSpPr>
        <xdr:cNvPr id="628" name="n_1aveValue【児童館】&#10;一人当たり面積">
          <a:extLst>
            <a:ext uri="{FF2B5EF4-FFF2-40B4-BE49-F238E27FC236}">
              <a16:creationId xmlns:a16="http://schemas.microsoft.com/office/drawing/2014/main" id="{362DDCAF-9D6F-4671-B318-D37301DF4308}"/>
            </a:ext>
          </a:extLst>
        </xdr:cNvPr>
        <xdr:cNvSpPr txBox="1"/>
      </xdr:nvSpPr>
      <xdr:spPr>
        <a:xfrm>
          <a:off x="21075727"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629" name="n_2aveValue【児童館】&#10;一人当たり面積">
          <a:extLst>
            <a:ext uri="{FF2B5EF4-FFF2-40B4-BE49-F238E27FC236}">
              <a16:creationId xmlns:a16="http://schemas.microsoft.com/office/drawing/2014/main" id="{B1046B92-D267-44A3-88E5-E41357C9B515}"/>
            </a:ext>
          </a:extLst>
        </xdr:cNvPr>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110507</xdr:rowOff>
    </xdr:from>
    <xdr:ext cx="469744" cy="259045"/>
    <xdr:sp macro="" textlink="">
      <xdr:nvSpPr>
        <xdr:cNvPr id="630" name="n_3aveValue【児童館】&#10;一人当たり面積">
          <a:extLst>
            <a:ext uri="{FF2B5EF4-FFF2-40B4-BE49-F238E27FC236}">
              <a16:creationId xmlns:a16="http://schemas.microsoft.com/office/drawing/2014/main" id="{F456133B-E1A5-4949-80E5-1D707476CAEA}"/>
            </a:ext>
          </a:extLst>
        </xdr:cNvPr>
        <xdr:cNvSpPr txBox="1"/>
      </xdr:nvSpPr>
      <xdr:spPr>
        <a:xfrm>
          <a:off x="19310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95266</xdr:rowOff>
    </xdr:from>
    <xdr:ext cx="469744" cy="259045"/>
    <xdr:sp macro="" textlink="">
      <xdr:nvSpPr>
        <xdr:cNvPr id="631" name="n_4aveValue【児童館】&#10;一人当たり面積">
          <a:extLst>
            <a:ext uri="{FF2B5EF4-FFF2-40B4-BE49-F238E27FC236}">
              <a16:creationId xmlns:a16="http://schemas.microsoft.com/office/drawing/2014/main" id="{30698503-2CF7-498E-B835-656D1FD8D537}"/>
            </a:ext>
          </a:extLst>
        </xdr:cNvPr>
        <xdr:cNvSpPr txBox="1"/>
      </xdr:nvSpPr>
      <xdr:spPr>
        <a:xfrm>
          <a:off x="18421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167657</xdr:rowOff>
    </xdr:from>
    <xdr:ext cx="469744" cy="259045"/>
    <xdr:sp macro="" textlink="">
      <xdr:nvSpPr>
        <xdr:cNvPr id="632" name="n_1mainValue【児童館】&#10;一人当たり面積">
          <a:extLst>
            <a:ext uri="{FF2B5EF4-FFF2-40B4-BE49-F238E27FC236}">
              <a16:creationId xmlns:a16="http://schemas.microsoft.com/office/drawing/2014/main" id="{DB765F19-666C-4AA7-9049-BC72136670C7}"/>
            </a:ext>
          </a:extLst>
        </xdr:cNvPr>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633" name="n_2mainValue【児童館】&#10;一人当たり面積">
          <a:extLst>
            <a:ext uri="{FF2B5EF4-FFF2-40B4-BE49-F238E27FC236}">
              <a16:creationId xmlns:a16="http://schemas.microsoft.com/office/drawing/2014/main" id="{51EE7570-C38C-4416-B2A0-E302E6D6133B}"/>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634" name="n_3mainValue【児童館】&#10;一人当たり面積">
          <a:extLst>
            <a:ext uri="{FF2B5EF4-FFF2-40B4-BE49-F238E27FC236}">
              <a16:creationId xmlns:a16="http://schemas.microsoft.com/office/drawing/2014/main" id="{C889AFFA-F1BA-4AA1-AFCD-8618BF050E01}"/>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35" name="n_4mainValue【児童館】&#10;一人当たり面積">
          <a:extLst>
            <a:ext uri="{FF2B5EF4-FFF2-40B4-BE49-F238E27FC236}">
              <a16:creationId xmlns:a16="http://schemas.microsoft.com/office/drawing/2014/main" id="{C05D4D3A-7DEF-4E04-B4B8-D71AAC020E2C}"/>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5688E0EB-CE12-478A-B026-F1EED8AD0AA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3F632EC6-F8EA-4616-B7C3-1563B00EA9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0B102416-E179-4363-8006-225DBA27862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CD0E0955-3428-47C5-8CC1-19167A80797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D172F1DA-F651-4680-9046-23E5B6D733F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27096A36-AB79-4200-9821-551B1AEC0DD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4A756991-D3E2-4EA6-A372-784A41A99FF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4E00AABB-8363-4651-BC8F-72A6876AE07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04361EF-BBF4-47A6-8BC1-6D0BD9FB24C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62716C29-B9D8-40C5-839E-730ACC91AB5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E9188126-8786-41A0-8800-E042FC745BE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a:extLst>
            <a:ext uri="{FF2B5EF4-FFF2-40B4-BE49-F238E27FC236}">
              <a16:creationId xmlns:a16="http://schemas.microsoft.com/office/drawing/2014/main" id="{65053761-2793-4E97-ACD1-6F8B0805E51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a:extLst>
            <a:ext uri="{FF2B5EF4-FFF2-40B4-BE49-F238E27FC236}">
              <a16:creationId xmlns:a16="http://schemas.microsoft.com/office/drawing/2014/main" id="{7191F943-04AC-4F87-8ECF-18437470CBD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a:extLst>
            <a:ext uri="{FF2B5EF4-FFF2-40B4-BE49-F238E27FC236}">
              <a16:creationId xmlns:a16="http://schemas.microsoft.com/office/drawing/2014/main" id="{A2E043A2-2CAB-4C46-BBC6-D9CC11BD57C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a:extLst>
            <a:ext uri="{FF2B5EF4-FFF2-40B4-BE49-F238E27FC236}">
              <a16:creationId xmlns:a16="http://schemas.microsoft.com/office/drawing/2014/main" id="{FEA40902-B265-41CB-942B-3C014576DBB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a:extLst>
            <a:ext uri="{FF2B5EF4-FFF2-40B4-BE49-F238E27FC236}">
              <a16:creationId xmlns:a16="http://schemas.microsoft.com/office/drawing/2014/main" id="{5475832E-0E10-4F71-94B5-4DB92DF0CAD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a:extLst>
            <a:ext uri="{FF2B5EF4-FFF2-40B4-BE49-F238E27FC236}">
              <a16:creationId xmlns:a16="http://schemas.microsoft.com/office/drawing/2014/main" id="{FA621E4C-783B-4D9F-BFA7-99913C478F5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a:extLst>
            <a:ext uri="{FF2B5EF4-FFF2-40B4-BE49-F238E27FC236}">
              <a16:creationId xmlns:a16="http://schemas.microsoft.com/office/drawing/2014/main" id="{4D50D64A-9932-4337-AFB7-7469AE9403C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a:extLst>
            <a:ext uri="{FF2B5EF4-FFF2-40B4-BE49-F238E27FC236}">
              <a16:creationId xmlns:a16="http://schemas.microsoft.com/office/drawing/2014/main" id="{EE252D73-EC29-4D9A-98C2-2583040B8B9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a:extLst>
            <a:ext uri="{FF2B5EF4-FFF2-40B4-BE49-F238E27FC236}">
              <a16:creationId xmlns:a16="http://schemas.microsoft.com/office/drawing/2014/main" id="{777C89CC-8C29-4F4C-838A-FCBF67BEFA8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6" name="テキスト ボックス 655">
          <a:extLst>
            <a:ext uri="{FF2B5EF4-FFF2-40B4-BE49-F238E27FC236}">
              <a16:creationId xmlns:a16="http://schemas.microsoft.com/office/drawing/2014/main" id="{4FE6DDDE-D42C-4A65-BDF6-D1260BE211C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42540223-F9C1-456E-87C6-32C2866FA42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8" name="テキスト ボックス 657">
          <a:extLst>
            <a:ext uri="{FF2B5EF4-FFF2-40B4-BE49-F238E27FC236}">
              <a16:creationId xmlns:a16="http://schemas.microsoft.com/office/drawing/2014/main" id="{CFFC239E-C2B9-43A4-8F7F-CCEBE8FA6A4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DD1B449E-1F1A-40F7-81AC-B9C7AA864C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660" name="直線コネクタ 659">
          <a:extLst>
            <a:ext uri="{FF2B5EF4-FFF2-40B4-BE49-F238E27FC236}">
              <a16:creationId xmlns:a16="http://schemas.microsoft.com/office/drawing/2014/main" id="{FEB5C69C-D406-47F2-A157-1B4AC2E06477}"/>
            </a:ext>
          </a:extLst>
        </xdr:cNvPr>
        <xdr:cNvCxnSpPr/>
      </xdr:nvCxnSpPr>
      <xdr:spPr>
        <a:xfrm flipV="1">
          <a:off x="16318864"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1" name="【公民館】&#10;有形固定資産減価償却率最小値テキスト">
          <a:extLst>
            <a:ext uri="{FF2B5EF4-FFF2-40B4-BE49-F238E27FC236}">
              <a16:creationId xmlns:a16="http://schemas.microsoft.com/office/drawing/2014/main" id="{855D8232-1E92-422B-AB4A-E23368D6620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2" name="直線コネクタ 661">
          <a:extLst>
            <a:ext uri="{FF2B5EF4-FFF2-40B4-BE49-F238E27FC236}">
              <a16:creationId xmlns:a16="http://schemas.microsoft.com/office/drawing/2014/main" id="{61F1D983-779A-42A2-BDE1-72B1EF2C4BA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663" name="【公民館】&#10;有形固定資産減価償却率最大値テキスト">
          <a:extLst>
            <a:ext uri="{FF2B5EF4-FFF2-40B4-BE49-F238E27FC236}">
              <a16:creationId xmlns:a16="http://schemas.microsoft.com/office/drawing/2014/main" id="{B2A7643A-C3C4-4D87-AE28-565B737AE459}"/>
            </a:ext>
          </a:extLst>
        </xdr:cNvPr>
        <xdr:cNvSpPr txBox="1"/>
      </xdr:nvSpPr>
      <xdr:spPr>
        <a:xfrm>
          <a:off x="163576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664" name="直線コネクタ 663">
          <a:extLst>
            <a:ext uri="{FF2B5EF4-FFF2-40B4-BE49-F238E27FC236}">
              <a16:creationId xmlns:a16="http://schemas.microsoft.com/office/drawing/2014/main" id="{C30FA558-2FBB-48B4-9E41-BE500A404620}"/>
            </a:ext>
          </a:extLst>
        </xdr:cNvPr>
        <xdr:cNvCxnSpPr/>
      </xdr:nvCxnSpPr>
      <xdr:spPr>
        <a:xfrm>
          <a:off x="16230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162577</xdr:rowOff>
    </xdr:from>
    <xdr:ext cx="405111" cy="259045"/>
    <xdr:sp macro="" textlink="">
      <xdr:nvSpPr>
        <xdr:cNvPr id="665" name="【公民館】&#10;有形固定資産減価償却率平均値テキスト">
          <a:extLst>
            <a:ext uri="{FF2B5EF4-FFF2-40B4-BE49-F238E27FC236}">
              <a16:creationId xmlns:a16="http://schemas.microsoft.com/office/drawing/2014/main" id="{A64EEF61-EC4E-4681-B706-C67F9FFA5FFC}"/>
            </a:ext>
          </a:extLst>
        </xdr:cNvPr>
        <xdr:cNvSpPr txBox="1"/>
      </xdr:nvSpPr>
      <xdr:spPr>
        <a:xfrm>
          <a:off x="163576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666" name="フローチャート: 判断 665">
          <a:extLst>
            <a:ext uri="{FF2B5EF4-FFF2-40B4-BE49-F238E27FC236}">
              <a16:creationId xmlns:a16="http://schemas.microsoft.com/office/drawing/2014/main" id="{AD1E5D34-BBE9-4E70-A9CC-FCF1DE20E9EC}"/>
            </a:ext>
          </a:extLst>
        </xdr:cNvPr>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667" name="フローチャート: 判断 666">
          <a:extLst>
            <a:ext uri="{FF2B5EF4-FFF2-40B4-BE49-F238E27FC236}">
              <a16:creationId xmlns:a16="http://schemas.microsoft.com/office/drawing/2014/main" id="{9691EAFB-745F-401B-8664-20B4CD91F1C2}"/>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668" name="フローチャート: 判断 667">
          <a:extLst>
            <a:ext uri="{FF2B5EF4-FFF2-40B4-BE49-F238E27FC236}">
              <a16:creationId xmlns:a16="http://schemas.microsoft.com/office/drawing/2014/main" id="{681BBD03-8120-4130-9902-5F2C7CEC4245}"/>
            </a:ext>
          </a:extLst>
        </xdr:cNvPr>
        <xdr:cNvSpPr/>
      </xdr:nvSpPr>
      <xdr:spPr>
        <a:xfrm>
          <a:off x="1454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12064</xdr:rowOff>
    </xdr:from>
    <xdr:to>
      <xdr:col>72</xdr:col>
      <xdr:colOff>38100</xdr:colOff>
      <xdr:row>105</xdr:row>
      <xdr:rowOff>113664</xdr:rowOff>
    </xdr:to>
    <xdr:sp macro="" textlink="">
      <xdr:nvSpPr>
        <xdr:cNvPr id="669" name="フローチャート: 判断 668">
          <a:extLst>
            <a:ext uri="{FF2B5EF4-FFF2-40B4-BE49-F238E27FC236}">
              <a16:creationId xmlns:a16="http://schemas.microsoft.com/office/drawing/2014/main" id="{F73B546B-5AD7-431B-952E-500618C0CED0}"/>
            </a:ext>
          </a:extLst>
        </xdr:cNvPr>
        <xdr:cNvSpPr/>
      </xdr:nvSpPr>
      <xdr:spPr>
        <a:xfrm>
          <a:off x="13652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158750</xdr:rowOff>
    </xdr:from>
    <xdr:to>
      <xdr:col>67</xdr:col>
      <xdr:colOff>101600</xdr:colOff>
      <xdr:row>105</xdr:row>
      <xdr:rowOff>88900</xdr:rowOff>
    </xdr:to>
    <xdr:sp macro="" textlink="">
      <xdr:nvSpPr>
        <xdr:cNvPr id="670" name="フローチャート: 判断 669">
          <a:extLst>
            <a:ext uri="{FF2B5EF4-FFF2-40B4-BE49-F238E27FC236}">
              <a16:creationId xmlns:a16="http://schemas.microsoft.com/office/drawing/2014/main" id="{49949B71-691B-465E-B83A-53E73B2FF325}"/>
            </a:ext>
          </a:extLst>
        </xdr:cNvPr>
        <xdr:cNvSpPr/>
      </xdr:nvSpPr>
      <xdr:spPr>
        <a:xfrm>
          <a:off x="12763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BC71DEF9-FCFE-474B-94BD-EC266E93984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6ED2E43B-D12B-4A7C-92A9-5985E016B3C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8FAF307E-23FB-4E71-89CB-5482A8F894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BDE1DAA2-9116-4CFB-B483-81862B777B3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B5EABD4-6B66-41A2-9DF2-F16CD13E051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676" name="楕円 675">
          <a:extLst>
            <a:ext uri="{FF2B5EF4-FFF2-40B4-BE49-F238E27FC236}">
              <a16:creationId xmlns:a16="http://schemas.microsoft.com/office/drawing/2014/main" id="{B9425EDC-946D-469D-A544-6977C006B6EF}"/>
            </a:ext>
          </a:extLst>
        </xdr:cNvPr>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677" name="【公民館】&#10;有形固定資産減価償却率該当値テキスト">
          <a:extLst>
            <a:ext uri="{FF2B5EF4-FFF2-40B4-BE49-F238E27FC236}">
              <a16:creationId xmlns:a16="http://schemas.microsoft.com/office/drawing/2014/main" id="{216A8563-DE09-4C30-BFFD-FF7C8ED2E990}"/>
            </a:ext>
          </a:extLst>
        </xdr:cNvPr>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78" name="楕円 677">
          <a:extLst>
            <a:ext uri="{FF2B5EF4-FFF2-40B4-BE49-F238E27FC236}">
              <a16:creationId xmlns:a16="http://schemas.microsoft.com/office/drawing/2014/main" id="{53F0E77A-00B5-4B6F-9A62-37A42E3B8C3E}"/>
            </a:ext>
          </a:extLst>
        </xdr:cNvPr>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679" name="直線コネクタ 678">
          <a:extLst>
            <a:ext uri="{FF2B5EF4-FFF2-40B4-BE49-F238E27FC236}">
              <a16:creationId xmlns:a16="http://schemas.microsoft.com/office/drawing/2014/main" id="{1FF8C9C8-7F8F-4D55-B5ED-DA4B08116F99}"/>
            </a:ext>
          </a:extLst>
        </xdr:cNvPr>
        <xdr:cNvCxnSpPr/>
      </xdr:nvCxnSpPr>
      <xdr:spPr>
        <a:xfrm>
          <a:off x="15481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680" name="楕円 679">
          <a:extLst>
            <a:ext uri="{FF2B5EF4-FFF2-40B4-BE49-F238E27FC236}">
              <a16:creationId xmlns:a16="http://schemas.microsoft.com/office/drawing/2014/main" id="{EEC1CFC6-BD77-4A5E-A9CF-534E164FF794}"/>
            </a:ext>
          </a:extLst>
        </xdr:cNvPr>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681" name="直線コネクタ 680">
          <a:extLst>
            <a:ext uri="{FF2B5EF4-FFF2-40B4-BE49-F238E27FC236}">
              <a16:creationId xmlns:a16="http://schemas.microsoft.com/office/drawing/2014/main" id="{1252D84A-2D0D-4A6E-879B-9012EE3C9832}"/>
            </a:ext>
          </a:extLst>
        </xdr:cNvPr>
        <xdr:cNvCxnSpPr/>
      </xdr:nvCxnSpPr>
      <xdr:spPr>
        <a:xfrm>
          <a:off x="14592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682" name="楕円 681">
          <a:extLst>
            <a:ext uri="{FF2B5EF4-FFF2-40B4-BE49-F238E27FC236}">
              <a16:creationId xmlns:a16="http://schemas.microsoft.com/office/drawing/2014/main" id="{D0B21CA0-27EC-437F-BE23-E70120E7FEDB}"/>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683" name="直線コネクタ 682">
          <a:extLst>
            <a:ext uri="{FF2B5EF4-FFF2-40B4-BE49-F238E27FC236}">
              <a16:creationId xmlns:a16="http://schemas.microsoft.com/office/drawing/2014/main" id="{4AE49561-810F-40FF-A096-F01848EC8F03}"/>
            </a:ext>
          </a:extLst>
        </xdr:cNvPr>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684" name="楕円 683">
          <a:extLst>
            <a:ext uri="{FF2B5EF4-FFF2-40B4-BE49-F238E27FC236}">
              <a16:creationId xmlns:a16="http://schemas.microsoft.com/office/drawing/2014/main" id="{F2E34850-1C19-4021-AC41-FC2AF2CEAB7D}"/>
            </a:ext>
          </a:extLst>
        </xdr:cNvPr>
        <xdr:cNvSpPr/>
      </xdr:nvSpPr>
      <xdr:spPr>
        <a:xfrm>
          <a:off x="1276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685" name="直線コネクタ 684">
          <a:extLst>
            <a:ext uri="{FF2B5EF4-FFF2-40B4-BE49-F238E27FC236}">
              <a16:creationId xmlns:a16="http://schemas.microsoft.com/office/drawing/2014/main" id="{1E521069-C848-4784-97CC-E23256530258}"/>
            </a:ext>
          </a:extLst>
        </xdr:cNvPr>
        <xdr:cNvCxnSpPr/>
      </xdr:nvCxnSpPr>
      <xdr:spPr>
        <a:xfrm>
          <a:off x="12814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686" name="n_1aveValue【公民館】&#10;有形固定資産減価償却率">
          <a:extLst>
            <a:ext uri="{FF2B5EF4-FFF2-40B4-BE49-F238E27FC236}">
              <a16:creationId xmlns:a16="http://schemas.microsoft.com/office/drawing/2014/main" id="{FAA4D7CC-7B30-4E6D-819E-EB98A235A149}"/>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162577</xdr:rowOff>
    </xdr:from>
    <xdr:ext cx="405111" cy="259045"/>
    <xdr:sp macro="" textlink="">
      <xdr:nvSpPr>
        <xdr:cNvPr id="687" name="n_2aveValue【公民館】&#10;有形固定資産減価償却率">
          <a:extLst>
            <a:ext uri="{FF2B5EF4-FFF2-40B4-BE49-F238E27FC236}">
              <a16:creationId xmlns:a16="http://schemas.microsoft.com/office/drawing/2014/main" id="{D12DB1D1-3120-43CF-A9D9-6A6E47DC190E}"/>
            </a:ext>
          </a:extLst>
        </xdr:cNvPr>
        <xdr:cNvSpPr txBox="1"/>
      </xdr:nvSpPr>
      <xdr:spPr>
        <a:xfrm>
          <a:off x="143897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130191</xdr:rowOff>
    </xdr:from>
    <xdr:ext cx="405111" cy="259045"/>
    <xdr:sp macro="" textlink="">
      <xdr:nvSpPr>
        <xdr:cNvPr id="688" name="n_3aveValue【公民館】&#10;有形固定資産減価償却率">
          <a:extLst>
            <a:ext uri="{FF2B5EF4-FFF2-40B4-BE49-F238E27FC236}">
              <a16:creationId xmlns:a16="http://schemas.microsoft.com/office/drawing/2014/main" id="{487872F1-9FC5-4395-B782-814B0E5CFEA4}"/>
            </a:ext>
          </a:extLst>
        </xdr:cNvPr>
        <xdr:cNvSpPr txBox="1"/>
      </xdr:nvSpPr>
      <xdr:spPr>
        <a:xfrm>
          <a:off x="13500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105427</xdr:rowOff>
    </xdr:from>
    <xdr:ext cx="405111" cy="259045"/>
    <xdr:sp macro="" textlink="">
      <xdr:nvSpPr>
        <xdr:cNvPr id="689" name="n_4aveValue【公民館】&#10;有形固定資産減価償却率">
          <a:extLst>
            <a:ext uri="{FF2B5EF4-FFF2-40B4-BE49-F238E27FC236}">
              <a16:creationId xmlns:a16="http://schemas.microsoft.com/office/drawing/2014/main" id="{C738E4E4-2CB5-4AAF-A5C6-8E8449750282}"/>
            </a:ext>
          </a:extLst>
        </xdr:cNvPr>
        <xdr:cNvSpPr txBox="1"/>
      </xdr:nvSpPr>
      <xdr:spPr>
        <a:xfrm>
          <a:off x="12611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690" name="n_1mainValue【公民館】&#10;有形固定資産減価償却率">
          <a:extLst>
            <a:ext uri="{FF2B5EF4-FFF2-40B4-BE49-F238E27FC236}">
              <a16:creationId xmlns:a16="http://schemas.microsoft.com/office/drawing/2014/main" id="{735E8E75-C350-4EF9-9310-F81B5AADFB61}"/>
            </a:ext>
          </a:extLst>
        </xdr:cNvPr>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691" name="n_2mainValue【公民館】&#10;有形固定資産減価償却率">
          <a:extLst>
            <a:ext uri="{FF2B5EF4-FFF2-40B4-BE49-F238E27FC236}">
              <a16:creationId xmlns:a16="http://schemas.microsoft.com/office/drawing/2014/main" id="{8B5C35AE-EE2D-4F1D-8CEA-8DBC576FD11A}"/>
            </a:ext>
          </a:extLst>
        </xdr:cNvPr>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692" name="n_3mainValue【公民館】&#10;有形固定資産減価償却率">
          <a:extLst>
            <a:ext uri="{FF2B5EF4-FFF2-40B4-BE49-F238E27FC236}">
              <a16:creationId xmlns:a16="http://schemas.microsoft.com/office/drawing/2014/main" id="{AD8F3E24-05F1-451E-A27C-B351C62391C8}"/>
            </a:ext>
          </a:extLst>
        </xdr:cNvPr>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693" name="n_4mainValue【公民館】&#10;有形固定資産減価償却率">
          <a:extLst>
            <a:ext uri="{FF2B5EF4-FFF2-40B4-BE49-F238E27FC236}">
              <a16:creationId xmlns:a16="http://schemas.microsoft.com/office/drawing/2014/main" id="{4CF11B41-B806-412E-A2B7-F1F237E81E0A}"/>
            </a:ext>
          </a:extLst>
        </xdr:cNvPr>
        <xdr:cNvSpPr txBox="1"/>
      </xdr:nvSpPr>
      <xdr:spPr>
        <a:xfrm>
          <a:off x="12579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A2FFCBB8-C6EF-4635-BD46-96C864F51CF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4C596938-AE6B-431F-820E-54B8D54024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7C7D1396-914C-45D7-9600-972B84A40EE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BDE5E124-E297-4E94-986F-73B2987627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8AE8DA85-2425-4224-A45A-06C0F20624D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5B640490-8A3B-458D-90BB-26A7C6DB37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F3BC2339-8AA0-4C86-8FF3-DE99473C32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1743F51A-4200-449A-AF9D-70329E98874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6A835D84-5F34-406B-B78B-E688D9E3655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57640FAC-1057-42E9-BBE2-47E1B27AF9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a:extLst>
            <a:ext uri="{FF2B5EF4-FFF2-40B4-BE49-F238E27FC236}">
              <a16:creationId xmlns:a16="http://schemas.microsoft.com/office/drawing/2014/main" id="{69FCC08D-3D82-47D8-BF43-1086C4D4ABD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a:extLst>
            <a:ext uri="{FF2B5EF4-FFF2-40B4-BE49-F238E27FC236}">
              <a16:creationId xmlns:a16="http://schemas.microsoft.com/office/drawing/2014/main" id="{42AEE1A5-4553-4FCD-A3F1-80332734D8B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a:extLst>
            <a:ext uri="{FF2B5EF4-FFF2-40B4-BE49-F238E27FC236}">
              <a16:creationId xmlns:a16="http://schemas.microsoft.com/office/drawing/2014/main" id="{42A46887-B29B-4183-B3A7-A5AAA710181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a:extLst>
            <a:ext uri="{FF2B5EF4-FFF2-40B4-BE49-F238E27FC236}">
              <a16:creationId xmlns:a16="http://schemas.microsoft.com/office/drawing/2014/main" id="{6539F659-5C23-4B9E-A937-D8924CC1CE8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a:extLst>
            <a:ext uri="{FF2B5EF4-FFF2-40B4-BE49-F238E27FC236}">
              <a16:creationId xmlns:a16="http://schemas.microsoft.com/office/drawing/2014/main" id="{79EB501D-C940-4781-AC1C-2E0142206A6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a:extLst>
            <a:ext uri="{FF2B5EF4-FFF2-40B4-BE49-F238E27FC236}">
              <a16:creationId xmlns:a16="http://schemas.microsoft.com/office/drawing/2014/main" id="{2109EDE5-EDD9-4179-908B-F769AF8E72E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a:extLst>
            <a:ext uri="{FF2B5EF4-FFF2-40B4-BE49-F238E27FC236}">
              <a16:creationId xmlns:a16="http://schemas.microsoft.com/office/drawing/2014/main" id="{BED3BA17-B25B-4A42-86E9-947A025E78A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a:extLst>
            <a:ext uri="{FF2B5EF4-FFF2-40B4-BE49-F238E27FC236}">
              <a16:creationId xmlns:a16="http://schemas.microsoft.com/office/drawing/2014/main" id="{AB0065B5-D31A-4C08-8E19-8A3496CDE3B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a:extLst>
            <a:ext uri="{FF2B5EF4-FFF2-40B4-BE49-F238E27FC236}">
              <a16:creationId xmlns:a16="http://schemas.microsoft.com/office/drawing/2014/main" id="{62F8E8CB-D7F5-485F-A921-10BDDD00B78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a:extLst>
            <a:ext uri="{FF2B5EF4-FFF2-40B4-BE49-F238E27FC236}">
              <a16:creationId xmlns:a16="http://schemas.microsoft.com/office/drawing/2014/main" id="{CF025564-70FD-42DE-BDF2-40811EA395B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a:extLst>
            <a:ext uri="{FF2B5EF4-FFF2-40B4-BE49-F238E27FC236}">
              <a16:creationId xmlns:a16="http://schemas.microsoft.com/office/drawing/2014/main" id="{CE80B596-44AE-4B58-9370-0B531637406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a:extLst>
            <a:ext uri="{FF2B5EF4-FFF2-40B4-BE49-F238E27FC236}">
              <a16:creationId xmlns:a16="http://schemas.microsoft.com/office/drawing/2014/main" id="{137AD6DD-8813-47E3-895F-5C83DFED8E3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43A7D337-1F16-487F-A340-F4647DFA995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39694C53-3BB6-438A-8748-C6546A914CD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683416BC-8376-4FAB-92AD-0AB7B9B3166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719" name="直線コネクタ 718">
          <a:extLst>
            <a:ext uri="{FF2B5EF4-FFF2-40B4-BE49-F238E27FC236}">
              <a16:creationId xmlns:a16="http://schemas.microsoft.com/office/drawing/2014/main" id="{C041D28C-7B49-4267-8641-78022C731B68}"/>
            </a:ext>
          </a:extLst>
        </xdr:cNvPr>
        <xdr:cNvCxnSpPr/>
      </xdr:nvCxnSpPr>
      <xdr:spPr>
        <a:xfrm flipV="1">
          <a:off x="22160864" y="171166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0" name="【公民館】&#10;一人当たり面積最小値テキスト">
          <a:extLst>
            <a:ext uri="{FF2B5EF4-FFF2-40B4-BE49-F238E27FC236}">
              <a16:creationId xmlns:a16="http://schemas.microsoft.com/office/drawing/2014/main" id="{22D02873-C664-46D9-BB73-13BC7D7A2A45}"/>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1" name="直線コネクタ 720">
          <a:extLst>
            <a:ext uri="{FF2B5EF4-FFF2-40B4-BE49-F238E27FC236}">
              <a16:creationId xmlns:a16="http://schemas.microsoft.com/office/drawing/2014/main" id="{4B57B244-F551-41FD-8BA7-3384A74AB159}"/>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2" name="【公民館】&#10;一人当たり面積最大値テキスト">
          <a:extLst>
            <a:ext uri="{FF2B5EF4-FFF2-40B4-BE49-F238E27FC236}">
              <a16:creationId xmlns:a16="http://schemas.microsoft.com/office/drawing/2014/main" id="{1BFB5004-7669-44C7-A89A-B8B49E23E2A9}"/>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23" name="直線コネクタ 722">
          <a:extLst>
            <a:ext uri="{FF2B5EF4-FFF2-40B4-BE49-F238E27FC236}">
              <a16:creationId xmlns:a16="http://schemas.microsoft.com/office/drawing/2014/main" id="{FD407310-FAB1-48D8-B87A-16EB8D444EB7}"/>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10721</xdr:rowOff>
    </xdr:from>
    <xdr:ext cx="469744" cy="259045"/>
    <xdr:sp macro="" textlink="">
      <xdr:nvSpPr>
        <xdr:cNvPr id="724" name="【公民館】&#10;一人当たり面積平均値テキスト">
          <a:extLst>
            <a:ext uri="{FF2B5EF4-FFF2-40B4-BE49-F238E27FC236}">
              <a16:creationId xmlns:a16="http://schemas.microsoft.com/office/drawing/2014/main" id="{1B752857-C247-49DD-8435-7EFD8FF4FA74}"/>
            </a:ext>
          </a:extLst>
        </xdr:cNvPr>
        <xdr:cNvSpPr txBox="1"/>
      </xdr:nvSpPr>
      <xdr:spPr>
        <a:xfrm>
          <a:off x="22199600" y="18012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725" name="フローチャート: 判断 724">
          <a:extLst>
            <a:ext uri="{FF2B5EF4-FFF2-40B4-BE49-F238E27FC236}">
              <a16:creationId xmlns:a16="http://schemas.microsoft.com/office/drawing/2014/main" id="{EF5F09DF-107E-4E7C-A874-469C37D6E057}"/>
            </a:ext>
          </a:extLst>
        </xdr:cNvPr>
        <xdr:cNvSpPr/>
      </xdr:nvSpPr>
      <xdr:spPr>
        <a:xfrm>
          <a:off x="22110700" y="1816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726" name="フローチャート: 判断 725">
          <a:extLst>
            <a:ext uri="{FF2B5EF4-FFF2-40B4-BE49-F238E27FC236}">
              <a16:creationId xmlns:a16="http://schemas.microsoft.com/office/drawing/2014/main" id="{82A42B78-1F3B-4B85-A339-635A0A8D0017}"/>
            </a:ext>
          </a:extLst>
        </xdr:cNvPr>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49893</xdr:rowOff>
    </xdr:from>
    <xdr:to>
      <xdr:col>107</xdr:col>
      <xdr:colOff>101600</xdr:colOff>
      <xdr:row>106</xdr:row>
      <xdr:rowOff>151493</xdr:rowOff>
    </xdr:to>
    <xdr:sp macro="" textlink="">
      <xdr:nvSpPr>
        <xdr:cNvPr id="727" name="フローチャート: 判断 726">
          <a:extLst>
            <a:ext uri="{FF2B5EF4-FFF2-40B4-BE49-F238E27FC236}">
              <a16:creationId xmlns:a16="http://schemas.microsoft.com/office/drawing/2014/main" id="{DA96DE34-CD85-4EE3-90F9-6F70C8DD1034}"/>
            </a:ext>
          </a:extLst>
        </xdr:cNvPr>
        <xdr:cNvSpPr/>
      </xdr:nvSpPr>
      <xdr:spPr>
        <a:xfrm>
          <a:off x="20383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20501</xdr:rowOff>
    </xdr:from>
    <xdr:to>
      <xdr:col>102</xdr:col>
      <xdr:colOff>165100</xdr:colOff>
      <xdr:row>106</xdr:row>
      <xdr:rowOff>122101</xdr:rowOff>
    </xdr:to>
    <xdr:sp macro="" textlink="">
      <xdr:nvSpPr>
        <xdr:cNvPr id="728" name="フローチャート: 判断 727">
          <a:extLst>
            <a:ext uri="{FF2B5EF4-FFF2-40B4-BE49-F238E27FC236}">
              <a16:creationId xmlns:a16="http://schemas.microsoft.com/office/drawing/2014/main" id="{A5DE805B-2CE8-489B-98F5-79A556810644}"/>
            </a:ext>
          </a:extLst>
        </xdr:cNvPr>
        <xdr:cNvSpPr/>
      </xdr:nvSpPr>
      <xdr:spPr>
        <a:xfrm>
          <a:off x="19494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41729</xdr:rowOff>
    </xdr:from>
    <xdr:to>
      <xdr:col>98</xdr:col>
      <xdr:colOff>38100</xdr:colOff>
      <xdr:row>106</xdr:row>
      <xdr:rowOff>143329</xdr:rowOff>
    </xdr:to>
    <xdr:sp macro="" textlink="">
      <xdr:nvSpPr>
        <xdr:cNvPr id="729" name="フローチャート: 判断 728">
          <a:extLst>
            <a:ext uri="{FF2B5EF4-FFF2-40B4-BE49-F238E27FC236}">
              <a16:creationId xmlns:a16="http://schemas.microsoft.com/office/drawing/2014/main" id="{C69437A6-BB37-4E84-ADC8-1F804E44F612}"/>
            </a:ext>
          </a:extLst>
        </xdr:cNvPr>
        <xdr:cNvSpPr/>
      </xdr:nvSpPr>
      <xdr:spPr>
        <a:xfrm>
          <a:off x="18605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DCD2B427-DD89-4F74-915E-862EA77529F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D7E930D-39AE-4501-A86A-3EFF592D116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7C2E9AB-5329-4722-87E7-7980C9D4185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E9BCD3F0-4B43-4231-91BA-59B9DC4B208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7186EBD-9FD0-4873-96B5-1DB67BF3F4B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146231</xdr:rowOff>
    </xdr:from>
    <xdr:to>
      <xdr:col>116</xdr:col>
      <xdr:colOff>114300</xdr:colOff>
      <xdr:row>109</xdr:row>
      <xdr:rowOff>76381</xdr:rowOff>
    </xdr:to>
    <xdr:sp macro="" textlink="">
      <xdr:nvSpPr>
        <xdr:cNvPr id="735" name="楕円 734">
          <a:extLst>
            <a:ext uri="{FF2B5EF4-FFF2-40B4-BE49-F238E27FC236}">
              <a16:creationId xmlns:a16="http://schemas.microsoft.com/office/drawing/2014/main" id="{9EE67323-BFD7-4376-AB87-AA3E1196242D}"/>
            </a:ext>
          </a:extLst>
        </xdr:cNvPr>
        <xdr:cNvSpPr/>
      </xdr:nvSpPr>
      <xdr:spPr>
        <a:xfrm>
          <a:off x="221107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61158</xdr:rowOff>
    </xdr:from>
    <xdr:ext cx="469744" cy="259045"/>
    <xdr:sp macro="" textlink="">
      <xdr:nvSpPr>
        <xdr:cNvPr id="736" name="【公民館】&#10;一人当たり面積該当値テキスト">
          <a:extLst>
            <a:ext uri="{FF2B5EF4-FFF2-40B4-BE49-F238E27FC236}">
              <a16:creationId xmlns:a16="http://schemas.microsoft.com/office/drawing/2014/main" id="{E14CF745-2CE2-447A-BBE6-FD84918922F2}"/>
            </a:ext>
          </a:extLst>
        </xdr:cNvPr>
        <xdr:cNvSpPr txBox="1"/>
      </xdr:nvSpPr>
      <xdr:spPr>
        <a:xfrm>
          <a:off x="22199600" y="1857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146231</xdr:rowOff>
    </xdr:from>
    <xdr:to>
      <xdr:col>112</xdr:col>
      <xdr:colOff>38100</xdr:colOff>
      <xdr:row>109</xdr:row>
      <xdr:rowOff>76381</xdr:rowOff>
    </xdr:to>
    <xdr:sp macro="" textlink="">
      <xdr:nvSpPr>
        <xdr:cNvPr id="737" name="楕円 736">
          <a:extLst>
            <a:ext uri="{FF2B5EF4-FFF2-40B4-BE49-F238E27FC236}">
              <a16:creationId xmlns:a16="http://schemas.microsoft.com/office/drawing/2014/main" id="{C8E9A47D-0B4D-46AA-B6F6-A441F4F13BCA}"/>
            </a:ext>
          </a:extLst>
        </xdr:cNvPr>
        <xdr:cNvSpPr/>
      </xdr:nvSpPr>
      <xdr:spPr>
        <a:xfrm>
          <a:off x="21272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25581</xdr:rowOff>
    </xdr:from>
    <xdr:to>
      <xdr:col>116</xdr:col>
      <xdr:colOff>63500</xdr:colOff>
      <xdr:row>109</xdr:row>
      <xdr:rowOff>25581</xdr:rowOff>
    </xdr:to>
    <xdr:cxnSp macro="">
      <xdr:nvCxnSpPr>
        <xdr:cNvPr id="738" name="直線コネクタ 737">
          <a:extLst>
            <a:ext uri="{FF2B5EF4-FFF2-40B4-BE49-F238E27FC236}">
              <a16:creationId xmlns:a16="http://schemas.microsoft.com/office/drawing/2014/main" id="{0A18EA95-0555-4F0B-B739-508306B318F9}"/>
            </a:ext>
          </a:extLst>
        </xdr:cNvPr>
        <xdr:cNvCxnSpPr/>
      </xdr:nvCxnSpPr>
      <xdr:spPr>
        <a:xfrm>
          <a:off x="21323300" y="187136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146231</xdr:rowOff>
    </xdr:from>
    <xdr:to>
      <xdr:col>107</xdr:col>
      <xdr:colOff>101600</xdr:colOff>
      <xdr:row>109</xdr:row>
      <xdr:rowOff>76381</xdr:rowOff>
    </xdr:to>
    <xdr:sp macro="" textlink="">
      <xdr:nvSpPr>
        <xdr:cNvPr id="739" name="楕円 738">
          <a:extLst>
            <a:ext uri="{FF2B5EF4-FFF2-40B4-BE49-F238E27FC236}">
              <a16:creationId xmlns:a16="http://schemas.microsoft.com/office/drawing/2014/main" id="{7197C157-EB26-491F-A116-32B7A39D4D1A}"/>
            </a:ext>
          </a:extLst>
        </xdr:cNvPr>
        <xdr:cNvSpPr/>
      </xdr:nvSpPr>
      <xdr:spPr>
        <a:xfrm>
          <a:off x="20383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25581</xdr:rowOff>
    </xdr:from>
    <xdr:to>
      <xdr:col>111</xdr:col>
      <xdr:colOff>177800</xdr:colOff>
      <xdr:row>109</xdr:row>
      <xdr:rowOff>25581</xdr:rowOff>
    </xdr:to>
    <xdr:cxnSp macro="">
      <xdr:nvCxnSpPr>
        <xdr:cNvPr id="740" name="直線コネクタ 739">
          <a:extLst>
            <a:ext uri="{FF2B5EF4-FFF2-40B4-BE49-F238E27FC236}">
              <a16:creationId xmlns:a16="http://schemas.microsoft.com/office/drawing/2014/main" id="{7F6CAF6F-ED3F-488E-B5C5-7B3D5223331C}"/>
            </a:ext>
          </a:extLst>
        </xdr:cNvPr>
        <xdr:cNvCxnSpPr/>
      </xdr:nvCxnSpPr>
      <xdr:spPr>
        <a:xfrm>
          <a:off x="20434300" y="1871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146231</xdr:rowOff>
    </xdr:from>
    <xdr:to>
      <xdr:col>102</xdr:col>
      <xdr:colOff>165100</xdr:colOff>
      <xdr:row>109</xdr:row>
      <xdr:rowOff>76381</xdr:rowOff>
    </xdr:to>
    <xdr:sp macro="" textlink="">
      <xdr:nvSpPr>
        <xdr:cNvPr id="741" name="楕円 740">
          <a:extLst>
            <a:ext uri="{FF2B5EF4-FFF2-40B4-BE49-F238E27FC236}">
              <a16:creationId xmlns:a16="http://schemas.microsoft.com/office/drawing/2014/main" id="{EEF29E98-BB3C-4F0B-BD22-4CABA400D499}"/>
            </a:ext>
          </a:extLst>
        </xdr:cNvPr>
        <xdr:cNvSpPr/>
      </xdr:nvSpPr>
      <xdr:spPr>
        <a:xfrm>
          <a:off x="19494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25581</xdr:rowOff>
    </xdr:from>
    <xdr:to>
      <xdr:col>107</xdr:col>
      <xdr:colOff>50800</xdr:colOff>
      <xdr:row>109</xdr:row>
      <xdr:rowOff>25581</xdr:rowOff>
    </xdr:to>
    <xdr:cxnSp macro="">
      <xdr:nvCxnSpPr>
        <xdr:cNvPr id="742" name="直線コネクタ 741">
          <a:extLst>
            <a:ext uri="{FF2B5EF4-FFF2-40B4-BE49-F238E27FC236}">
              <a16:creationId xmlns:a16="http://schemas.microsoft.com/office/drawing/2014/main" id="{85CD1C2B-57E9-43FC-A231-0278BB527C46}"/>
            </a:ext>
          </a:extLst>
        </xdr:cNvPr>
        <xdr:cNvCxnSpPr/>
      </xdr:nvCxnSpPr>
      <xdr:spPr>
        <a:xfrm>
          <a:off x="19545300" y="1871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147864</xdr:rowOff>
    </xdr:from>
    <xdr:to>
      <xdr:col>98</xdr:col>
      <xdr:colOff>38100</xdr:colOff>
      <xdr:row>109</xdr:row>
      <xdr:rowOff>78014</xdr:rowOff>
    </xdr:to>
    <xdr:sp macro="" textlink="">
      <xdr:nvSpPr>
        <xdr:cNvPr id="743" name="楕円 742">
          <a:extLst>
            <a:ext uri="{FF2B5EF4-FFF2-40B4-BE49-F238E27FC236}">
              <a16:creationId xmlns:a16="http://schemas.microsoft.com/office/drawing/2014/main" id="{45548F3D-BC9F-411D-953F-5C3E1C6F882F}"/>
            </a:ext>
          </a:extLst>
        </xdr:cNvPr>
        <xdr:cNvSpPr/>
      </xdr:nvSpPr>
      <xdr:spPr>
        <a:xfrm>
          <a:off x="18605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25581</xdr:rowOff>
    </xdr:from>
    <xdr:to>
      <xdr:col>102</xdr:col>
      <xdr:colOff>114300</xdr:colOff>
      <xdr:row>109</xdr:row>
      <xdr:rowOff>27214</xdr:rowOff>
    </xdr:to>
    <xdr:cxnSp macro="">
      <xdr:nvCxnSpPr>
        <xdr:cNvPr id="744" name="直線コネクタ 743">
          <a:extLst>
            <a:ext uri="{FF2B5EF4-FFF2-40B4-BE49-F238E27FC236}">
              <a16:creationId xmlns:a16="http://schemas.microsoft.com/office/drawing/2014/main" id="{E918D287-6474-4CC0-B4A1-00569F2551F4}"/>
            </a:ext>
          </a:extLst>
        </xdr:cNvPr>
        <xdr:cNvCxnSpPr/>
      </xdr:nvCxnSpPr>
      <xdr:spPr>
        <a:xfrm flipV="1">
          <a:off x="18656300" y="187136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43922</xdr:rowOff>
    </xdr:from>
    <xdr:ext cx="469744" cy="259045"/>
    <xdr:sp macro="" textlink="">
      <xdr:nvSpPr>
        <xdr:cNvPr id="745" name="n_1aveValue【公民館】&#10;一人当たり面積">
          <a:extLst>
            <a:ext uri="{FF2B5EF4-FFF2-40B4-BE49-F238E27FC236}">
              <a16:creationId xmlns:a16="http://schemas.microsoft.com/office/drawing/2014/main" id="{2D8C0E01-DD58-4961-B787-FB8258B239F9}"/>
            </a:ext>
          </a:extLst>
        </xdr:cNvPr>
        <xdr:cNvSpPr txBox="1"/>
      </xdr:nvSpPr>
      <xdr:spPr>
        <a:xfrm>
          <a:off x="210757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168020</xdr:rowOff>
    </xdr:from>
    <xdr:ext cx="469744" cy="259045"/>
    <xdr:sp macro="" textlink="">
      <xdr:nvSpPr>
        <xdr:cNvPr id="746" name="n_2aveValue【公民館】&#10;一人当たり面積">
          <a:extLst>
            <a:ext uri="{FF2B5EF4-FFF2-40B4-BE49-F238E27FC236}">
              <a16:creationId xmlns:a16="http://schemas.microsoft.com/office/drawing/2014/main" id="{FBC11BAE-3C13-4A8A-B912-7E06BE462D5C}"/>
            </a:ext>
          </a:extLst>
        </xdr:cNvPr>
        <xdr:cNvSpPr txBox="1"/>
      </xdr:nvSpPr>
      <xdr:spPr>
        <a:xfrm>
          <a:off x="20199427" y="1799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138628</xdr:rowOff>
    </xdr:from>
    <xdr:ext cx="469744" cy="259045"/>
    <xdr:sp macro="" textlink="">
      <xdr:nvSpPr>
        <xdr:cNvPr id="747" name="n_3aveValue【公民館】&#10;一人当たり面積">
          <a:extLst>
            <a:ext uri="{FF2B5EF4-FFF2-40B4-BE49-F238E27FC236}">
              <a16:creationId xmlns:a16="http://schemas.microsoft.com/office/drawing/2014/main" id="{94C6D046-B497-4F5D-85D9-B6DBD41C8F80}"/>
            </a:ext>
          </a:extLst>
        </xdr:cNvPr>
        <xdr:cNvSpPr txBox="1"/>
      </xdr:nvSpPr>
      <xdr:spPr>
        <a:xfrm>
          <a:off x="19310427" y="179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159856</xdr:rowOff>
    </xdr:from>
    <xdr:ext cx="469744" cy="259045"/>
    <xdr:sp macro="" textlink="">
      <xdr:nvSpPr>
        <xdr:cNvPr id="748" name="n_4aveValue【公民館】&#10;一人当たり面積">
          <a:extLst>
            <a:ext uri="{FF2B5EF4-FFF2-40B4-BE49-F238E27FC236}">
              <a16:creationId xmlns:a16="http://schemas.microsoft.com/office/drawing/2014/main" id="{60DAB9E8-4B04-49D0-BD05-DDE6138F1678}"/>
            </a:ext>
          </a:extLst>
        </xdr:cNvPr>
        <xdr:cNvSpPr txBox="1"/>
      </xdr:nvSpPr>
      <xdr:spPr>
        <a:xfrm>
          <a:off x="18421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67508</xdr:rowOff>
    </xdr:from>
    <xdr:ext cx="469744" cy="259045"/>
    <xdr:sp macro="" textlink="">
      <xdr:nvSpPr>
        <xdr:cNvPr id="749" name="n_1mainValue【公民館】&#10;一人当たり面積">
          <a:extLst>
            <a:ext uri="{FF2B5EF4-FFF2-40B4-BE49-F238E27FC236}">
              <a16:creationId xmlns:a16="http://schemas.microsoft.com/office/drawing/2014/main" id="{0CBDE15D-5113-42D5-9C22-0D1C1B5D4CF3}"/>
            </a:ext>
          </a:extLst>
        </xdr:cNvPr>
        <xdr:cNvSpPr txBox="1"/>
      </xdr:nvSpPr>
      <xdr:spPr>
        <a:xfrm>
          <a:off x="21075727" y="1875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67508</xdr:rowOff>
    </xdr:from>
    <xdr:ext cx="469744" cy="259045"/>
    <xdr:sp macro="" textlink="">
      <xdr:nvSpPr>
        <xdr:cNvPr id="750" name="n_2mainValue【公民館】&#10;一人当たり面積">
          <a:extLst>
            <a:ext uri="{FF2B5EF4-FFF2-40B4-BE49-F238E27FC236}">
              <a16:creationId xmlns:a16="http://schemas.microsoft.com/office/drawing/2014/main" id="{A0F72F8E-7786-42DE-B6C2-876A84C45DD4}"/>
            </a:ext>
          </a:extLst>
        </xdr:cNvPr>
        <xdr:cNvSpPr txBox="1"/>
      </xdr:nvSpPr>
      <xdr:spPr>
        <a:xfrm>
          <a:off x="20199427" y="1875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67508</xdr:rowOff>
    </xdr:from>
    <xdr:ext cx="469744" cy="259045"/>
    <xdr:sp macro="" textlink="">
      <xdr:nvSpPr>
        <xdr:cNvPr id="751" name="n_3mainValue【公民館】&#10;一人当たり面積">
          <a:extLst>
            <a:ext uri="{FF2B5EF4-FFF2-40B4-BE49-F238E27FC236}">
              <a16:creationId xmlns:a16="http://schemas.microsoft.com/office/drawing/2014/main" id="{6FA4AE4F-671B-4832-A806-034C13F6A6B7}"/>
            </a:ext>
          </a:extLst>
        </xdr:cNvPr>
        <xdr:cNvSpPr txBox="1"/>
      </xdr:nvSpPr>
      <xdr:spPr>
        <a:xfrm>
          <a:off x="19310427" y="1875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69141</xdr:rowOff>
    </xdr:from>
    <xdr:ext cx="469744" cy="259045"/>
    <xdr:sp macro="" textlink="">
      <xdr:nvSpPr>
        <xdr:cNvPr id="752" name="n_4mainValue【公民館】&#10;一人当たり面積">
          <a:extLst>
            <a:ext uri="{FF2B5EF4-FFF2-40B4-BE49-F238E27FC236}">
              <a16:creationId xmlns:a16="http://schemas.microsoft.com/office/drawing/2014/main" id="{8489C58B-9C1C-4F67-B924-E841F196E0C7}"/>
            </a:ext>
          </a:extLst>
        </xdr:cNvPr>
        <xdr:cNvSpPr txBox="1"/>
      </xdr:nvSpPr>
      <xdr:spPr>
        <a:xfrm>
          <a:off x="18421427" y="1875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63599DA2-45B6-4A9E-8234-44C86CDD0D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2B210DE4-1BE6-423A-B980-207CFF16DF6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CF34E18C-8CCE-4118-B7EC-930BC7A09A4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道路・橋梁・トンネルについては整備率が高く、児童館については古い施設が少ないため、有形固定資産減価償却率が類似団体と比較して低いが、学校施設、公営住宅、公民館は高くなっている。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は平成３０年度に長寿命化計画を策定し、令和元年度から本庄小学校長寿命化改修事業を実施するなど、計画に基づいた維持管理を行っていく。公営住宅については、令和２年度に改訂した長寿命化計画に基づき、維持補修・廃止など多角的に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0E741A5-2CFA-44DD-8540-B3C52518D31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924749-7649-4104-A0FA-32F2128FE06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BBFB327-5227-4BD3-A18B-8EC871E9CA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29AB312-A987-4B8B-AC81-E3040C10238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1A561F-8385-48B3-91B1-59B551749B2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71D7C42-6C6C-42A5-9EC4-7B94F777D2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66D3C0-234A-4266-AEF6-191A13C3BAB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1D1F6A-2AFE-4F4C-8025-10B605EB4AA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0FB2640-029B-4E70-A492-83E7BE93CE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8134BF-C507-4ED8-8B3B-3F17365E980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18,923
18,771
130.63
11,151,481
10,714,135
422,488
5,530,669
8,821,818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C3F81F-DA67-459C-9347-0F0871C8343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677B9AF-7854-4019-B0B5-7CB9C38159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648498-2190-4F34-A6C8-8A0A4C331E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BE02EE-DF76-459B-AABC-E9A5BF54B95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44A2F62-161B-4D71-BF30-18C71438C8D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59AD6C1-8F13-4D73-AC92-7DC14F2A9C5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FE30EA9-C47E-4199-8859-3D6E4AEF58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1E88C0-85EC-42F5-9D60-EB5A2468E9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80E007-CEE7-4CB4-B76B-A8DC63397B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465CF38-0AF6-4810-88A3-438265D8DDA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04F58F4-B271-4CAA-946F-2ABBEFFE6E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7FC68D1-6CBA-4AE2-AE10-5BB5D5C872A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4D47BB-979E-400C-8FF0-37DC5B181C8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47E5B3-075D-4EFE-8F4F-4BA6E46C13D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822A6B-4D83-4B7C-ACFC-661982383B5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1A39EF5-7F13-407F-99E5-AF13C5B3EBA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9D4B19C-8B32-4A4A-86D5-198EAF6DA74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5FC0E1C-B229-4882-83AC-FB36B39A31D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6B5ED8A-8846-444F-B93E-22836516CDD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2955EDE-C5D4-441E-B9F5-5B04C424A62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85D3900-1025-4D05-BC6E-60F9D122BC2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0E1CFC2-5E50-4725-B798-721A0173751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62EC89-8219-42D7-9D7C-B4DEE4038F3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C65F8C9-629B-4533-BE33-A7AE0F8015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17DCBED-44A4-44CB-88CA-11CADA6D5EB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9115A0B-DFF5-446F-8842-D1F0E34FB46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82C437F-F2DF-4637-9B40-F78A8A7BDB0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782C3BE-5564-43AE-B7F7-889423DC004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5863FFE-2624-41C6-88E8-387E30E6B10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B34369B-E7CB-4B83-B4E1-93877880481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AC3135A-1BD4-4520-98E1-913C6E4C98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A8C6DCC-6AA0-45A6-A517-1936882C0F0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D215B85-BF5B-478F-935C-A634415374B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541C333-0A33-46B3-B6E7-7B3154D37A8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6EEDA92-8A67-45B1-BD91-9609B8CC711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5B37259-E79E-4616-A07E-9358BF9F2F8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A4C4E1F-1490-4938-9CCE-773F79A8E2F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5BA7D15-70DB-4A37-A29A-CEBD56D812B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DCA0E0E-D65B-4615-A4BC-5FDCEB7A623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13772B6-D716-484F-BB0D-85DB4783AC0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66D26CF-3D76-4242-A978-434FAF41501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BEDF6A1-814C-46A6-A78B-C18F5BB5221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278A453-0757-4E46-8ED6-AAC065E2545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8BA6D5A-02CE-4EBD-AA8A-D2EAF4C3F20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B053270-7AB5-43AA-A593-D74FAEC1C1A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40</xdr:row>
      <xdr:rowOff>112395</xdr:rowOff>
    </xdr:to>
    <xdr:cxnSp macro="">
      <xdr:nvCxnSpPr>
        <xdr:cNvPr id="57" name="直線コネクタ 56">
          <a:extLst>
            <a:ext uri="{FF2B5EF4-FFF2-40B4-BE49-F238E27FC236}">
              <a16:creationId xmlns:a16="http://schemas.microsoft.com/office/drawing/2014/main" id="{92983F5A-4895-4905-815E-2E5F26787E6C}"/>
            </a:ext>
          </a:extLst>
        </xdr:cNvPr>
        <xdr:cNvCxnSpPr/>
      </xdr:nvCxnSpPr>
      <xdr:spPr>
        <a:xfrm flipV="1">
          <a:off x="4634865" y="56388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116222</xdr:rowOff>
    </xdr:from>
    <xdr:ext cx="405111" cy="259045"/>
    <xdr:sp macro="" textlink="">
      <xdr:nvSpPr>
        <xdr:cNvPr id="58" name="【図書館】&#10;有形固定資産減価償却率最小値テキスト">
          <a:extLst>
            <a:ext uri="{FF2B5EF4-FFF2-40B4-BE49-F238E27FC236}">
              <a16:creationId xmlns:a16="http://schemas.microsoft.com/office/drawing/2014/main" id="{7231630A-3ADA-48C0-97B6-75B54DC0F98D}"/>
            </a:ext>
          </a:extLst>
        </xdr:cNvPr>
        <xdr:cNvSpPr txBox="1"/>
      </xdr:nvSpPr>
      <xdr:spPr>
        <a:xfrm>
          <a:off x="4673600"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112395</xdr:rowOff>
    </xdr:from>
    <xdr:to>
      <xdr:col>24</xdr:col>
      <xdr:colOff>152400</xdr:colOff>
      <xdr:row>40</xdr:row>
      <xdr:rowOff>112395</xdr:rowOff>
    </xdr:to>
    <xdr:cxnSp macro="">
      <xdr:nvCxnSpPr>
        <xdr:cNvPr id="59" name="直線コネクタ 58">
          <a:extLst>
            <a:ext uri="{FF2B5EF4-FFF2-40B4-BE49-F238E27FC236}">
              <a16:creationId xmlns:a16="http://schemas.microsoft.com/office/drawing/2014/main" id="{64725808-2F51-43A0-B35D-5FC6D144071C}"/>
            </a:ext>
          </a:extLst>
        </xdr:cNvPr>
        <xdr:cNvCxnSpPr/>
      </xdr:nvCxnSpPr>
      <xdr:spPr>
        <a:xfrm>
          <a:off x="4546600" y="69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60" name="【図書館】&#10;有形固定資産減価償却率最大値テキスト">
          <a:extLst>
            <a:ext uri="{FF2B5EF4-FFF2-40B4-BE49-F238E27FC236}">
              <a16:creationId xmlns:a16="http://schemas.microsoft.com/office/drawing/2014/main" id="{137EDE2D-DF37-455E-A250-F974B916E5BE}"/>
            </a:ext>
          </a:extLst>
        </xdr:cNvPr>
        <xdr:cNvSpPr txBox="1"/>
      </xdr:nvSpPr>
      <xdr:spPr>
        <a:xfrm>
          <a:off x="46736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1" name="直線コネクタ 60">
          <a:extLst>
            <a:ext uri="{FF2B5EF4-FFF2-40B4-BE49-F238E27FC236}">
              <a16:creationId xmlns:a16="http://schemas.microsoft.com/office/drawing/2014/main" id="{E0985005-00D6-4032-9659-9A1EEB6211A9}"/>
            </a:ext>
          </a:extLst>
        </xdr:cNvPr>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110507</xdr:rowOff>
    </xdr:from>
    <xdr:ext cx="405111" cy="259045"/>
    <xdr:sp macro="" textlink="">
      <xdr:nvSpPr>
        <xdr:cNvPr id="62" name="【図書館】&#10;有形固定資産減価償却率平均値テキスト">
          <a:extLst>
            <a:ext uri="{FF2B5EF4-FFF2-40B4-BE49-F238E27FC236}">
              <a16:creationId xmlns:a16="http://schemas.microsoft.com/office/drawing/2014/main" id="{8087E57D-6A0F-4666-B356-3997942D8402}"/>
            </a:ext>
          </a:extLst>
        </xdr:cNvPr>
        <xdr:cNvSpPr txBox="1"/>
      </xdr:nvSpPr>
      <xdr:spPr>
        <a:xfrm>
          <a:off x="4673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3" name="フローチャート: 判断 62">
          <a:extLst>
            <a:ext uri="{FF2B5EF4-FFF2-40B4-BE49-F238E27FC236}">
              <a16:creationId xmlns:a16="http://schemas.microsoft.com/office/drawing/2014/main" id="{064DA80B-64FA-4965-BE60-3577DA9DBE5E}"/>
            </a:ext>
          </a:extLst>
        </xdr:cNvPr>
        <xdr:cNvSpPr/>
      </xdr:nvSpPr>
      <xdr:spPr>
        <a:xfrm>
          <a:off x="4584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120650</xdr:rowOff>
    </xdr:from>
    <xdr:to>
      <xdr:col>20</xdr:col>
      <xdr:colOff>38100</xdr:colOff>
      <xdr:row>37</xdr:row>
      <xdr:rowOff>50800</xdr:rowOff>
    </xdr:to>
    <xdr:sp macro="" textlink="">
      <xdr:nvSpPr>
        <xdr:cNvPr id="64" name="フローチャート: 判断 63">
          <a:extLst>
            <a:ext uri="{FF2B5EF4-FFF2-40B4-BE49-F238E27FC236}">
              <a16:creationId xmlns:a16="http://schemas.microsoft.com/office/drawing/2014/main" id="{36F19F1F-7667-4CB4-975A-6EDF779A92A6}"/>
            </a:ext>
          </a:extLst>
        </xdr:cNvPr>
        <xdr:cNvSpPr/>
      </xdr:nvSpPr>
      <xdr:spPr>
        <a:xfrm>
          <a:off x="3746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168275</xdr:rowOff>
    </xdr:from>
    <xdr:to>
      <xdr:col>15</xdr:col>
      <xdr:colOff>101600</xdr:colOff>
      <xdr:row>36</xdr:row>
      <xdr:rowOff>98425</xdr:rowOff>
    </xdr:to>
    <xdr:sp macro="" textlink="">
      <xdr:nvSpPr>
        <xdr:cNvPr id="65" name="フローチャート: 判断 64">
          <a:extLst>
            <a:ext uri="{FF2B5EF4-FFF2-40B4-BE49-F238E27FC236}">
              <a16:creationId xmlns:a16="http://schemas.microsoft.com/office/drawing/2014/main" id="{E1180A00-56FF-490C-8915-9A54B4E6D219}"/>
            </a:ext>
          </a:extLst>
        </xdr:cNvPr>
        <xdr:cNvSpPr/>
      </xdr:nvSpPr>
      <xdr:spPr>
        <a:xfrm>
          <a:off x="2857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149225</xdr:rowOff>
    </xdr:from>
    <xdr:to>
      <xdr:col>10</xdr:col>
      <xdr:colOff>165100</xdr:colOff>
      <xdr:row>36</xdr:row>
      <xdr:rowOff>79375</xdr:rowOff>
    </xdr:to>
    <xdr:sp macro="" textlink="">
      <xdr:nvSpPr>
        <xdr:cNvPr id="66" name="フローチャート: 判断 65">
          <a:extLst>
            <a:ext uri="{FF2B5EF4-FFF2-40B4-BE49-F238E27FC236}">
              <a16:creationId xmlns:a16="http://schemas.microsoft.com/office/drawing/2014/main" id="{64D6555C-057C-4F81-8FF0-1BFA9CE8779C}"/>
            </a:ext>
          </a:extLst>
        </xdr:cNvPr>
        <xdr:cNvSpPr/>
      </xdr:nvSpPr>
      <xdr:spPr>
        <a:xfrm>
          <a:off x="1968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103505</xdr:rowOff>
    </xdr:from>
    <xdr:to>
      <xdr:col>6</xdr:col>
      <xdr:colOff>38100</xdr:colOff>
      <xdr:row>37</xdr:row>
      <xdr:rowOff>33655</xdr:rowOff>
    </xdr:to>
    <xdr:sp macro="" textlink="">
      <xdr:nvSpPr>
        <xdr:cNvPr id="67" name="フローチャート: 判断 66">
          <a:extLst>
            <a:ext uri="{FF2B5EF4-FFF2-40B4-BE49-F238E27FC236}">
              <a16:creationId xmlns:a16="http://schemas.microsoft.com/office/drawing/2014/main" id="{D45F5D77-16CE-4D85-8732-F6AD288BBFCE}"/>
            </a:ext>
          </a:extLst>
        </xdr:cNvPr>
        <xdr:cNvSpPr/>
      </xdr:nvSpPr>
      <xdr:spPr>
        <a:xfrm>
          <a:off x="1079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F59F640-1C49-489A-A720-336342932AA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2E4A2C0-BC70-4C14-9969-9A59C0309A5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239C8E1-5937-436D-8CFE-4BC028050B7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5838B30-8371-4C2D-9F7E-E06F0C30A20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EEA0558-4F0F-472A-A6E8-77BE4728856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103505</xdr:rowOff>
    </xdr:from>
    <xdr:to>
      <xdr:col>24</xdr:col>
      <xdr:colOff>114300</xdr:colOff>
      <xdr:row>35</xdr:row>
      <xdr:rowOff>33655</xdr:rowOff>
    </xdr:to>
    <xdr:sp macro="" textlink="">
      <xdr:nvSpPr>
        <xdr:cNvPr id="73" name="楕円 72">
          <a:extLst>
            <a:ext uri="{FF2B5EF4-FFF2-40B4-BE49-F238E27FC236}">
              <a16:creationId xmlns:a16="http://schemas.microsoft.com/office/drawing/2014/main" id="{70E52D3E-7C04-4A45-9A01-A026A9E28A94}"/>
            </a:ext>
          </a:extLst>
        </xdr:cNvPr>
        <xdr:cNvSpPr/>
      </xdr:nvSpPr>
      <xdr:spPr>
        <a:xfrm>
          <a:off x="45847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126382</xdr:rowOff>
    </xdr:from>
    <xdr:ext cx="405111" cy="259045"/>
    <xdr:sp macro="" textlink="">
      <xdr:nvSpPr>
        <xdr:cNvPr id="74" name="【図書館】&#10;有形固定資産減価償却率該当値テキスト">
          <a:extLst>
            <a:ext uri="{FF2B5EF4-FFF2-40B4-BE49-F238E27FC236}">
              <a16:creationId xmlns:a16="http://schemas.microsoft.com/office/drawing/2014/main" id="{40B0C3DA-BB2A-4924-8EC8-3BEFA84B8F83}"/>
            </a:ext>
          </a:extLst>
        </xdr:cNvPr>
        <xdr:cNvSpPr txBox="1"/>
      </xdr:nvSpPr>
      <xdr:spPr>
        <a:xfrm>
          <a:off x="4673600"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65405</xdr:rowOff>
    </xdr:from>
    <xdr:to>
      <xdr:col>20</xdr:col>
      <xdr:colOff>38100</xdr:colOff>
      <xdr:row>34</xdr:row>
      <xdr:rowOff>167005</xdr:rowOff>
    </xdr:to>
    <xdr:sp macro="" textlink="">
      <xdr:nvSpPr>
        <xdr:cNvPr id="75" name="楕円 74">
          <a:extLst>
            <a:ext uri="{FF2B5EF4-FFF2-40B4-BE49-F238E27FC236}">
              <a16:creationId xmlns:a16="http://schemas.microsoft.com/office/drawing/2014/main" id="{1B262D82-CB10-40C4-940E-C9AA3BFAFCD6}"/>
            </a:ext>
          </a:extLst>
        </xdr:cNvPr>
        <xdr:cNvSpPr/>
      </xdr:nvSpPr>
      <xdr:spPr>
        <a:xfrm>
          <a:off x="3746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116205</xdr:rowOff>
    </xdr:from>
    <xdr:to>
      <xdr:col>24</xdr:col>
      <xdr:colOff>63500</xdr:colOff>
      <xdr:row>34</xdr:row>
      <xdr:rowOff>154305</xdr:rowOff>
    </xdr:to>
    <xdr:cxnSp macro="">
      <xdr:nvCxnSpPr>
        <xdr:cNvPr id="76" name="直線コネクタ 75">
          <a:extLst>
            <a:ext uri="{FF2B5EF4-FFF2-40B4-BE49-F238E27FC236}">
              <a16:creationId xmlns:a16="http://schemas.microsoft.com/office/drawing/2014/main" id="{94D6048F-2D24-496A-8142-E0B7EB68034A}"/>
            </a:ext>
          </a:extLst>
        </xdr:cNvPr>
        <xdr:cNvCxnSpPr/>
      </xdr:nvCxnSpPr>
      <xdr:spPr>
        <a:xfrm>
          <a:off x="3797300" y="59455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27305</xdr:rowOff>
    </xdr:from>
    <xdr:to>
      <xdr:col>15</xdr:col>
      <xdr:colOff>101600</xdr:colOff>
      <xdr:row>34</xdr:row>
      <xdr:rowOff>128905</xdr:rowOff>
    </xdr:to>
    <xdr:sp macro="" textlink="">
      <xdr:nvSpPr>
        <xdr:cNvPr id="77" name="楕円 76">
          <a:extLst>
            <a:ext uri="{FF2B5EF4-FFF2-40B4-BE49-F238E27FC236}">
              <a16:creationId xmlns:a16="http://schemas.microsoft.com/office/drawing/2014/main" id="{EFE94417-EDE7-4872-AE9C-4DAA1FB93BDC}"/>
            </a:ext>
          </a:extLst>
        </xdr:cNvPr>
        <xdr:cNvSpPr/>
      </xdr:nvSpPr>
      <xdr:spPr>
        <a:xfrm>
          <a:off x="2857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78105</xdr:rowOff>
    </xdr:from>
    <xdr:to>
      <xdr:col>19</xdr:col>
      <xdr:colOff>177800</xdr:colOff>
      <xdr:row>34</xdr:row>
      <xdr:rowOff>116205</xdr:rowOff>
    </xdr:to>
    <xdr:cxnSp macro="">
      <xdr:nvCxnSpPr>
        <xdr:cNvPr id="78" name="直線コネクタ 77">
          <a:extLst>
            <a:ext uri="{FF2B5EF4-FFF2-40B4-BE49-F238E27FC236}">
              <a16:creationId xmlns:a16="http://schemas.microsoft.com/office/drawing/2014/main" id="{B08434B9-C19D-4639-9660-DD91607312D1}"/>
            </a:ext>
          </a:extLst>
        </xdr:cNvPr>
        <xdr:cNvCxnSpPr/>
      </xdr:nvCxnSpPr>
      <xdr:spPr>
        <a:xfrm>
          <a:off x="2908300" y="5907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160655</xdr:rowOff>
    </xdr:from>
    <xdr:to>
      <xdr:col>10</xdr:col>
      <xdr:colOff>165100</xdr:colOff>
      <xdr:row>34</xdr:row>
      <xdr:rowOff>90805</xdr:rowOff>
    </xdr:to>
    <xdr:sp macro="" textlink="">
      <xdr:nvSpPr>
        <xdr:cNvPr id="79" name="楕円 78">
          <a:extLst>
            <a:ext uri="{FF2B5EF4-FFF2-40B4-BE49-F238E27FC236}">
              <a16:creationId xmlns:a16="http://schemas.microsoft.com/office/drawing/2014/main" id="{8C999F27-D8C7-4E0F-A50D-0F5DEE3283C6}"/>
            </a:ext>
          </a:extLst>
        </xdr:cNvPr>
        <xdr:cNvSpPr/>
      </xdr:nvSpPr>
      <xdr:spPr>
        <a:xfrm>
          <a:off x="1968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40005</xdr:rowOff>
    </xdr:from>
    <xdr:to>
      <xdr:col>15</xdr:col>
      <xdr:colOff>50800</xdr:colOff>
      <xdr:row>34</xdr:row>
      <xdr:rowOff>78105</xdr:rowOff>
    </xdr:to>
    <xdr:cxnSp macro="">
      <xdr:nvCxnSpPr>
        <xdr:cNvPr id="80" name="直線コネクタ 79">
          <a:extLst>
            <a:ext uri="{FF2B5EF4-FFF2-40B4-BE49-F238E27FC236}">
              <a16:creationId xmlns:a16="http://schemas.microsoft.com/office/drawing/2014/main" id="{C4E15122-FC2F-4C45-B8D0-FE81663D5302}"/>
            </a:ext>
          </a:extLst>
        </xdr:cNvPr>
        <xdr:cNvCxnSpPr/>
      </xdr:nvCxnSpPr>
      <xdr:spPr>
        <a:xfrm>
          <a:off x="2019300" y="5869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122555</xdr:rowOff>
    </xdr:from>
    <xdr:to>
      <xdr:col>6</xdr:col>
      <xdr:colOff>38100</xdr:colOff>
      <xdr:row>34</xdr:row>
      <xdr:rowOff>52705</xdr:rowOff>
    </xdr:to>
    <xdr:sp macro="" textlink="">
      <xdr:nvSpPr>
        <xdr:cNvPr id="81" name="楕円 80">
          <a:extLst>
            <a:ext uri="{FF2B5EF4-FFF2-40B4-BE49-F238E27FC236}">
              <a16:creationId xmlns:a16="http://schemas.microsoft.com/office/drawing/2014/main" id="{C16446DE-AC18-4748-A84D-CAB0EBF0B14C}"/>
            </a:ext>
          </a:extLst>
        </xdr:cNvPr>
        <xdr:cNvSpPr/>
      </xdr:nvSpPr>
      <xdr:spPr>
        <a:xfrm>
          <a:off x="1079500" y="57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1905</xdr:rowOff>
    </xdr:from>
    <xdr:to>
      <xdr:col>10</xdr:col>
      <xdr:colOff>114300</xdr:colOff>
      <xdr:row>34</xdr:row>
      <xdr:rowOff>40005</xdr:rowOff>
    </xdr:to>
    <xdr:cxnSp macro="">
      <xdr:nvCxnSpPr>
        <xdr:cNvPr id="82" name="直線コネクタ 81">
          <a:extLst>
            <a:ext uri="{FF2B5EF4-FFF2-40B4-BE49-F238E27FC236}">
              <a16:creationId xmlns:a16="http://schemas.microsoft.com/office/drawing/2014/main" id="{AF18F2E1-698D-4FE3-A7F3-AD838F546EB1}"/>
            </a:ext>
          </a:extLst>
        </xdr:cNvPr>
        <xdr:cNvCxnSpPr/>
      </xdr:nvCxnSpPr>
      <xdr:spPr>
        <a:xfrm>
          <a:off x="1130300" y="5831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41927</xdr:rowOff>
    </xdr:from>
    <xdr:ext cx="405111" cy="259045"/>
    <xdr:sp macro="" textlink="">
      <xdr:nvSpPr>
        <xdr:cNvPr id="83" name="n_1aveValue【図書館】&#10;有形固定資産減価償却率">
          <a:extLst>
            <a:ext uri="{FF2B5EF4-FFF2-40B4-BE49-F238E27FC236}">
              <a16:creationId xmlns:a16="http://schemas.microsoft.com/office/drawing/2014/main" id="{A08CCABD-8A26-42EE-8650-BA0A40031A11}"/>
            </a:ext>
          </a:extLst>
        </xdr:cNvPr>
        <xdr:cNvSpPr txBox="1"/>
      </xdr:nvSpPr>
      <xdr:spPr>
        <a:xfrm>
          <a:off x="35820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89552</xdr:rowOff>
    </xdr:from>
    <xdr:ext cx="405111" cy="259045"/>
    <xdr:sp macro="" textlink="">
      <xdr:nvSpPr>
        <xdr:cNvPr id="84" name="n_2aveValue【図書館】&#10;有形固定資産減価償却率">
          <a:extLst>
            <a:ext uri="{FF2B5EF4-FFF2-40B4-BE49-F238E27FC236}">
              <a16:creationId xmlns:a16="http://schemas.microsoft.com/office/drawing/2014/main" id="{A45211AE-46E8-4FBB-BD09-25EEB1492532}"/>
            </a:ext>
          </a:extLst>
        </xdr:cNvPr>
        <xdr:cNvSpPr txBox="1"/>
      </xdr:nvSpPr>
      <xdr:spPr>
        <a:xfrm>
          <a:off x="27057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70502</xdr:rowOff>
    </xdr:from>
    <xdr:ext cx="405111" cy="259045"/>
    <xdr:sp macro="" textlink="">
      <xdr:nvSpPr>
        <xdr:cNvPr id="85" name="n_3aveValue【図書館】&#10;有形固定資産減価償却率">
          <a:extLst>
            <a:ext uri="{FF2B5EF4-FFF2-40B4-BE49-F238E27FC236}">
              <a16:creationId xmlns:a16="http://schemas.microsoft.com/office/drawing/2014/main" id="{AF2AEF61-CA4D-4818-807E-E269C458C08A}"/>
            </a:ext>
          </a:extLst>
        </xdr:cNvPr>
        <xdr:cNvSpPr txBox="1"/>
      </xdr:nvSpPr>
      <xdr:spPr>
        <a:xfrm>
          <a:off x="18167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24782</xdr:rowOff>
    </xdr:from>
    <xdr:ext cx="405111" cy="259045"/>
    <xdr:sp macro="" textlink="">
      <xdr:nvSpPr>
        <xdr:cNvPr id="86" name="n_4aveValue【図書館】&#10;有形固定資産減価償却率">
          <a:extLst>
            <a:ext uri="{FF2B5EF4-FFF2-40B4-BE49-F238E27FC236}">
              <a16:creationId xmlns:a16="http://schemas.microsoft.com/office/drawing/2014/main" id="{CE9328C1-A5C9-4C91-B1CC-85D8DC81F02A}"/>
            </a:ext>
          </a:extLst>
        </xdr:cNvPr>
        <xdr:cNvSpPr txBox="1"/>
      </xdr:nvSpPr>
      <xdr:spPr>
        <a:xfrm>
          <a:off x="927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12082</xdr:rowOff>
    </xdr:from>
    <xdr:ext cx="405111" cy="259045"/>
    <xdr:sp macro="" textlink="">
      <xdr:nvSpPr>
        <xdr:cNvPr id="87" name="n_1mainValue【図書館】&#10;有形固定資産減価償却率">
          <a:extLst>
            <a:ext uri="{FF2B5EF4-FFF2-40B4-BE49-F238E27FC236}">
              <a16:creationId xmlns:a16="http://schemas.microsoft.com/office/drawing/2014/main" id="{7A8D52FB-E3A6-4A6C-980B-E3247B9BB239}"/>
            </a:ext>
          </a:extLst>
        </xdr:cNvPr>
        <xdr:cNvSpPr txBox="1"/>
      </xdr:nvSpPr>
      <xdr:spPr>
        <a:xfrm>
          <a:off x="35820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145432</xdr:rowOff>
    </xdr:from>
    <xdr:ext cx="405111" cy="259045"/>
    <xdr:sp macro="" textlink="">
      <xdr:nvSpPr>
        <xdr:cNvPr id="88" name="n_2mainValue【図書館】&#10;有形固定資産減価償却率">
          <a:extLst>
            <a:ext uri="{FF2B5EF4-FFF2-40B4-BE49-F238E27FC236}">
              <a16:creationId xmlns:a16="http://schemas.microsoft.com/office/drawing/2014/main" id="{7E7EF91D-397F-48F5-87F8-11B8DF241C83}"/>
            </a:ext>
          </a:extLst>
        </xdr:cNvPr>
        <xdr:cNvSpPr txBox="1"/>
      </xdr:nvSpPr>
      <xdr:spPr>
        <a:xfrm>
          <a:off x="2705744" y="56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107332</xdr:rowOff>
    </xdr:from>
    <xdr:ext cx="405111" cy="259045"/>
    <xdr:sp macro="" textlink="">
      <xdr:nvSpPr>
        <xdr:cNvPr id="89" name="n_3mainValue【図書館】&#10;有形固定資産減価償却率">
          <a:extLst>
            <a:ext uri="{FF2B5EF4-FFF2-40B4-BE49-F238E27FC236}">
              <a16:creationId xmlns:a16="http://schemas.microsoft.com/office/drawing/2014/main" id="{2B8CB0C7-5A03-4D66-A383-E4A32C548C79}"/>
            </a:ext>
          </a:extLst>
        </xdr:cNvPr>
        <xdr:cNvSpPr txBox="1"/>
      </xdr:nvSpPr>
      <xdr:spPr>
        <a:xfrm>
          <a:off x="18167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69232</xdr:rowOff>
    </xdr:from>
    <xdr:ext cx="405111" cy="259045"/>
    <xdr:sp macro="" textlink="">
      <xdr:nvSpPr>
        <xdr:cNvPr id="90" name="n_4mainValue【図書館】&#10;有形固定資産減価償却率">
          <a:extLst>
            <a:ext uri="{FF2B5EF4-FFF2-40B4-BE49-F238E27FC236}">
              <a16:creationId xmlns:a16="http://schemas.microsoft.com/office/drawing/2014/main" id="{58A91049-5D0C-4460-8366-661576820D6E}"/>
            </a:ext>
          </a:extLst>
        </xdr:cNvPr>
        <xdr:cNvSpPr txBox="1"/>
      </xdr:nvSpPr>
      <xdr:spPr>
        <a:xfrm>
          <a:off x="927744" y="55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A29C572-BA0C-4E17-91F7-820F72466E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9D327C4-EC14-47A9-BBC7-FBFF5A6DE8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4FE9F32-059F-41B0-BA77-3F56F9545E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8DC8FF4-435E-4BB2-A3DA-45759D49A81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4ACC43E-97F9-4DC5-B92F-DDA5630BE56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8561476-1EDF-4B0E-B5DA-16A06B2BF8E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440363C-48D1-4421-9A39-F6CC4D78733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DBE6479-D8DD-45E8-8198-DF1EC1C858C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F7D37D16-A470-47C9-87E1-577D4EDBD88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428AB31-AF15-49AA-A3F9-F66617A01B1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273938C-4CC7-495B-99E5-C14FB3583D8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7B2098D4-B258-45BC-8743-D69F7DE32D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F9CA064-661F-4243-907A-0D245E9BD1D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5CE4B6CB-43B7-4442-AE35-F471F6EEFE1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C3BB602-008C-427E-89FC-9CF32000663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E2A818F9-8489-436A-935D-FC5DFCA208D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0CDA7C2-ED60-4E86-9540-7FBBE6D3763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E67CD876-B5A7-4728-94A2-51A861C1068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73A44ADD-D7BB-4D44-B688-DF91706C270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A6B6BBA0-39FA-42F0-AD30-B1EAC1788E8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E4C18D0-6682-4872-B77D-95195A6E66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B4BFA23D-7BBC-4E63-A50C-DDBC8C3926C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530CD9E5-FE0E-4922-BE24-D561147AAED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4" name="直線コネクタ 113">
          <a:extLst>
            <a:ext uri="{FF2B5EF4-FFF2-40B4-BE49-F238E27FC236}">
              <a16:creationId xmlns:a16="http://schemas.microsoft.com/office/drawing/2014/main" id="{A469448E-B6E9-4229-8A37-D4A853E2C91D}"/>
            </a:ext>
          </a:extLst>
        </xdr:cNvPr>
        <xdr:cNvCxnSpPr/>
      </xdr:nvCxnSpPr>
      <xdr:spPr>
        <a:xfrm flipV="1">
          <a:off x="10476865" y="58978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5" name="【図書館】&#10;一人当たり面積最小値テキスト">
          <a:extLst>
            <a:ext uri="{FF2B5EF4-FFF2-40B4-BE49-F238E27FC236}">
              <a16:creationId xmlns:a16="http://schemas.microsoft.com/office/drawing/2014/main" id="{EFD1CA7F-3FC6-4BD4-B2C5-9D20535BD66B}"/>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6" name="直線コネクタ 115">
          <a:extLst>
            <a:ext uri="{FF2B5EF4-FFF2-40B4-BE49-F238E27FC236}">
              <a16:creationId xmlns:a16="http://schemas.microsoft.com/office/drawing/2014/main" id="{3E4ADBF2-E788-4649-AAED-1F1F851D25C3}"/>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7" name="【図書館】&#10;一人当たり面積最大値テキスト">
          <a:extLst>
            <a:ext uri="{FF2B5EF4-FFF2-40B4-BE49-F238E27FC236}">
              <a16:creationId xmlns:a16="http://schemas.microsoft.com/office/drawing/2014/main" id="{83DB9378-1474-42FD-BBA8-84E6DDD8048C}"/>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8" name="直線コネクタ 117">
          <a:extLst>
            <a:ext uri="{FF2B5EF4-FFF2-40B4-BE49-F238E27FC236}">
              <a16:creationId xmlns:a16="http://schemas.microsoft.com/office/drawing/2014/main" id="{52AA6479-91E6-4ACF-A2C9-5F6A7F60081D}"/>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64787</xdr:rowOff>
    </xdr:from>
    <xdr:ext cx="469744" cy="259045"/>
    <xdr:sp macro="" textlink="">
      <xdr:nvSpPr>
        <xdr:cNvPr id="119" name="【図書館】&#10;一人当たり面積平均値テキスト">
          <a:extLst>
            <a:ext uri="{FF2B5EF4-FFF2-40B4-BE49-F238E27FC236}">
              <a16:creationId xmlns:a16="http://schemas.microsoft.com/office/drawing/2014/main" id="{C0D70D53-D2CD-4B24-A3CD-8DD8AB48B63E}"/>
            </a:ext>
          </a:extLst>
        </xdr:cNvPr>
        <xdr:cNvSpPr txBox="1"/>
      </xdr:nvSpPr>
      <xdr:spPr>
        <a:xfrm>
          <a:off x="10515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0" name="フローチャート: 判断 119">
          <a:extLst>
            <a:ext uri="{FF2B5EF4-FFF2-40B4-BE49-F238E27FC236}">
              <a16:creationId xmlns:a16="http://schemas.microsoft.com/office/drawing/2014/main" id="{0C73330E-953B-4699-969C-3D94D593886C}"/>
            </a:ext>
          </a:extLst>
        </xdr:cNvPr>
        <xdr:cNvSpPr/>
      </xdr:nvSpPr>
      <xdr:spPr>
        <a:xfrm>
          <a:off x="10426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17780</xdr:rowOff>
    </xdr:from>
    <xdr:to>
      <xdr:col>50</xdr:col>
      <xdr:colOff>165100</xdr:colOff>
      <xdr:row>38</xdr:row>
      <xdr:rowOff>119380</xdr:rowOff>
    </xdr:to>
    <xdr:sp macro="" textlink="">
      <xdr:nvSpPr>
        <xdr:cNvPr id="121" name="フローチャート: 判断 120">
          <a:extLst>
            <a:ext uri="{FF2B5EF4-FFF2-40B4-BE49-F238E27FC236}">
              <a16:creationId xmlns:a16="http://schemas.microsoft.com/office/drawing/2014/main" id="{44D05B2F-09BA-4B0B-A223-0511347EE70A}"/>
            </a:ext>
          </a:extLst>
        </xdr:cNvPr>
        <xdr:cNvSpPr/>
      </xdr:nvSpPr>
      <xdr:spPr>
        <a:xfrm>
          <a:off x="9588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143510</xdr:rowOff>
    </xdr:from>
    <xdr:to>
      <xdr:col>46</xdr:col>
      <xdr:colOff>38100</xdr:colOff>
      <xdr:row>38</xdr:row>
      <xdr:rowOff>73660</xdr:rowOff>
    </xdr:to>
    <xdr:sp macro="" textlink="">
      <xdr:nvSpPr>
        <xdr:cNvPr id="122" name="フローチャート: 判断 121">
          <a:extLst>
            <a:ext uri="{FF2B5EF4-FFF2-40B4-BE49-F238E27FC236}">
              <a16:creationId xmlns:a16="http://schemas.microsoft.com/office/drawing/2014/main" id="{F9A9274A-B722-4595-BB13-20C43784B869}"/>
            </a:ext>
          </a:extLst>
        </xdr:cNvPr>
        <xdr:cNvSpPr/>
      </xdr:nvSpPr>
      <xdr:spPr>
        <a:xfrm>
          <a:off x="8699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166370</xdr:rowOff>
    </xdr:from>
    <xdr:to>
      <xdr:col>41</xdr:col>
      <xdr:colOff>101600</xdr:colOff>
      <xdr:row>38</xdr:row>
      <xdr:rowOff>96520</xdr:rowOff>
    </xdr:to>
    <xdr:sp macro="" textlink="">
      <xdr:nvSpPr>
        <xdr:cNvPr id="123" name="フローチャート: 判断 122">
          <a:extLst>
            <a:ext uri="{FF2B5EF4-FFF2-40B4-BE49-F238E27FC236}">
              <a16:creationId xmlns:a16="http://schemas.microsoft.com/office/drawing/2014/main" id="{D0B1D185-0B55-48F6-B818-CD816436F786}"/>
            </a:ext>
          </a:extLst>
        </xdr:cNvPr>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4" name="フローチャート: 判断 123">
          <a:extLst>
            <a:ext uri="{FF2B5EF4-FFF2-40B4-BE49-F238E27FC236}">
              <a16:creationId xmlns:a16="http://schemas.microsoft.com/office/drawing/2014/main" id="{158D6145-4D03-47F8-918C-660EF9732CEE}"/>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114F6C3-53DB-4AB6-AF8E-9A0055D595E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561DBC0-AF55-4236-BCFD-7F52B41D5B8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64588B5-D5B2-4998-A253-C59ADE66A53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B77519B-46DA-4952-A521-60D5657ECC5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357B1BC-C0D2-4987-B913-EF63464305B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30" name="楕円 129">
          <a:extLst>
            <a:ext uri="{FF2B5EF4-FFF2-40B4-BE49-F238E27FC236}">
              <a16:creationId xmlns:a16="http://schemas.microsoft.com/office/drawing/2014/main" id="{810E5EF3-1DFA-40CB-BA09-3D9EC4E9FFB3}"/>
            </a:ext>
          </a:extLst>
        </xdr:cNvPr>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1" name="【図書館】&#10;一人当たり面積該当値テキスト">
          <a:extLst>
            <a:ext uri="{FF2B5EF4-FFF2-40B4-BE49-F238E27FC236}">
              <a16:creationId xmlns:a16="http://schemas.microsoft.com/office/drawing/2014/main" id="{29A8E1B8-59B0-42E6-BC8F-BDDCB3262FD2}"/>
            </a:ext>
          </a:extLst>
        </xdr:cNvPr>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33020</xdr:rowOff>
    </xdr:from>
    <xdr:to>
      <xdr:col>50</xdr:col>
      <xdr:colOff>165100</xdr:colOff>
      <xdr:row>38</xdr:row>
      <xdr:rowOff>134620</xdr:rowOff>
    </xdr:to>
    <xdr:sp macro="" textlink="">
      <xdr:nvSpPr>
        <xdr:cNvPr id="132" name="楕円 131">
          <a:extLst>
            <a:ext uri="{FF2B5EF4-FFF2-40B4-BE49-F238E27FC236}">
              <a16:creationId xmlns:a16="http://schemas.microsoft.com/office/drawing/2014/main" id="{F6C67DE0-C86F-4448-96CC-B90E78A680AA}"/>
            </a:ext>
          </a:extLst>
        </xdr:cNvPr>
        <xdr:cNvSpPr/>
      </xdr:nvSpPr>
      <xdr:spPr>
        <a:xfrm>
          <a:off x="9588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83820</xdr:rowOff>
    </xdr:to>
    <xdr:cxnSp macro="">
      <xdr:nvCxnSpPr>
        <xdr:cNvPr id="133" name="直線コネクタ 132">
          <a:extLst>
            <a:ext uri="{FF2B5EF4-FFF2-40B4-BE49-F238E27FC236}">
              <a16:creationId xmlns:a16="http://schemas.microsoft.com/office/drawing/2014/main" id="{3564567B-3BFF-4C70-ADE9-BB468AAC6D6A}"/>
            </a:ext>
          </a:extLst>
        </xdr:cNvPr>
        <xdr:cNvCxnSpPr/>
      </xdr:nvCxnSpPr>
      <xdr:spPr>
        <a:xfrm flipV="1">
          <a:off x="9639300" y="6591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40640</xdr:rowOff>
    </xdr:from>
    <xdr:to>
      <xdr:col>46</xdr:col>
      <xdr:colOff>38100</xdr:colOff>
      <xdr:row>38</xdr:row>
      <xdr:rowOff>142240</xdr:rowOff>
    </xdr:to>
    <xdr:sp macro="" textlink="">
      <xdr:nvSpPr>
        <xdr:cNvPr id="134" name="楕円 133">
          <a:extLst>
            <a:ext uri="{FF2B5EF4-FFF2-40B4-BE49-F238E27FC236}">
              <a16:creationId xmlns:a16="http://schemas.microsoft.com/office/drawing/2014/main" id="{7FF16D96-3944-45F3-8D80-B89DFA60016D}"/>
            </a:ext>
          </a:extLst>
        </xdr:cNvPr>
        <xdr:cNvSpPr/>
      </xdr:nvSpPr>
      <xdr:spPr>
        <a:xfrm>
          <a:off x="8699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83820</xdr:rowOff>
    </xdr:from>
    <xdr:to>
      <xdr:col>50</xdr:col>
      <xdr:colOff>114300</xdr:colOff>
      <xdr:row>38</xdr:row>
      <xdr:rowOff>91440</xdr:rowOff>
    </xdr:to>
    <xdr:cxnSp macro="">
      <xdr:nvCxnSpPr>
        <xdr:cNvPr id="135" name="直線コネクタ 134">
          <a:extLst>
            <a:ext uri="{FF2B5EF4-FFF2-40B4-BE49-F238E27FC236}">
              <a16:creationId xmlns:a16="http://schemas.microsoft.com/office/drawing/2014/main" id="{57BFEE25-DC1F-44B5-B02E-3967F5B8FBF5}"/>
            </a:ext>
          </a:extLst>
        </xdr:cNvPr>
        <xdr:cNvCxnSpPr/>
      </xdr:nvCxnSpPr>
      <xdr:spPr>
        <a:xfrm flipV="1">
          <a:off x="8750300" y="6598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40640</xdr:rowOff>
    </xdr:from>
    <xdr:to>
      <xdr:col>41</xdr:col>
      <xdr:colOff>101600</xdr:colOff>
      <xdr:row>38</xdr:row>
      <xdr:rowOff>142240</xdr:rowOff>
    </xdr:to>
    <xdr:sp macro="" textlink="">
      <xdr:nvSpPr>
        <xdr:cNvPr id="136" name="楕円 135">
          <a:extLst>
            <a:ext uri="{FF2B5EF4-FFF2-40B4-BE49-F238E27FC236}">
              <a16:creationId xmlns:a16="http://schemas.microsoft.com/office/drawing/2014/main" id="{E099A699-42C3-4CEC-8A1E-B8EAC050AA92}"/>
            </a:ext>
          </a:extLst>
        </xdr:cNvPr>
        <xdr:cNvSpPr/>
      </xdr:nvSpPr>
      <xdr:spPr>
        <a:xfrm>
          <a:off x="7810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91440</xdr:rowOff>
    </xdr:from>
    <xdr:to>
      <xdr:col>45</xdr:col>
      <xdr:colOff>177800</xdr:colOff>
      <xdr:row>38</xdr:row>
      <xdr:rowOff>91440</xdr:rowOff>
    </xdr:to>
    <xdr:cxnSp macro="">
      <xdr:nvCxnSpPr>
        <xdr:cNvPr id="137" name="直線コネクタ 136">
          <a:extLst>
            <a:ext uri="{FF2B5EF4-FFF2-40B4-BE49-F238E27FC236}">
              <a16:creationId xmlns:a16="http://schemas.microsoft.com/office/drawing/2014/main" id="{67866EDA-3D78-4B3B-A9DB-D9D504D6933A}"/>
            </a:ext>
          </a:extLst>
        </xdr:cNvPr>
        <xdr:cNvCxnSpPr/>
      </xdr:nvCxnSpPr>
      <xdr:spPr>
        <a:xfrm>
          <a:off x="7861300" y="6606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55880</xdr:rowOff>
    </xdr:from>
    <xdr:to>
      <xdr:col>36</xdr:col>
      <xdr:colOff>165100</xdr:colOff>
      <xdr:row>38</xdr:row>
      <xdr:rowOff>157480</xdr:rowOff>
    </xdr:to>
    <xdr:sp macro="" textlink="">
      <xdr:nvSpPr>
        <xdr:cNvPr id="138" name="楕円 137">
          <a:extLst>
            <a:ext uri="{FF2B5EF4-FFF2-40B4-BE49-F238E27FC236}">
              <a16:creationId xmlns:a16="http://schemas.microsoft.com/office/drawing/2014/main" id="{FFF2979F-5EB0-4447-B4D8-95B370EBAAF3}"/>
            </a:ext>
          </a:extLst>
        </xdr:cNvPr>
        <xdr:cNvSpPr/>
      </xdr:nvSpPr>
      <xdr:spPr>
        <a:xfrm>
          <a:off x="6921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91440</xdr:rowOff>
    </xdr:from>
    <xdr:to>
      <xdr:col>41</xdr:col>
      <xdr:colOff>50800</xdr:colOff>
      <xdr:row>38</xdr:row>
      <xdr:rowOff>106680</xdr:rowOff>
    </xdr:to>
    <xdr:cxnSp macro="">
      <xdr:nvCxnSpPr>
        <xdr:cNvPr id="139" name="直線コネクタ 138">
          <a:extLst>
            <a:ext uri="{FF2B5EF4-FFF2-40B4-BE49-F238E27FC236}">
              <a16:creationId xmlns:a16="http://schemas.microsoft.com/office/drawing/2014/main" id="{DCE78027-1D03-44C1-98BD-39EEB4F19391}"/>
            </a:ext>
          </a:extLst>
        </xdr:cNvPr>
        <xdr:cNvCxnSpPr/>
      </xdr:nvCxnSpPr>
      <xdr:spPr>
        <a:xfrm flipV="1">
          <a:off x="6972300" y="6606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135907</xdr:rowOff>
    </xdr:from>
    <xdr:ext cx="469744" cy="259045"/>
    <xdr:sp macro="" textlink="">
      <xdr:nvSpPr>
        <xdr:cNvPr id="140" name="n_1aveValue【図書館】&#10;一人当たり面積">
          <a:extLst>
            <a:ext uri="{FF2B5EF4-FFF2-40B4-BE49-F238E27FC236}">
              <a16:creationId xmlns:a16="http://schemas.microsoft.com/office/drawing/2014/main" id="{6139A11E-513E-4F62-95F5-68F142BD15A5}"/>
            </a:ext>
          </a:extLst>
        </xdr:cNvPr>
        <xdr:cNvSpPr txBox="1"/>
      </xdr:nvSpPr>
      <xdr:spPr>
        <a:xfrm>
          <a:off x="93917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90187</xdr:rowOff>
    </xdr:from>
    <xdr:ext cx="469744" cy="259045"/>
    <xdr:sp macro="" textlink="">
      <xdr:nvSpPr>
        <xdr:cNvPr id="141" name="n_2aveValue【図書館】&#10;一人当たり面積">
          <a:extLst>
            <a:ext uri="{FF2B5EF4-FFF2-40B4-BE49-F238E27FC236}">
              <a16:creationId xmlns:a16="http://schemas.microsoft.com/office/drawing/2014/main" id="{A967BBBF-8646-4360-A40D-771323497DF3}"/>
            </a:ext>
          </a:extLst>
        </xdr:cNvPr>
        <xdr:cNvSpPr txBox="1"/>
      </xdr:nvSpPr>
      <xdr:spPr>
        <a:xfrm>
          <a:off x="8515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113047</xdr:rowOff>
    </xdr:from>
    <xdr:ext cx="469744" cy="259045"/>
    <xdr:sp macro="" textlink="">
      <xdr:nvSpPr>
        <xdr:cNvPr id="142" name="n_3aveValue【図書館】&#10;一人当たり面積">
          <a:extLst>
            <a:ext uri="{FF2B5EF4-FFF2-40B4-BE49-F238E27FC236}">
              <a16:creationId xmlns:a16="http://schemas.microsoft.com/office/drawing/2014/main" id="{D7F6EB94-7F19-4B58-8ACC-C65DC2E87DAE}"/>
            </a:ext>
          </a:extLst>
        </xdr:cNvPr>
        <xdr:cNvSpPr txBox="1"/>
      </xdr:nvSpPr>
      <xdr:spPr>
        <a:xfrm>
          <a:off x="7626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3" name="n_4aveValue【図書館】&#10;一人当たり面積">
          <a:extLst>
            <a:ext uri="{FF2B5EF4-FFF2-40B4-BE49-F238E27FC236}">
              <a16:creationId xmlns:a16="http://schemas.microsoft.com/office/drawing/2014/main" id="{6B7B19EC-F431-4091-A545-BC27DC306BA4}"/>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125747</xdr:rowOff>
    </xdr:from>
    <xdr:ext cx="469744" cy="259045"/>
    <xdr:sp macro="" textlink="">
      <xdr:nvSpPr>
        <xdr:cNvPr id="144" name="n_1mainValue【図書館】&#10;一人当たり面積">
          <a:extLst>
            <a:ext uri="{FF2B5EF4-FFF2-40B4-BE49-F238E27FC236}">
              <a16:creationId xmlns:a16="http://schemas.microsoft.com/office/drawing/2014/main" id="{FB481A4F-0DB6-42C7-9571-C6A862BCA9B5}"/>
            </a:ext>
          </a:extLst>
        </xdr:cNvPr>
        <xdr:cNvSpPr txBox="1"/>
      </xdr:nvSpPr>
      <xdr:spPr>
        <a:xfrm>
          <a:off x="93917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133367</xdr:rowOff>
    </xdr:from>
    <xdr:ext cx="469744" cy="259045"/>
    <xdr:sp macro="" textlink="">
      <xdr:nvSpPr>
        <xdr:cNvPr id="145" name="n_2mainValue【図書館】&#10;一人当たり面積">
          <a:extLst>
            <a:ext uri="{FF2B5EF4-FFF2-40B4-BE49-F238E27FC236}">
              <a16:creationId xmlns:a16="http://schemas.microsoft.com/office/drawing/2014/main" id="{B0A6F440-8934-4EFC-BADA-8E1B7EC18FEF}"/>
            </a:ext>
          </a:extLst>
        </xdr:cNvPr>
        <xdr:cNvSpPr txBox="1"/>
      </xdr:nvSpPr>
      <xdr:spPr>
        <a:xfrm>
          <a:off x="8515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133367</xdr:rowOff>
    </xdr:from>
    <xdr:ext cx="469744" cy="259045"/>
    <xdr:sp macro="" textlink="">
      <xdr:nvSpPr>
        <xdr:cNvPr id="146" name="n_3mainValue【図書館】&#10;一人当たり面積">
          <a:extLst>
            <a:ext uri="{FF2B5EF4-FFF2-40B4-BE49-F238E27FC236}">
              <a16:creationId xmlns:a16="http://schemas.microsoft.com/office/drawing/2014/main" id="{8A247F79-62BF-41B9-961A-DBE53DF5DACC}"/>
            </a:ext>
          </a:extLst>
        </xdr:cNvPr>
        <xdr:cNvSpPr txBox="1"/>
      </xdr:nvSpPr>
      <xdr:spPr>
        <a:xfrm>
          <a:off x="7626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2557</xdr:rowOff>
    </xdr:from>
    <xdr:ext cx="469744" cy="259045"/>
    <xdr:sp macro="" textlink="">
      <xdr:nvSpPr>
        <xdr:cNvPr id="147" name="n_4mainValue【図書館】&#10;一人当たり面積">
          <a:extLst>
            <a:ext uri="{FF2B5EF4-FFF2-40B4-BE49-F238E27FC236}">
              <a16:creationId xmlns:a16="http://schemas.microsoft.com/office/drawing/2014/main" id="{4ABB3B6E-45D4-4DE5-B13D-FED57997FF4C}"/>
            </a:ext>
          </a:extLst>
        </xdr:cNvPr>
        <xdr:cNvSpPr txBox="1"/>
      </xdr:nvSpPr>
      <xdr:spPr>
        <a:xfrm>
          <a:off x="6737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DE3D666-8389-461B-A585-428EF92E9F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397217B7-FDC6-4180-9806-FD04BA9D0F6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B0E96DB-B83E-4D64-9548-A701715ECA0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5172FC8-C2EC-43AA-923E-8C8DD4E5561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1294F91-87D8-4C30-ACC4-B3693505F4E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BFE3CD3-95C2-4BB6-B61D-4E5C8243B9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FEC3A24-C58B-4C66-A9C5-0D951DDAE2F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FD3295D-C729-4829-8142-69935150F76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1B87705-F0E3-46F8-846B-367C7A4F765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2F4CA90D-9F5F-4829-8EC2-2DBF38CCA53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0A4BE83-7D35-4AB6-8ECE-84B029DF796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F409E9AF-14A9-4B66-8036-15E8225FA3A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6140D72D-E90B-421A-B83E-6CCC892BCC2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67D09CCB-79F7-43E8-BD5F-3080D6E3CA3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B0E96303-306F-4E5A-8AA1-4C4659318D6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A568410C-9D0B-4054-B6FA-BC889CD0D6F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A79CD173-BF23-423C-8703-E31B3FF25B4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8E882D25-287F-40C4-AE4B-032638EFA8C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F5DA022C-3F61-41C6-9118-6E8FC63B651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EC2E66D2-E17A-4DC3-938D-D8AC02E057C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5B91CD08-B68D-4CE9-8785-EE9DAC6E83B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8FA7155-C53A-47CD-A007-6FB673C50F4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99B410E3-2CF6-4E0C-836F-2FE44B0C01D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E5BE881-7F93-4E82-926A-E3CF3D05E73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172" name="直線コネクタ 171">
          <a:extLst>
            <a:ext uri="{FF2B5EF4-FFF2-40B4-BE49-F238E27FC236}">
              <a16:creationId xmlns:a16="http://schemas.microsoft.com/office/drawing/2014/main" id="{3CF23D5A-C739-457C-842B-DBA243D432FE}"/>
            </a:ext>
          </a:extLst>
        </xdr:cNvPr>
        <xdr:cNvCxnSpPr/>
      </xdr:nvCxnSpPr>
      <xdr:spPr>
        <a:xfrm flipV="1">
          <a:off x="4634865" y="94259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1BCB9631-DA47-4324-8663-6A44FABD8C72}"/>
            </a:ext>
          </a:extLst>
        </xdr:cNvPr>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4" name="直線コネクタ 173">
          <a:extLst>
            <a:ext uri="{FF2B5EF4-FFF2-40B4-BE49-F238E27FC236}">
              <a16:creationId xmlns:a16="http://schemas.microsoft.com/office/drawing/2014/main" id="{95C0AF5F-F801-458B-AEC8-DA9A2BB817D6}"/>
            </a:ext>
          </a:extLst>
        </xdr:cNvPr>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9F05E818-61FD-4628-8847-331AE0C924DF}"/>
            </a:ext>
          </a:extLst>
        </xdr:cNvPr>
        <xdr:cNvSpPr txBox="1"/>
      </xdr:nvSpPr>
      <xdr:spPr>
        <a:xfrm>
          <a:off x="4673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176" name="直線コネクタ 175">
          <a:extLst>
            <a:ext uri="{FF2B5EF4-FFF2-40B4-BE49-F238E27FC236}">
              <a16:creationId xmlns:a16="http://schemas.microsoft.com/office/drawing/2014/main" id="{27AA3041-91D6-46DD-BE5E-51A1ECB8E25A}"/>
            </a:ext>
          </a:extLst>
        </xdr:cNvPr>
        <xdr:cNvCxnSpPr/>
      </xdr:nvCxnSpPr>
      <xdr:spPr>
        <a:xfrm>
          <a:off x="4546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17162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4882D571-5DEA-44EC-AAAB-7CA4DFF9FB4C}"/>
            </a:ext>
          </a:extLst>
        </xdr:cNvPr>
        <xdr:cNvSpPr txBox="1"/>
      </xdr:nvSpPr>
      <xdr:spPr>
        <a:xfrm>
          <a:off x="46736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8" name="フローチャート: 判断 177">
          <a:extLst>
            <a:ext uri="{FF2B5EF4-FFF2-40B4-BE49-F238E27FC236}">
              <a16:creationId xmlns:a16="http://schemas.microsoft.com/office/drawing/2014/main" id="{538AB68D-46ED-435E-8B62-149FBE96FE64}"/>
            </a:ext>
          </a:extLst>
        </xdr:cNvPr>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53975</xdr:rowOff>
    </xdr:from>
    <xdr:to>
      <xdr:col>20</xdr:col>
      <xdr:colOff>38100</xdr:colOff>
      <xdr:row>60</xdr:row>
      <xdr:rowOff>155575</xdr:rowOff>
    </xdr:to>
    <xdr:sp macro="" textlink="">
      <xdr:nvSpPr>
        <xdr:cNvPr id="179" name="フローチャート: 判断 178">
          <a:extLst>
            <a:ext uri="{FF2B5EF4-FFF2-40B4-BE49-F238E27FC236}">
              <a16:creationId xmlns:a16="http://schemas.microsoft.com/office/drawing/2014/main" id="{266942E3-9EB2-4CFC-9D9F-FD7158E66266}"/>
            </a:ext>
          </a:extLst>
        </xdr:cNvPr>
        <xdr:cNvSpPr/>
      </xdr:nvSpPr>
      <xdr:spPr>
        <a:xfrm>
          <a:off x="3746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80" name="フローチャート: 判断 179">
          <a:extLst>
            <a:ext uri="{FF2B5EF4-FFF2-40B4-BE49-F238E27FC236}">
              <a16:creationId xmlns:a16="http://schemas.microsoft.com/office/drawing/2014/main" id="{F2CA5502-C5D8-4F95-BC5B-E9B0F90D00A8}"/>
            </a:ext>
          </a:extLst>
        </xdr:cNvPr>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81" name="フローチャート: 判断 180">
          <a:extLst>
            <a:ext uri="{FF2B5EF4-FFF2-40B4-BE49-F238E27FC236}">
              <a16:creationId xmlns:a16="http://schemas.microsoft.com/office/drawing/2014/main" id="{EAEE3A20-A441-4273-BEEF-06342F604615}"/>
            </a:ext>
          </a:extLst>
        </xdr:cNvPr>
        <xdr:cNvSpPr/>
      </xdr:nvSpPr>
      <xdr:spPr>
        <a:xfrm>
          <a:off x="1968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33020</xdr:rowOff>
    </xdr:from>
    <xdr:to>
      <xdr:col>6</xdr:col>
      <xdr:colOff>38100</xdr:colOff>
      <xdr:row>60</xdr:row>
      <xdr:rowOff>134620</xdr:rowOff>
    </xdr:to>
    <xdr:sp macro="" textlink="">
      <xdr:nvSpPr>
        <xdr:cNvPr id="182" name="フローチャート: 判断 181">
          <a:extLst>
            <a:ext uri="{FF2B5EF4-FFF2-40B4-BE49-F238E27FC236}">
              <a16:creationId xmlns:a16="http://schemas.microsoft.com/office/drawing/2014/main" id="{6F624A64-DACA-4DF3-9F8B-76F8BDAF4C21}"/>
            </a:ext>
          </a:extLst>
        </xdr:cNvPr>
        <xdr:cNvSpPr/>
      </xdr:nvSpPr>
      <xdr:spPr>
        <a:xfrm>
          <a:off x="107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3F6216E-D6EA-456A-B4D0-28CE0CF09D1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C0E0E86-8239-40E7-B05A-63F0F3B060F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21E2A71-922F-4325-90E8-9EFDF96A787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DC3CC26-EFC5-471A-9DE7-204C7AF674E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85E2A95-70CB-4CA5-B84A-75BA38D00D9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82550</xdr:rowOff>
    </xdr:from>
    <xdr:to>
      <xdr:col>24</xdr:col>
      <xdr:colOff>114300</xdr:colOff>
      <xdr:row>57</xdr:row>
      <xdr:rowOff>12700</xdr:rowOff>
    </xdr:to>
    <xdr:sp macro="" textlink="">
      <xdr:nvSpPr>
        <xdr:cNvPr id="188" name="楕円 187">
          <a:extLst>
            <a:ext uri="{FF2B5EF4-FFF2-40B4-BE49-F238E27FC236}">
              <a16:creationId xmlns:a16="http://schemas.microsoft.com/office/drawing/2014/main" id="{E696861D-0570-4799-8461-720CC30D3322}"/>
            </a:ext>
          </a:extLst>
        </xdr:cNvPr>
        <xdr:cNvSpPr/>
      </xdr:nvSpPr>
      <xdr:spPr>
        <a:xfrm>
          <a:off x="4584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105427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72986635-E419-485D-AF94-70EE71819993}"/>
            </a:ext>
          </a:extLst>
        </xdr:cNvPr>
        <xdr:cNvSpPr txBox="1"/>
      </xdr:nvSpPr>
      <xdr:spPr>
        <a:xfrm>
          <a:off x="4673600"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50165</xdr:rowOff>
    </xdr:from>
    <xdr:to>
      <xdr:col>20</xdr:col>
      <xdr:colOff>38100</xdr:colOff>
      <xdr:row>56</xdr:row>
      <xdr:rowOff>151765</xdr:rowOff>
    </xdr:to>
    <xdr:sp macro="" textlink="">
      <xdr:nvSpPr>
        <xdr:cNvPr id="190" name="楕円 189">
          <a:extLst>
            <a:ext uri="{FF2B5EF4-FFF2-40B4-BE49-F238E27FC236}">
              <a16:creationId xmlns:a16="http://schemas.microsoft.com/office/drawing/2014/main" id="{1CE317CC-998B-443D-A73E-6E971691ADDB}"/>
            </a:ext>
          </a:extLst>
        </xdr:cNvPr>
        <xdr:cNvSpPr/>
      </xdr:nvSpPr>
      <xdr:spPr>
        <a:xfrm>
          <a:off x="3746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100965</xdr:rowOff>
    </xdr:from>
    <xdr:to>
      <xdr:col>24</xdr:col>
      <xdr:colOff>63500</xdr:colOff>
      <xdr:row>56</xdr:row>
      <xdr:rowOff>133350</xdr:rowOff>
    </xdr:to>
    <xdr:cxnSp macro="">
      <xdr:nvCxnSpPr>
        <xdr:cNvPr id="191" name="直線コネクタ 190">
          <a:extLst>
            <a:ext uri="{FF2B5EF4-FFF2-40B4-BE49-F238E27FC236}">
              <a16:creationId xmlns:a16="http://schemas.microsoft.com/office/drawing/2014/main" id="{0616F199-3F82-41A1-9B2F-2C5196CB28E7}"/>
            </a:ext>
          </a:extLst>
        </xdr:cNvPr>
        <xdr:cNvCxnSpPr/>
      </xdr:nvCxnSpPr>
      <xdr:spPr>
        <a:xfrm>
          <a:off x="3797300" y="97021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13970</xdr:rowOff>
    </xdr:from>
    <xdr:to>
      <xdr:col>15</xdr:col>
      <xdr:colOff>101600</xdr:colOff>
      <xdr:row>56</xdr:row>
      <xdr:rowOff>115570</xdr:rowOff>
    </xdr:to>
    <xdr:sp macro="" textlink="">
      <xdr:nvSpPr>
        <xdr:cNvPr id="192" name="楕円 191">
          <a:extLst>
            <a:ext uri="{FF2B5EF4-FFF2-40B4-BE49-F238E27FC236}">
              <a16:creationId xmlns:a16="http://schemas.microsoft.com/office/drawing/2014/main" id="{4B7EFC9B-C792-4E68-AD12-BB12F8D80EF4}"/>
            </a:ext>
          </a:extLst>
        </xdr:cNvPr>
        <xdr:cNvSpPr/>
      </xdr:nvSpPr>
      <xdr:spPr>
        <a:xfrm>
          <a:off x="2857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64770</xdr:rowOff>
    </xdr:from>
    <xdr:to>
      <xdr:col>19</xdr:col>
      <xdr:colOff>177800</xdr:colOff>
      <xdr:row>56</xdr:row>
      <xdr:rowOff>100965</xdr:rowOff>
    </xdr:to>
    <xdr:cxnSp macro="">
      <xdr:nvCxnSpPr>
        <xdr:cNvPr id="193" name="直線コネクタ 192">
          <a:extLst>
            <a:ext uri="{FF2B5EF4-FFF2-40B4-BE49-F238E27FC236}">
              <a16:creationId xmlns:a16="http://schemas.microsoft.com/office/drawing/2014/main" id="{D550556C-0AD9-4D4F-8078-E1B94A59CF37}"/>
            </a:ext>
          </a:extLst>
        </xdr:cNvPr>
        <xdr:cNvCxnSpPr/>
      </xdr:nvCxnSpPr>
      <xdr:spPr>
        <a:xfrm>
          <a:off x="2908300" y="96659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147320</xdr:rowOff>
    </xdr:from>
    <xdr:to>
      <xdr:col>10</xdr:col>
      <xdr:colOff>165100</xdr:colOff>
      <xdr:row>56</xdr:row>
      <xdr:rowOff>77470</xdr:rowOff>
    </xdr:to>
    <xdr:sp macro="" textlink="">
      <xdr:nvSpPr>
        <xdr:cNvPr id="194" name="楕円 193">
          <a:extLst>
            <a:ext uri="{FF2B5EF4-FFF2-40B4-BE49-F238E27FC236}">
              <a16:creationId xmlns:a16="http://schemas.microsoft.com/office/drawing/2014/main" id="{924FFFDD-97B2-4779-B867-474A991AF731}"/>
            </a:ext>
          </a:extLst>
        </xdr:cNvPr>
        <xdr:cNvSpPr/>
      </xdr:nvSpPr>
      <xdr:spPr>
        <a:xfrm>
          <a:off x="1968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26670</xdr:rowOff>
    </xdr:from>
    <xdr:to>
      <xdr:col>15</xdr:col>
      <xdr:colOff>50800</xdr:colOff>
      <xdr:row>56</xdr:row>
      <xdr:rowOff>64770</xdr:rowOff>
    </xdr:to>
    <xdr:cxnSp macro="">
      <xdr:nvCxnSpPr>
        <xdr:cNvPr id="195" name="直線コネクタ 194">
          <a:extLst>
            <a:ext uri="{FF2B5EF4-FFF2-40B4-BE49-F238E27FC236}">
              <a16:creationId xmlns:a16="http://schemas.microsoft.com/office/drawing/2014/main" id="{7883189F-B828-4667-AF78-D2BEAD9222C8}"/>
            </a:ext>
          </a:extLst>
        </xdr:cNvPr>
        <xdr:cNvCxnSpPr/>
      </xdr:nvCxnSpPr>
      <xdr:spPr>
        <a:xfrm>
          <a:off x="2019300" y="9627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95885</xdr:rowOff>
    </xdr:from>
    <xdr:to>
      <xdr:col>6</xdr:col>
      <xdr:colOff>38100</xdr:colOff>
      <xdr:row>61</xdr:row>
      <xdr:rowOff>26035</xdr:rowOff>
    </xdr:to>
    <xdr:sp macro="" textlink="">
      <xdr:nvSpPr>
        <xdr:cNvPr id="196" name="楕円 195">
          <a:extLst>
            <a:ext uri="{FF2B5EF4-FFF2-40B4-BE49-F238E27FC236}">
              <a16:creationId xmlns:a16="http://schemas.microsoft.com/office/drawing/2014/main" id="{D25222FD-2567-4E61-9F20-882EAE600429}"/>
            </a:ext>
          </a:extLst>
        </xdr:cNvPr>
        <xdr:cNvSpPr/>
      </xdr:nvSpPr>
      <xdr:spPr>
        <a:xfrm>
          <a:off x="1079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26670</xdr:rowOff>
    </xdr:from>
    <xdr:to>
      <xdr:col>10</xdr:col>
      <xdr:colOff>114300</xdr:colOff>
      <xdr:row>60</xdr:row>
      <xdr:rowOff>146685</xdr:rowOff>
    </xdr:to>
    <xdr:cxnSp macro="">
      <xdr:nvCxnSpPr>
        <xdr:cNvPr id="197" name="直線コネクタ 196">
          <a:extLst>
            <a:ext uri="{FF2B5EF4-FFF2-40B4-BE49-F238E27FC236}">
              <a16:creationId xmlns:a16="http://schemas.microsoft.com/office/drawing/2014/main" id="{4A551959-EDCE-4879-AFFD-09CE72F3BF40}"/>
            </a:ext>
          </a:extLst>
        </xdr:cNvPr>
        <xdr:cNvCxnSpPr/>
      </xdr:nvCxnSpPr>
      <xdr:spPr>
        <a:xfrm flipV="1">
          <a:off x="1130300" y="9627870"/>
          <a:ext cx="889000" cy="80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146702</xdr:rowOff>
    </xdr:from>
    <xdr:ext cx="405111" cy="259045"/>
    <xdr:sp macro="" textlink="">
      <xdr:nvSpPr>
        <xdr:cNvPr id="198" name="n_1aveValue【体育館・プール】&#10;有形固定資産減価償却率">
          <a:extLst>
            <a:ext uri="{FF2B5EF4-FFF2-40B4-BE49-F238E27FC236}">
              <a16:creationId xmlns:a16="http://schemas.microsoft.com/office/drawing/2014/main" id="{59F72ADB-DAC2-4665-8F71-7F8285357F8E}"/>
            </a:ext>
          </a:extLst>
        </xdr:cNvPr>
        <xdr:cNvSpPr txBox="1"/>
      </xdr:nvSpPr>
      <xdr:spPr>
        <a:xfrm>
          <a:off x="35820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99" name="n_2aveValue【体育館・プール】&#10;有形固定資産減価償却率">
          <a:extLst>
            <a:ext uri="{FF2B5EF4-FFF2-40B4-BE49-F238E27FC236}">
              <a16:creationId xmlns:a16="http://schemas.microsoft.com/office/drawing/2014/main" id="{3B68EFAF-508C-4E40-AED7-F0F742787B46}"/>
            </a:ext>
          </a:extLst>
        </xdr:cNvPr>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200" name="n_3aveValue【体育館・プール】&#10;有形固定資産減価償却率">
          <a:extLst>
            <a:ext uri="{FF2B5EF4-FFF2-40B4-BE49-F238E27FC236}">
              <a16:creationId xmlns:a16="http://schemas.microsoft.com/office/drawing/2014/main" id="{26740363-559E-4637-BDCC-5950450F7E06}"/>
            </a:ext>
          </a:extLst>
        </xdr:cNvPr>
        <xdr:cNvSpPr txBox="1"/>
      </xdr:nvSpPr>
      <xdr:spPr>
        <a:xfrm>
          <a:off x="1816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151147</xdr:rowOff>
    </xdr:from>
    <xdr:ext cx="405111" cy="259045"/>
    <xdr:sp macro="" textlink="">
      <xdr:nvSpPr>
        <xdr:cNvPr id="201" name="n_4aveValue【体育館・プール】&#10;有形固定資産減価償却率">
          <a:extLst>
            <a:ext uri="{FF2B5EF4-FFF2-40B4-BE49-F238E27FC236}">
              <a16:creationId xmlns:a16="http://schemas.microsoft.com/office/drawing/2014/main" id="{4779AA9A-DE09-487E-8FE0-E7DE7E6D9655}"/>
            </a:ext>
          </a:extLst>
        </xdr:cNvPr>
        <xdr:cNvSpPr txBox="1"/>
      </xdr:nvSpPr>
      <xdr:spPr>
        <a:xfrm>
          <a:off x="927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168292</xdr:rowOff>
    </xdr:from>
    <xdr:ext cx="405111" cy="259045"/>
    <xdr:sp macro="" textlink="">
      <xdr:nvSpPr>
        <xdr:cNvPr id="202" name="n_1mainValue【体育館・プール】&#10;有形固定資産減価償却率">
          <a:extLst>
            <a:ext uri="{FF2B5EF4-FFF2-40B4-BE49-F238E27FC236}">
              <a16:creationId xmlns:a16="http://schemas.microsoft.com/office/drawing/2014/main" id="{13D1770B-F090-4A9C-A8A1-C5E29300C8A8}"/>
            </a:ext>
          </a:extLst>
        </xdr:cNvPr>
        <xdr:cNvSpPr txBox="1"/>
      </xdr:nvSpPr>
      <xdr:spPr>
        <a:xfrm>
          <a:off x="3582044"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132097</xdr:rowOff>
    </xdr:from>
    <xdr:ext cx="405111" cy="259045"/>
    <xdr:sp macro="" textlink="">
      <xdr:nvSpPr>
        <xdr:cNvPr id="203" name="n_2mainValue【体育館・プール】&#10;有形固定資産減価償却率">
          <a:extLst>
            <a:ext uri="{FF2B5EF4-FFF2-40B4-BE49-F238E27FC236}">
              <a16:creationId xmlns:a16="http://schemas.microsoft.com/office/drawing/2014/main" id="{2CA918DC-9480-4C37-A3C6-9B58F7520432}"/>
            </a:ext>
          </a:extLst>
        </xdr:cNvPr>
        <xdr:cNvSpPr txBox="1"/>
      </xdr:nvSpPr>
      <xdr:spPr>
        <a:xfrm>
          <a:off x="27057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93997</xdr:rowOff>
    </xdr:from>
    <xdr:ext cx="405111" cy="259045"/>
    <xdr:sp macro="" textlink="">
      <xdr:nvSpPr>
        <xdr:cNvPr id="204" name="n_3mainValue【体育館・プール】&#10;有形固定資産減価償却率">
          <a:extLst>
            <a:ext uri="{FF2B5EF4-FFF2-40B4-BE49-F238E27FC236}">
              <a16:creationId xmlns:a16="http://schemas.microsoft.com/office/drawing/2014/main" id="{86CFE758-33C3-499E-AA8B-FAE167B453D3}"/>
            </a:ext>
          </a:extLst>
        </xdr:cNvPr>
        <xdr:cNvSpPr txBox="1"/>
      </xdr:nvSpPr>
      <xdr:spPr>
        <a:xfrm>
          <a:off x="18167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17162</xdr:rowOff>
    </xdr:from>
    <xdr:ext cx="405111" cy="259045"/>
    <xdr:sp macro="" textlink="">
      <xdr:nvSpPr>
        <xdr:cNvPr id="205" name="n_4mainValue【体育館・プール】&#10;有形固定資産減価償却率">
          <a:extLst>
            <a:ext uri="{FF2B5EF4-FFF2-40B4-BE49-F238E27FC236}">
              <a16:creationId xmlns:a16="http://schemas.microsoft.com/office/drawing/2014/main" id="{351E05EA-549F-44C6-9D94-359893F038E3}"/>
            </a:ext>
          </a:extLst>
        </xdr:cNvPr>
        <xdr:cNvSpPr txBox="1"/>
      </xdr:nvSpPr>
      <xdr:spPr>
        <a:xfrm>
          <a:off x="927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3740A40D-2E64-4ADD-85BD-D3BE58ADE46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356180E2-E7E7-4785-A316-6B79FEA2550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AA2B1392-5324-4161-9CC9-ADC33E91C9D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29D7254-986A-41D7-9CE8-E05AACD1D4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A91653C-D7CB-42BF-9ABE-A2D5122CFCD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3E79D48D-F134-493C-A6FC-9BCA42BFBD1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919F2EA4-5799-4FE1-BC65-AEA4F37124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172E35F-CC81-481E-B5DE-94CC40A0CD1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2EC6E9A6-F4C7-41CA-B104-0C74B586C03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A133EEC0-60A7-42A3-959F-DA7FF46185B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BD401507-2005-4206-BF5E-EE3F36B598D9}"/>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292D1BE7-CEE5-4150-A626-7350B162572D}"/>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FB1C1536-A43D-4FF0-8951-D63393B407DC}"/>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5A1034E1-8F4C-47C6-8E10-62E1CEA9F8A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278E8171-7C25-4F46-80D7-800F291AA141}"/>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55423ACF-C975-4954-B3C0-0CEBCE8CB525}"/>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549BD74-CDB4-4928-8AC1-857846FF5C6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AC51EA56-9600-475B-A0A4-B36A77FDDB6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871E53C3-261A-4862-8CE6-3A070AEDDF07}"/>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3AEEBF6A-4E29-4759-886C-2BDE2F248254}"/>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7EC36C1B-0E38-4D21-8286-7F02A74BC7F3}"/>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60E95426-06AB-4417-9E6E-922496C8AA55}"/>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6CF994FD-924A-4626-B9C3-131CDCA983DF}"/>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45CAA448-57DB-4121-9F70-207D08B75045}"/>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CD51EEC-4A59-4475-AF8F-DB845CECA13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8E27409C-C71F-4401-8012-57A86564BB2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38010802-6875-48B2-9DA1-07F9C7E8706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233" name="直線コネクタ 232">
          <a:extLst>
            <a:ext uri="{FF2B5EF4-FFF2-40B4-BE49-F238E27FC236}">
              <a16:creationId xmlns:a16="http://schemas.microsoft.com/office/drawing/2014/main" id="{975173C6-1FF0-45BA-BDC2-ABCABA4003FC}"/>
            </a:ext>
          </a:extLst>
        </xdr:cNvPr>
        <xdr:cNvCxnSpPr/>
      </xdr:nvCxnSpPr>
      <xdr:spPr>
        <a:xfrm flipV="1">
          <a:off x="10476865" y="9595485"/>
          <a:ext cx="0" cy="142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234" name="【体育館・プール】&#10;一人当たり面積最小値テキスト">
          <a:extLst>
            <a:ext uri="{FF2B5EF4-FFF2-40B4-BE49-F238E27FC236}">
              <a16:creationId xmlns:a16="http://schemas.microsoft.com/office/drawing/2014/main" id="{CAD2FFF0-8599-4C27-9455-8779F955FE5B}"/>
            </a:ext>
          </a:extLst>
        </xdr:cNvPr>
        <xdr:cNvSpPr txBox="1"/>
      </xdr:nvSpPr>
      <xdr:spPr>
        <a:xfrm>
          <a:off x="10515600" y="110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235" name="直線コネクタ 234">
          <a:extLst>
            <a:ext uri="{FF2B5EF4-FFF2-40B4-BE49-F238E27FC236}">
              <a16:creationId xmlns:a16="http://schemas.microsoft.com/office/drawing/2014/main" id="{F312DBC4-0210-4A15-BFD1-E99B5BE51710}"/>
            </a:ext>
          </a:extLst>
        </xdr:cNvPr>
        <xdr:cNvCxnSpPr/>
      </xdr:nvCxnSpPr>
      <xdr:spPr>
        <a:xfrm>
          <a:off x="10388600" y="11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236" name="【体育館・プール】&#10;一人当たり面積最大値テキスト">
          <a:extLst>
            <a:ext uri="{FF2B5EF4-FFF2-40B4-BE49-F238E27FC236}">
              <a16:creationId xmlns:a16="http://schemas.microsoft.com/office/drawing/2014/main" id="{718D4987-32D9-4EBB-9D7D-CA5623423F34}"/>
            </a:ext>
          </a:extLst>
        </xdr:cNvPr>
        <xdr:cNvSpPr txBox="1"/>
      </xdr:nvSpPr>
      <xdr:spPr>
        <a:xfrm>
          <a:off x="10515600" y="937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237" name="直線コネクタ 236">
          <a:extLst>
            <a:ext uri="{FF2B5EF4-FFF2-40B4-BE49-F238E27FC236}">
              <a16:creationId xmlns:a16="http://schemas.microsoft.com/office/drawing/2014/main" id="{945BBEBE-3D8E-4BB9-9887-0917CD680E35}"/>
            </a:ext>
          </a:extLst>
        </xdr:cNvPr>
        <xdr:cNvCxnSpPr/>
      </xdr:nvCxnSpPr>
      <xdr:spPr>
        <a:xfrm>
          <a:off x="10388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137653</xdr:rowOff>
    </xdr:from>
    <xdr:ext cx="469744" cy="259045"/>
    <xdr:sp macro="" textlink="">
      <xdr:nvSpPr>
        <xdr:cNvPr id="238" name="【体育館・プール】&#10;一人当たり面積平均値テキスト">
          <a:extLst>
            <a:ext uri="{FF2B5EF4-FFF2-40B4-BE49-F238E27FC236}">
              <a16:creationId xmlns:a16="http://schemas.microsoft.com/office/drawing/2014/main" id="{6B5079E5-919E-46B5-AC3E-BAF9D7F2D56C}"/>
            </a:ext>
          </a:extLst>
        </xdr:cNvPr>
        <xdr:cNvSpPr txBox="1"/>
      </xdr:nvSpPr>
      <xdr:spPr>
        <a:xfrm>
          <a:off x="10515600" y="10424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239" name="フローチャート: 判断 238">
          <a:extLst>
            <a:ext uri="{FF2B5EF4-FFF2-40B4-BE49-F238E27FC236}">
              <a16:creationId xmlns:a16="http://schemas.microsoft.com/office/drawing/2014/main" id="{793A100B-B08A-4B3B-A23E-43A46A76238F}"/>
            </a:ext>
          </a:extLst>
        </xdr:cNvPr>
        <xdr:cNvSpPr/>
      </xdr:nvSpPr>
      <xdr:spPr>
        <a:xfrm>
          <a:off x="10426700" y="1044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94932</xdr:rowOff>
    </xdr:from>
    <xdr:to>
      <xdr:col>50</xdr:col>
      <xdr:colOff>165100</xdr:colOff>
      <xdr:row>61</xdr:row>
      <xdr:rowOff>25082</xdr:rowOff>
    </xdr:to>
    <xdr:sp macro="" textlink="">
      <xdr:nvSpPr>
        <xdr:cNvPr id="240" name="フローチャート: 判断 239">
          <a:extLst>
            <a:ext uri="{FF2B5EF4-FFF2-40B4-BE49-F238E27FC236}">
              <a16:creationId xmlns:a16="http://schemas.microsoft.com/office/drawing/2014/main" id="{EB73FCD2-852C-4B70-9790-D91D8E48400E}"/>
            </a:ext>
          </a:extLst>
        </xdr:cNvPr>
        <xdr:cNvSpPr/>
      </xdr:nvSpPr>
      <xdr:spPr>
        <a:xfrm>
          <a:off x="9588500" y="1038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33496</xdr:rowOff>
    </xdr:from>
    <xdr:to>
      <xdr:col>46</xdr:col>
      <xdr:colOff>38100</xdr:colOff>
      <xdr:row>60</xdr:row>
      <xdr:rowOff>135096</xdr:rowOff>
    </xdr:to>
    <xdr:sp macro="" textlink="">
      <xdr:nvSpPr>
        <xdr:cNvPr id="241" name="フローチャート: 判断 240">
          <a:extLst>
            <a:ext uri="{FF2B5EF4-FFF2-40B4-BE49-F238E27FC236}">
              <a16:creationId xmlns:a16="http://schemas.microsoft.com/office/drawing/2014/main" id="{CA3BCE30-D2CF-462D-8F30-0A28FF9B1672}"/>
            </a:ext>
          </a:extLst>
        </xdr:cNvPr>
        <xdr:cNvSpPr/>
      </xdr:nvSpPr>
      <xdr:spPr>
        <a:xfrm>
          <a:off x="8699500" y="103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47784</xdr:rowOff>
    </xdr:from>
    <xdr:to>
      <xdr:col>41</xdr:col>
      <xdr:colOff>101600</xdr:colOff>
      <xdr:row>60</xdr:row>
      <xdr:rowOff>149384</xdr:rowOff>
    </xdr:to>
    <xdr:sp macro="" textlink="">
      <xdr:nvSpPr>
        <xdr:cNvPr id="242" name="フローチャート: 判断 241">
          <a:extLst>
            <a:ext uri="{FF2B5EF4-FFF2-40B4-BE49-F238E27FC236}">
              <a16:creationId xmlns:a16="http://schemas.microsoft.com/office/drawing/2014/main" id="{928D7180-5E75-4CB6-A081-DE608DC510CA}"/>
            </a:ext>
          </a:extLst>
        </xdr:cNvPr>
        <xdr:cNvSpPr/>
      </xdr:nvSpPr>
      <xdr:spPr>
        <a:xfrm>
          <a:off x="7810500" y="1033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139224</xdr:rowOff>
    </xdr:from>
    <xdr:to>
      <xdr:col>36</xdr:col>
      <xdr:colOff>165100</xdr:colOff>
      <xdr:row>61</xdr:row>
      <xdr:rowOff>69374</xdr:rowOff>
    </xdr:to>
    <xdr:sp macro="" textlink="">
      <xdr:nvSpPr>
        <xdr:cNvPr id="243" name="フローチャート: 判断 242">
          <a:extLst>
            <a:ext uri="{FF2B5EF4-FFF2-40B4-BE49-F238E27FC236}">
              <a16:creationId xmlns:a16="http://schemas.microsoft.com/office/drawing/2014/main" id="{8A021CD2-9CCD-45A6-8C97-FCB223917BDE}"/>
            </a:ext>
          </a:extLst>
        </xdr:cNvPr>
        <xdr:cNvSpPr/>
      </xdr:nvSpPr>
      <xdr:spPr>
        <a:xfrm>
          <a:off x="6921500" y="1042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CCCCCA0-5664-4AF8-A163-FE829B40F57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DCC8FC5-C500-4CF9-8AFE-C1E9B249006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C2119C2-A5FA-4046-8158-65C955535BC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4F53478-8501-4240-AFF0-64B0864E2F5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CECB5B57-3455-4D9B-ADC3-DFAA290D52E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99219</xdr:rowOff>
    </xdr:from>
    <xdr:to>
      <xdr:col>55</xdr:col>
      <xdr:colOff>50800</xdr:colOff>
      <xdr:row>60</xdr:row>
      <xdr:rowOff>29369</xdr:rowOff>
    </xdr:to>
    <xdr:sp macro="" textlink="">
      <xdr:nvSpPr>
        <xdr:cNvPr id="249" name="楕円 248">
          <a:extLst>
            <a:ext uri="{FF2B5EF4-FFF2-40B4-BE49-F238E27FC236}">
              <a16:creationId xmlns:a16="http://schemas.microsoft.com/office/drawing/2014/main" id="{EBF02056-0DFB-48FD-AB2E-CEBF19A4AFFA}"/>
            </a:ext>
          </a:extLst>
        </xdr:cNvPr>
        <xdr:cNvSpPr/>
      </xdr:nvSpPr>
      <xdr:spPr>
        <a:xfrm>
          <a:off x="10426700" y="102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122096</xdr:rowOff>
    </xdr:from>
    <xdr:ext cx="469744" cy="259045"/>
    <xdr:sp macro="" textlink="">
      <xdr:nvSpPr>
        <xdr:cNvPr id="250" name="【体育館・プール】&#10;一人当たり面積該当値テキスト">
          <a:extLst>
            <a:ext uri="{FF2B5EF4-FFF2-40B4-BE49-F238E27FC236}">
              <a16:creationId xmlns:a16="http://schemas.microsoft.com/office/drawing/2014/main" id="{78471934-8071-4EFA-B17A-B2E0953A1F86}"/>
            </a:ext>
          </a:extLst>
        </xdr:cNvPr>
        <xdr:cNvSpPr txBox="1"/>
      </xdr:nvSpPr>
      <xdr:spPr>
        <a:xfrm>
          <a:off x="10515600" y="1006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106363</xdr:rowOff>
    </xdr:from>
    <xdr:to>
      <xdr:col>50</xdr:col>
      <xdr:colOff>165100</xdr:colOff>
      <xdr:row>60</xdr:row>
      <xdr:rowOff>36513</xdr:rowOff>
    </xdr:to>
    <xdr:sp macro="" textlink="">
      <xdr:nvSpPr>
        <xdr:cNvPr id="251" name="楕円 250">
          <a:extLst>
            <a:ext uri="{FF2B5EF4-FFF2-40B4-BE49-F238E27FC236}">
              <a16:creationId xmlns:a16="http://schemas.microsoft.com/office/drawing/2014/main" id="{99862F55-3727-4FEE-9182-969228A42A2B}"/>
            </a:ext>
          </a:extLst>
        </xdr:cNvPr>
        <xdr:cNvSpPr/>
      </xdr:nvSpPr>
      <xdr:spPr>
        <a:xfrm>
          <a:off x="9588500" y="102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150019</xdr:rowOff>
    </xdr:from>
    <xdr:to>
      <xdr:col>55</xdr:col>
      <xdr:colOff>0</xdr:colOff>
      <xdr:row>59</xdr:row>
      <xdr:rowOff>157163</xdr:rowOff>
    </xdr:to>
    <xdr:cxnSp macro="">
      <xdr:nvCxnSpPr>
        <xdr:cNvPr id="252" name="直線コネクタ 251">
          <a:extLst>
            <a:ext uri="{FF2B5EF4-FFF2-40B4-BE49-F238E27FC236}">
              <a16:creationId xmlns:a16="http://schemas.microsoft.com/office/drawing/2014/main" id="{78EEE2E1-A715-42F4-9AD6-D0266BB41FBF}"/>
            </a:ext>
          </a:extLst>
        </xdr:cNvPr>
        <xdr:cNvCxnSpPr/>
      </xdr:nvCxnSpPr>
      <xdr:spPr>
        <a:xfrm flipV="1">
          <a:off x="9639300" y="10265569"/>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116363</xdr:rowOff>
    </xdr:from>
    <xdr:to>
      <xdr:col>46</xdr:col>
      <xdr:colOff>38100</xdr:colOff>
      <xdr:row>60</xdr:row>
      <xdr:rowOff>46513</xdr:rowOff>
    </xdr:to>
    <xdr:sp macro="" textlink="">
      <xdr:nvSpPr>
        <xdr:cNvPr id="253" name="楕円 252">
          <a:extLst>
            <a:ext uri="{FF2B5EF4-FFF2-40B4-BE49-F238E27FC236}">
              <a16:creationId xmlns:a16="http://schemas.microsoft.com/office/drawing/2014/main" id="{DF900E23-9FD0-40E5-A59A-5C0EBE1B6A0D}"/>
            </a:ext>
          </a:extLst>
        </xdr:cNvPr>
        <xdr:cNvSpPr/>
      </xdr:nvSpPr>
      <xdr:spPr>
        <a:xfrm>
          <a:off x="8699500" y="1023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157163</xdr:rowOff>
    </xdr:from>
    <xdr:to>
      <xdr:col>50</xdr:col>
      <xdr:colOff>114300</xdr:colOff>
      <xdr:row>59</xdr:row>
      <xdr:rowOff>167163</xdr:rowOff>
    </xdr:to>
    <xdr:cxnSp macro="">
      <xdr:nvCxnSpPr>
        <xdr:cNvPr id="254" name="直線コネクタ 253">
          <a:extLst>
            <a:ext uri="{FF2B5EF4-FFF2-40B4-BE49-F238E27FC236}">
              <a16:creationId xmlns:a16="http://schemas.microsoft.com/office/drawing/2014/main" id="{04BFC265-1A92-421D-ACFF-ED96C04053B4}"/>
            </a:ext>
          </a:extLst>
        </xdr:cNvPr>
        <xdr:cNvCxnSpPr/>
      </xdr:nvCxnSpPr>
      <xdr:spPr>
        <a:xfrm flipV="1">
          <a:off x="8750300" y="10272713"/>
          <a:ext cx="889000" cy="1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123507</xdr:rowOff>
    </xdr:from>
    <xdr:to>
      <xdr:col>41</xdr:col>
      <xdr:colOff>101600</xdr:colOff>
      <xdr:row>60</xdr:row>
      <xdr:rowOff>53657</xdr:rowOff>
    </xdr:to>
    <xdr:sp macro="" textlink="">
      <xdr:nvSpPr>
        <xdr:cNvPr id="255" name="楕円 254">
          <a:extLst>
            <a:ext uri="{FF2B5EF4-FFF2-40B4-BE49-F238E27FC236}">
              <a16:creationId xmlns:a16="http://schemas.microsoft.com/office/drawing/2014/main" id="{32BF4AA7-D26E-474F-B2B7-FE08CC6D7046}"/>
            </a:ext>
          </a:extLst>
        </xdr:cNvPr>
        <xdr:cNvSpPr/>
      </xdr:nvSpPr>
      <xdr:spPr>
        <a:xfrm>
          <a:off x="7810500" y="102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167163</xdr:rowOff>
    </xdr:from>
    <xdr:to>
      <xdr:col>45</xdr:col>
      <xdr:colOff>177800</xdr:colOff>
      <xdr:row>60</xdr:row>
      <xdr:rowOff>2857</xdr:rowOff>
    </xdr:to>
    <xdr:cxnSp macro="">
      <xdr:nvCxnSpPr>
        <xdr:cNvPr id="256" name="直線コネクタ 255">
          <a:extLst>
            <a:ext uri="{FF2B5EF4-FFF2-40B4-BE49-F238E27FC236}">
              <a16:creationId xmlns:a16="http://schemas.microsoft.com/office/drawing/2014/main" id="{EFA250EF-78A5-471C-BFFB-3394ACF80AD2}"/>
            </a:ext>
          </a:extLst>
        </xdr:cNvPr>
        <xdr:cNvCxnSpPr/>
      </xdr:nvCxnSpPr>
      <xdr:spPr>
        <a:xfrm flipV="1">
          <a:off x="7861300" y="10282713"/>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13494</xdr:rowOff>
    </xdr:from>
    <xdr:to>
      <xdr:col>36</xdr:col>
      <xdr:colOff>165100</xdr:colOff>
      <xdr:row>62</xdr:row>
      <xdr:rowOff>115094</xdr:rowOff>
    </xdr:to>
    <xdr:sp macro="" textlink="">
      <xdr:nvSpPr>
        <xdr:cNvPr id="257" name="楕円 256">
          <a:extLst>
            <a:ext uri="{FF2B5EF4-FFF2-40B4-BE49-F238E27FC236}">
              <a16:creationId xmlns:a16="http://schemas.microsoft.com/office/drawing/2014/main" id="{59F3D90C-E03F-4793-BAAD-A83302436C04}"/>
            </a:ext>
          </a:extLst>
        </xdr:cNvPr>
        <xdr:cNvSpPr/>
      </xdr:nvSpPr>
      <xdr:spPr>
        <a:xfrm>
          <a:off x="6921500" y="1064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2857</xdr:rowOff>
    </xdr:from>
    <xdr:to>
      <xdr:col>41</xdr:col>
      <xdr:colOff>50800</xdr:colOff>
      <xdr:row>62</xdr:row>
      <xdr:rowOff>64294</xdr:rowOff>
    </xdr:to>
    <xdr:cxnSp macro="">
      <xdr:nvCxnSpPr>
        <xdr:cNvPr id="258" name="直線コネクタ 257">
          <a:extLst>
            <a:ext uri="{FF2B5EF4-FFF2-40B4-BE49-F238E27FC236}">
              <a16:creationId xmlns:a16="http://schemas.microsoft.com/office/drawing/2014/main" id="{ECF6AF63-C332-418E-A351-AD410C6C2A41}"/>
            </a:ext>
          </a:extLst>
        </xdr:cNvPr>
        <xdr:cNvCxnSpPr/>
      </xdr:nvCxnSpPr>
      <xdr:spPr>
        <a:xfrm flipV="1">
          <a:off x="6972300" y="10289857"/>
          <a:ext cx="889000" cy="40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16209</xdr:rowOff>
    </xdr:from>
    <xdr:ext cx="469744" cy="259045"/>
    <xdr:sp macro="" textlink="">
      <xdr:nvSpPr>
        <xdr:cNvPr id="259" name="n_1aveValue【体育館・プール】&#10;一人当たり面積">
          <a:extLst>
            <a:ext uri="{FF2B5EF4-FFF2-40B4-BE49-F238E27FC236}">
              <a16:creationId xmlns:a16="http://schemas.microsoft.com/office/drawing/2014/main" id="{3728B6B0-1A14-42B3-87FC-8F630BD4C6B6}"/>
            </a:ext>
          </a:extLst>
        </xdr:cNvPr>
        <xdr:cNvSpPr txBox="1"/>
      </xdr:nvSpPr>
      <xdr:spPr>
        <a:xfrm>
          <a:off x="9391727" y="1047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126223</xdr:rowOff>
    </xdr:from>
    <xdr:ext cx="469744" cy="259045"/>
    <xdr:sp macro="" textlink="">
      <xdr:nvSpPr>
        <xdr:cNvPr id="260" name="n_2aveValue【体育館・プール】&#10;一人当たり面積">
          <a:extLst>
            <a:ext uri="{FF2B5EF4-FFF2-40B4-BE49-F238E27FC236}">
              <a16:creationId xmlns:a16="http://schemas.microsoft.com/office/drawing/2014/main" id="{A6CF9E34-4F47-4495-9C5F-0FDFA8E4620F}"/>
            </a:ext>
          </a:extLst>
        </xdr:cNvPr>
        <xdr:cNvSpPr txBox="1"/>
      </xdr:nvSpPr>
      <xdr:spPr>
        <a:xfrm>
          <a:off x="8515427" y="104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140511</xdr:rowOff>
    </xdr:from>
    <xdr:ext cx="469744" cy="259045"/>
    <xdr:sp macro="" textlink="">
      <xdr:nvSpPr>
        <xdr:cNvPr id="261" name="n_3aveValue【体育館・プール】&#10;一人当たり面積">
          <a:extLst>
            <a:ext uri="{FF2B5EF4-FFF2-40B4-BE49-F238E27FC236}">
              <a16:creationId xmlns:a16="http://schemas.microsoft.com/office/drawing/2014/main" id="{E75719A0-3B13-47EE-8C70-854791A3D3F9}"/>
            </a:ext>
          </a:extLst>
        </xdr:cNvPr>
        <xdr:cNvSpPr txBox="1"/>
      </xdr:nvSpPr>
      <xdr:spPr>
        <a:xfrm>
          <a:off x="7626427" y="1042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85901</xdr:rowOff>
    </xdr:from>
    <xdr:ext cx="469744" cy="259045"/>
    <xdr:sp macro="" textlink="">
      <xdr:nvSpPr>
        <xdr:cNvPr id="262" name="n_4aveValue【体育館・プール】&#10;一人当たり面積">
          <a:extLst>
            <a:ext uri="{FF2B5EF4-FFF2-40B4-BE49-F238E27FC236}">
              <a16:creationId xmlns:a16="http://schemas.microsoft.com/office/drawing/2014/main" id="{43BB60B4-368A-4014-A4A5-E08B2D20C0A0}"/>
            </a:ext>
          </a:extLst>
        </xdr:cNvPr>
        <xdr:cNvSpPr txBox="1"/>
      </xdr:nvSpPr>
      <xdr:spPr>
        <a:xfrm>
          <a:off x="6737427" y="102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53040</xdr:rowOff>
    </xdr:from>
    <xdr:ext cx="469744" cy="259045"/>
    <xdr:sp macro="" textlink="">
      <xdr:nvSpPr>
        <xdr:cNvPr id="263" name="n_1mainValue【体育館・プール】&#10;一人当たり面積">
          <a:extLst>
            <a:ext uri="{FF2B5EF4-FFF2-40B4-BE49-F238E27FC236}">
              <a16:creationId xmlns:a16="http://schemas.microsoft.com/office/drawing/2014/main" id="{F0BE09E7-7A21-4433-BA7B-EAB2C302DBF4}"/>
            </a:ext>
          </a:extLst>
        </xdr:cNvPr>
        <xdr:cNvSpPr txBox="1"/>
      </xdr:nvSpPr>
      <xdr:spPr>
        <a:xfrm>
          <a:off x="9391727" y="999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63040</xdr:rowOff>
    </xdr:from>
    <xdr:ext cx="469744" cy="259045"/>
    <xdr:sp macro="" textlink="">
      <xdr:nvSpPr>
        <xdr:cNvPr id="264" name="n_2mainValue【体育館・プール】&#10;一人当たり面積">
          <a:extLst>
            <a:ext uri="{FF2B5EF4-FFF2-40B4-BE49-F238E27FC236}">
              <a16:creationId xmlns:a16="http://schemas.microsoft.com/office/drawing/2014/main" id="{E37F9CA3-FB9E-4156-BBE6-E3A7F020B0CA}"/>
            </a:ext>
          </a:extLst>
        </xdr:cNvPr>
        <xdr:cNvSpPr txBox="1"/>
      </xdr:nvSpPr>
      <xdr:spPr>
        <a:xfrm>
          <a:off x="8515427" y="1000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70184</xdr:rowOff>
    </xdr:from>
    <xdr:ext cx="469744" cy="259045"/>
    <xdr:sp macro="" textlink="">
      <xdr:nvSpPr>
        <xdr:cNvPr id="265" name="n_3mainValue【体育館・プール】&#10;一人当たり面積">
          <a:extLst>
            <a:ext uri="{FF2B5EF4-FFF2-40B4-BE49-F238E27FC236}">
              <a16:creationId xmlns:a16="http://schemas.microsoft.com/office/drawing/2014/main" id="{168D5E6F-B558-4A41-956C-5B8472A186AC}"/>
            </a:ext>
          </a:extLst>
        </xdr:cNvPr>
        <xdr:cNvSpPr txBox="1"/>
      </xdr:nvSpPr>
      <xdr:spPr>
        <a:xfrm>
          <a:off x="7626427" y="1001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106221</xdr:rowOff>
    </xdr:from>
    <xdr:ext cx="469744" cy="259045"/>
    <xdr:sp macro="" textlink="">
      <xdr:nvSpPr>
        <xdr:cNvPr id="266" name="n_4mainValue【体育館・プール】&#10;一人当たり面積">
          <a:extLst>
            <a:ext uri="{FF2B5EF4-FFF2-40B4-BE49-F238E27FC236}">
              <a16:creationId xmlns:a16="http://schemas.microsoft.com/office/drawing/2014/main" id="{BF52E385-5D04-447C-B4A6-C249CB524917}"/>
            </a:ext>
          </a:extLst>
        </xdr:cNvPr>
        <xdr:cNvSpPr txBox="1"/>
      </xdr:nvSpPr>
      <xdr:spPr>
        <a:xfrm>
          <a:off x="6737427" y="1073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D083925A-DA2E-4402-95F3-EA5DDD7667C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5DEFA9DE-D8A7-4FDD-8ABD-325D053FE9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64D9C5B0-C0B2-47DF-A3B2-CB11974D39E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78AD5F7B-FEB7-45F7-8F41-628F03E9B8B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E4583B30-D120-437A-A78E-7DDF7C1C959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4DB09CAD-78CA-408D-AC5F-D30A830C39F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4E990F26-7CF8-4DEA-AEBC-41810260E0A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FB6CE567-5A41-481C-B63D-4E0FE94B164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82D9B120-3DEA-45E2-949D-7657A243696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54435321-4222-47B0-A70B-C831725CDBB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FCFCE9E2-DA6B-4135-B87C-9ECA49E2459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3A02ED30-7E7F-4A5B-8227-0F28AC9B7E3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1D7DB98F-9B42-450B-A547-79D7E6A844C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1DF529BD-F609-4EED-A1F5-55E2478DA58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8A050F68-7EA1-4CD7-9310-E6FE487E94E4}"/>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1994F22B-B9AB-4F1A-9809-84A24316FEF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A7ACE7B6-7783-4713-95CA-F66696C87A4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24C25468-A4D4-41F2-B2EE-0D69DAB1286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F974871E-AF78-4600-AC73-3F283A170FE4}"/>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BEA18F6-EFFB-442D-9134-A6766254126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9106AA4B-AEA6-4F61-9375-A26FA9E1DD0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6A85DF9-89A8-452B-A888-7729A396F3C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97537</xdr:rowOff>
    </xdr:from>
    <xdr:to>
      <xdr:col>24</xdr:col>
      <xdr:colOff>62865</xdr:colOff>
      <xdr:row>85</xdr:row>
      <xdr:rowOff>88392</xdr:rowOff>
    </xdr:to>
    <xdr:cxnSp macro="">
      <xdr:nvCxnSpPr>
        <xdr:cNvPr id="289" name="直線コネクタ 288">
          <a:extLst>
            <a:ext uri="{FF2B5EF4-FFF2-40B4-BE49-F238E27FC236}">
              <a16:creationId xmlns:a16="http://schemas.microsoft.com/office/drawing/2014/main" id="{0CA385E2-203B-4383-BED4-FF3C2A062F16}"/>
            </a:ext>
          </a:extLst>
        </xdr:cNvPr>
        <xdr:cNvCxnSpPr/>
      </xdr:nvCxnSpPr>
      <xdr:spPr>
        <a:xfrm flipV="1">
          <a:off x="4634865" y="1329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92219</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FE592CC7-E048-4A0B-8D64-164E06C86E31}"/>
            </a:ext>
          </a:extLst>
        </xdr:cNvPr>
        <xdr:cNvSpPr txBox="1"/>
      </xdr:nvSpPr>
      <xdr:spPr>
        <a:xfrm>
          <a:off x="4673600" y="1466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88392</xdr:rowOff>
    </xdr:from>
    <xdr:to>
      <xdr:col>24</xdr:col>
      <xdr:colOff>152400</xdr:colOff>
      <xdr:row>85</xdr:row>
      <xdr:rowOff>88392</xdr:rowOff>
    </xdr:to>
    <xdr:cxnSp macro="">
      <xdr:nvCxnSpPr>
        <xdr:cNvPr id="291" name="直線コネクタ 290">
          <a:extLst>
            <a:ext uri="{FF2B5EF4-FFF2-40B4-BE49-F238E27FC236}">
              <a16:creationId xmlns:a16="http://schemas.microsoft.com/office/drawing/2014/main" id="{C82C0CA7-2AA1-4AA8-8A71-34971A25E972}"/>
            </a:ext>
          </a:extLst>
        </xdr:cNvPr>
        <xdr:cNvCxnSpPr/>
      </xdr:nvCxnSpPr>
      <xdr:spPr>
        <a:xfrm>
          <a:off x="4546600" y="146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44214</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11D5B81D-5843-44AF-9F7F-8E45AD62E03C}"/>
            </a:ext>
          </a:extLst>
        </xdr:cNvPr>
        <xdr:cNvSpPr txBox="1"/>
      </xdr:nvSpPr>
      <xdr:spPr>
        <a:xfrm>
          <a:off x="4673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97537</xdr:rowOff>
    </xdr:from>
    <xdr:to>
      <xdr:col>24</xdr:col>
      <xdr:colOff>152400</xdr:colOff>
      <xdr:row>77</xdr:row>
      <xdr:rowOff>97537</xdr:rowOff>
    </xdr:to>
    <xdr:cxnSp macro="">
      <xdr:nvCxnSpPr>
        <xdr:cNvPr id="293" name="直線コネクタ 292">
          <a:extLst>
            <a:ext uri="{FF2B5EF4-FFF2-40B4-BE49-F238E27FC236}">
              <a16:creationId xmlns:a16="http://schemas.microsoft.com/office/drawing/2014/main" id="{2D39114C-AA26-4CF0-BA8B-7BFD5380E6F3}"/>
            </a:ext>
          </a:extLst>
        </xdr:cNvPr>
        <xdr:cNvCxnSpPr/>
      </xdr:nvCxnSpPr>
      <xdr:spPr>
        <a:xfrm>
          <a:off x="4546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37609</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4238AC-C9C4-4CBF-A0C1-3992A16BD7BE}"/>
            </a:ext>
          </a:extLst>
        </xdr:cNvPr>
        <xdr:cNvSpPr txBox="1"/>
      </xdr:nvSpPr>
      <xdr:spPr>
        <a:xfrm>
          <a:off x="4673600" y="1358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95" name="フローチャート: 判断 294">
          <a:extLst>
            <a:ext uri="{FF2B5EF4-FFF2-40B4-BE49-F238E27FC236}">
              <a16:creationId xmlns:a16="http://schemas.microsoft.com/office/drawing/2014/main" id="{3C894554-0555-4FF2-967A-D464B3310FBE}"/>
            </a:ext>
          </a:extLst>
        </xdr:cNvPr>
        <xdr:cNvSpPr/>
      </xdr:nvSpPr>
      <xdr:spPr>
        <a:xfrm>
          <a:off x="4584700" y="1373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96" name="フローチャート: 判断 295">
          <a:extLst>
            <a:ext uri="{FF2B5EF4-FFF2-40B4-BE49-F238E27FC236}">
              <a16:creationId xmlns:a16="http://schemas.microsoft.com/office/drawing/2014/main" id="{49721307-111C-4B31-9777-0D93C92D5CB2}"/>
            </a:ext>
          </a:extLst>
        </xdr:cNvPr>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7" name="フローチャート: 判断 296">
          <a:extLst>
            <a:ext uri="{FF2B5EF4-FFF2-40B4-BE49-F238E27FC236}">
              <a16:creationId xmlns:a16="http://schemas.microsoft.com/office/drawing/2014/main" id="{93C10D67-FFDC-4BD7-B6F2-8F8902549EC9}"/>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149606</xdr:rowOff>
    </xdr:from>
    <xdr:to>
      <xdr:col>10</xdr:col>
      <xdr:colOff>165100</xdr:colOff>
      <xdr:row>80</xdr:row>
      <xdr:rowOff>79756</xdr:rowOff>
    </xdr:to>
    <xdr:sp macro="" textlink="">
      <xdr:nvSpPr>
        <xdr:cNvPr id="298" name="フローチャート: 判断 297">
          <a:extLst>
            <a:ext uri="{FF2B5EF4-FFF2-40B4-BE49-F238E27FC236}">
              <a16:creationId xmlns:a16="http://schemas.microsoft.com/office/drawing/2014/main" id="{88D6A199-018F-4AF5-B0F4-88CA1174E087}"/>
            </a:ext>
          </a:extLst>
        </xdr:cNvPr>
        <xdr:cNvSpPr/>
      </xdr:nvSpPr>
      <xdr:spPr>
        <a:xfrm>
          <a:off x="1968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81026</xdr:rowOff>
    </xdr:from>
    <xdr:to>
      <xdr:col>6</xdr:col>
      <xdr:colOff>38100</xdr:colOff>
      <xdr:row>80</xdr:row>
      <xdr:rowOff>11176</xdr:rowOff>
    </xdr:to>
    <xdr:sp macro="" textlink="">
      <xdr:nvSpPr>
        <xdr:cNvPr id="299" name="フローチャート: 判断 298">
          <a:extLst>
            <a:ext uri="{FF2B5EF4-FFF2-40B4-BE49-F238E27FC236}">
              <a16:creationId xmlns:a16="http://schemas.microsoft.com/office/drawing/2014/main" id="{0E9D7BEF-0830-4101-9E1E-9E68462DECA0}"/>
            </a:ext>
          </a:extLst>
        </xdr:cNvPr>
        <xdr:cNvSpPr/>
      </xdr:nvSpPr>
      <xdr:spPr>
        <a:xfrm>
          <a:off x="1079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7A75F29-CEC3-4F8F-9937-A45EF921C8B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7E374D3-B3DB-48A0-828D-A0E275EE39E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872C46E-4204-4C11-9E1D-6B2001EBF5D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F682359-74CA-4127-868D-1C1EE2F1D21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C7CE34E-6259-4C49-A958-F4D6F75B2A1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37592</xdr:rowOff>
    </xdr:from>
    <xdr:to>
      <xdr:col>24</xdr:col>
      <xdr:colOff>114300</xdr:colOff>
      <xdr:row>85</xdr:row>
      <xdr:rowOff>139192</xdr:rowOff>
    </xdr:to>
    <xdr:sp macro="" textlink="">
      <xdr:nvSpPr>
        <xdr:cNvPr id="305" name="楕円 304">
          <a:extLst>
            <a:ext uri="{FF2B5EF4-FFF2-40B4-BE49-F238E27FC236}">
              <a16:creationId xmlns:a16="http://schemas.microsoft.com/office/drawing/2014/main" id="{350DB841-97AA-4B7D-B6BF-0DA8DF852F05}"/>
            </a:ext>
          </a:extLst>
        </xdr:cNvPr>
        <xdr:cNvSpPr/>
      </xdr:nvSpPr>
      <xdr:spPr>
        <a:xfrm>
          <a:off x="45847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123969</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45F09EF2-27A0-4287-8484-5A4F93F520C3}"/>
            </a:ext>
          </a:extLst>
        </xdr:cNvPr>
        <xdr:cNvSpPr txBox="1"/>
      </xdr:nvSpPr>
      <xdr:spPr>
        <a:xfrm>
          <a:off x="4673600" y="14525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163322</xdr:rowOff>
    </xdr:from>
    <xdr:to>
      <xdr:col>20</xdr:col>
      <xdr:colOff>38100</xdr:colOff>
      <xdr:row>85</xdr:row>
      <xdr:rowOff>93472</xdr:rowOff>
    </xdr:to>
    <xdr:sp macro="" textlink="">
      <xdr:nvSpPr>
        <xdr:cNvPr id="307" name="楕円 306">
          <a:extLst>
            <a:ext uri="{FF2B5EF4-FFF2-40B4-BE49-F238E27FC236}">
              <a16:creationId xmlns:a16="http://schemas.microsoft.com/office/drawing/2014/main" id="{4B18EA63-8E7B-4ADF-987D-71EBDCBDF683}"/>
            </a:ext>
          </a:extLst>
        </xdr:cNvPr>
        <xdr:cNvSpPr/>
      </xdr:nvSpPr>
      <xdr:spPr>
        <a:xfrm>
          <a:off x="3746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42672</xdr:rowOff>
    </xdr:from>
    <xdr:to>
      <xdr:col>24</xdr:col>
      <xdr:colOff>63500</xdr:colOff>
      <xdr:row>85</xdr:row>
      <xdr:rowOff>88392</xdr:rowOff>
    </xdr:to>
    <xdr:cxnSp macro="">
      <xdr:nvCxnSpPr>
        <xdr:cNvPr id="308" name="直線コネクタ 307">
          <a:extLst>
            <a:ext uri="{FF2B5EF4-FFF2-40B4-BE49-F238E27FC236}">
              <a16:creationId xmlns:a16="http://schemas.microsoft.com/office/drawing/2014/main" id="{8676AE78-FC66-45E6-853D-1FD309074308}"/>
            </a:ext>
          </a:extLst>
        </xdr:cNvPr>
        <xdr:cNvCxnSpPr/>
      </xdr:nvCxnSpPr>
      <xdr:spPr>
        <a:xfrm>
          <a:off x="3797300" y="1461592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115315</xdr:rowOff>
    </xdr:from>
    <xdr:to>
      <xdr:col>15</xdr:col>
      <xdr:colOff>101600</xdr:colOff>
      <xdr:row>85</xdr:row>
      <xdr:rowOff>45465</xdr:rowOff>
    </xdr:to>
    <xdr:sp macro="" textlink="">
      <xdr:nvSpPr>
        <xdr:cNvPr id="309" name="楕円 308">
          <a:extLst>
            <a:ext uri="{FF2B5EF4-FFF2-40B4-BE49-F238E27FC236}">
              <a16:creationId xmlns:a16="http://schemas.microsoft.com/office/drawing/2014/main" id="{5F3040F2-2A72-4656-8038-243F020DEE87}"/>
            </a:ext>
          </a:extLst>
        </xdr:cNvPr>
        <xdr:cNvSpPr/>
      </xdr:nvSpPr>
      <xdr:spPr>
        <a:xfrm>
          <a:off x="2857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166115</xdr:rowOff>
    </xdr:from>
    <xdr:to>
      <xdr:col>19</xdr:col>
      <xdr:colOff>177800</xdr:colOff>
      <xdr:row>85</xdr:row>
      <xdr:rowOff>42672</xdr:rowOff>
    </xdr:to>
    <xdr:cxnSp macro="">
      <xdr:nvCxnSpPr>
        <xdr:cNvPr id="310" name="直線コネクタ 309">
          <a:extLst>
            <a:ext uri="{FF2B5EF4-FFF2-40B4-BE49-F238E27FC236}">
              <a16:creationId xmlns:a16="http://schemas.microsoft.com/office/drawing/2014/main" id="{F8974545-3A7D-42D2-BA19-40FA5C7209FC}"/>
            </a:ext>
          </a:extLst>
        </xdr:cNvPr>
        <xdr:cNvCxnSpPr/>
      </xdr:nvCxnSpPr>
      <xdr:spPr>
        <a:xfrm>
          <a:off x="2908300" y="1456791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69596</xdr:rowOff>
    </xdr:from>
    <xdr:to>
      <xdr:col>10</xdr:col>
      <xdr:colOff>165100</xdr:colOff>
      <xdr:row>84</xdr:row>
      <xdr:rowOff>171196</xdr:rowOff>
    </xdr:to>
    <xdr:sp macro="" textlink="">
      <xdr:nvSpPr>
        <xdr:cNvPr id="311" name="楕円 310">
          <a:extLst>
            <a:ext uri="{FF2B5EF4-FFF2-40B4-BE49-F238E27FC236}">
              <a16:creationId xmlns:a16="http://schemas.microsoft.com/office/drawing/2014/main" id="{E15A16CD-96B4-425B-9892-52A945E269AE}"/>
            </a:ext>
          </a:extLst>
        </xdr:cNvPr>
        <xdr:cNvSpPr/>
      </xdr:nvSpPr>
      <xdr:spPr>
        <a:xfrm>
          <a:off x="1968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120396</xdr:rowOff>
    </xdr:from>
    <xdr:to>
      <xdr:col>15</xdr:col>
      <xdr:colOff>50800</xdr:colOff>
      <xdr:row>84</xdr:row>
      <xdr:rowOff>166115</xdr:rowOff>
    </xdr:to>
    <xdr:cxnSp macro="">
      <xdr:nvCxnSpPr>
        <xdr:cNvPr id="312" name="直線コネクタ 311">
          <a:extLst>
            <a:ext uri="{FF2B5EF4-FFF2-40B4-BE49-F238E27FC236}">
              <a16:creationId xmlns:a16="http://schemas.microsoft.com/office/drawing/2014/main" id="{1BAF6297-9536-4C65-92AF-A7203A2C6D5C}"/>
            </a:ext>
          </a:extLst>
        </xdr:cNvPr>
        <xdr:cNvCxnSpPr/>
      </xdr:nvCxnSpPr>
      <xdr:spPr>
        <a:xfrm>
          <a:off x="2019300" y="145221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21589</xdr:rowOff>
    </xdr:from>
    <xdr:to>
      <xdr:col>6</xdr:col>
      <xdr:colOff>38100</xdr:colOff>
      <xdr:row>84</xdr:row>
      <xdr:rowOff>123189</xdr:rowOff>
    </xdr:to>
    <xdr:sp macro="" textlink="">
      <xdr:nvSpPr>
        <xdr:cNvPr id="313" name="楕円 312">
          <a:extLst>
            <a:ext uri="{FF2B5EF4-FFF2-40B4-BE49-F238E27FC236}">
              <a16:creationId xmlns:a16="http://schemas.microsoft.com/office/drawing/2014/main" id="{BA9E8650-C5FC-4512-91A9-EFE9D50ABC40}"/>
            </a:ext>
          </a:extLst>
        </xdr:cNvPr>
        <xdr:cNvSpPr/>
      </xdr:nvSpPr>
      <xdr:spPr>
        <a:xfrm>
          <a:off x="1079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72389</xdr:rowOff>
    </xdr:from>
    <xdr:to>
      <xdr:col>10</xdr:col>
      <xdr:colOff>114300</xdr:colOff>
      <xdr:row>84</xdr:row>
      <xdr:rowOff>120396</xdr:rowOff>
    </xdr:to>
    <xdr:cxnSp macro="">
      <xdr:nvCxnSpPr>
        <xdr:cNvPr id="314" name="直線コネクタ 313">
          <a:extLst>
            <a:ext uri="{FF2B5EF4-FFF2-40B4-BE49-F238E27FC236}">
              <a16:creationId xmlns:a16="http://schemas.microsoft.com/office/drawing/2014/main" id="{D809AF75-7302-4242-BA34-8C29D1482D13}"/>
            </a:ext>
          </a:extLst>
        </xdr:cNvPr>
        <xdr:cNvCxnSpPr/>
      </xdr:nvCxnSpPr>
      <xdr:spPr>
        <a:xfrm>
          <a:off x="1130300" y="1447418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315" name="n_1aveValue【福祉施設】&#10;有形固定資産減価償却率">
          <a:extLst>
            <a:ext uri="{FF2B5EF4-FFF2-40B4-BE49-F238E27FC236}">
              <a16:creationId xmlns:a16="http://schemas.microsoft.com/office/drawing/2014/main" id="{4FFFC24C-476D-41EF-96AD-CB0AC61CA4B8}"/>
            </a:ext>
          </a:extLst>
        </xdr:cNvPr>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6" name="n_2aveValue【福祉施設】&#10;有形固定資産減価償却率">
          <a:extLst>
            <a:ext uri="{FF2B5EF4-FFF2-40B4-BE49-F238E27FC236}">
              <a16:creationId xmlns:a16="http://schemas.microsoft.com/office/drawing/2014/main" id="{C48AF97A-449C-439F-B1D2-21065FE2123C}"/>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96283</xdr:rowOff>
    </xdr:from>
    <xdr:ext cx="405111" cy="259045"/>
    <xdr:sp macro="" textlink="">
      <xdr:nvSpPr>
        <xdr:cNvPr id="317" name="n_3aveValue【福祉施設】&#10;有形固定資産減価償却率">
          <a:extLst>
            <a:ext uri="{FF2B5EF4-FFF2-40B4-BE49-F238E27FC236}">
              <a16:creationId xmlns:a16="http://schemas.microsoft.com/office/drawing/2014/main" id="{837D1CE7-D707-469E-952A-2B5754AE0E1B}"/>
            </a:ext>
          </a:extLst>
        </xdr:cNvPr>
        <xdr:cNvSpPr txBox="1"/>
      </xdr:nvSpPr>
      <xdr:spPr>
        <a:xfrm>
          <a:off x="1816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27703</xdr:rowOff>
    </xdr:from>
    <xdr:ext cx="405111" cy="259045"/>
    <xdr:sp macro="" textlink="">
      <xdr:nvSpPr>
        <xdr:cNvPr id="318" name="n_4aveValue【福祉施設】&#10;有形固定資産減価償却率">
          <a:extLst>
            <a:ext uri="{FF2B5EF4-FFF2-40B4-BE49-F238E27FC236}">
              <a16:creationId xmlns:a16="http://schemas.microsoft.com/office/drawing/2014/main" id="{1FC875E6-EC6E-4588-956E-7DFFB87642AE}"/>
            </a:ext>
          </a:extLst>
        </xdr:cNvPr>
        <xdr:cNvSpPr txBox="1"/>
      </xdr:nvSpPr>
      <xdr:spPr>
        <a:xfrm>
          <a:off x="927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84599</xdr:rowOff>
    </xdr:from>
    <xdr:ext cx="405111" cy="259045"/>
    <xdr:sp macro="" textlink="">
      <xdr:nvSpPr>
        <xdr:cNvPr id="319" name="n_1mainValue【福祉施設】&#10;有形固定資産減価償却率">
          <a:extLst>
            <a:ext uri="{FF2B5EF4-FFF2-40B4-BE49-F238E27FC236}">
              <a16:creationId xmlns:a16="http://schemas.microsoft.com/office/drawing/2014/main" id="{20642939-21C4-4AB1-B250-B0CA819C1450}"/>
            </a:ext>
          </a:extLst>
        </xdr:cNvPr>
        <xdr:cNvSpPr txBox="1"/>
      </xdr:nvSpPr>
      <xdr:spPr>
        <a:xfrm>
          <a:off x="3582044" y="1465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36592</xdr:rowOff>
    </xdr:from>
    <xdr:ext cx="405111" cy="259045"/>
    <xdr:sp macro="" textlink="">
      <xdr:nvSpPr>
        <xdr:cNvPr id="320" name="n_2mainValue【福祉施設】&#10;有形固定資産減価償却率">
          <a:extLst>
            <a:ext uri="{FF2B5EF4-FFF2-40B4-BE49-F238E27FC236}">
              <a16:creationId xmlns:a16="http://schemas.microsoft.com/office/drawing/2014/main" id="{601C8EFD-CDB3-4C42-908D-C55257155809}"/>
            </a:ext>
          </a:extLst>
        </xdr:cNvPr>
        <xdr:cNvSpPr txBox="1"/>
      </xdr:nvSpPr>
      <xdr:spPr>
        <a:xfrm>
          <a:off x="2705744" y="1460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162323</xdr:rowOff>
    </xdr:from>
    <xdr:ext cx="405111" cy="259045"/>
    <xdr:sp macro="" textlink="">
      <xdr:nvSpPr>
        <xdr:cNvPr id="321" name="n_3mainValue【福祉施設】&#10;有形固定資産減価償却率">
          <a:extLst>
            <a:ext uri="{FF2B5EF4-FFF2-40B4-BE49-F238E27FC236}">
              <a16:creationId xmlns:a16="http://schemas.microsoft.com/office/drawing/2014/main" id="{9D8243A3-7C90-40B2-87DE-9B1749BA46CC}"/>
            </a:ext>
          </a:extLst>
        </xdr:cNvPr>
        <xdr:cNvSpPr txBox="1"/>
      </xdr:nvSpPr>
      <xdr:spPr>
        <a:xfrm>
          <a:off x="18167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114316</xdr:rowOff>
    </xdr:from>
    <xdr:ext cx="405111" cy="259045"/>
    <xdr:sp macro="" textlink="">
      <xdr:nvSpPr>
        <xdr:cNvPr id="322" name="n_4mainValue【福祉施設】&#10;有形固定資産減価償却率">
          <a:extLst>
            <a:ext uri="{FF2B5EF4-FFF2-40B4-BE49-F238E27FC236}">
              <a16:creationId xmlns:a16="http://schemas.microsoft.com/office/drawing/2014/main" id="{18C2ACDA-32D0-432A-BA2B-15D5380F499D}"/>
            </a:ext>
          </a:extLst>
        </xdr:cNvPr>
        <xdr:cNvSpPr txBox="1"/>
      </xdr:nvSpPr>
      <xdr:spPr>
        <a:xfrm>
          <a:off x="927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2B104A36-9914-44C4-A611-0A4AB543687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F9E39D1-A548-48BE-9A07-B2F34FE62FC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40F537C7-67D9-4B73-8685-162A8A1A903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04412B2-14D4-46EB-B266-C908426A57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8875B41-3836-4419-BED1-8B15AD4F80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C15D4213-7C85-4F69-A772-CD2407E2B3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A4CFA735-DB32-4EB7-8AAC-D204E4D4997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9350832-21FC-4063-978B-617D1F0C4AB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C28348A-B549-42F1-8068-727CC7254BA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C24826CC-7CD8-44F6-8B47-96D22D2411B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A5C34376-A582-4F36-9468-F3570DB5AA6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FA007659-08DE-4D86-9D04-EDEEA55B6E2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7106A030-832B-4DFB-9B6D-2F415D71B90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6DD753AE-1C47-4E33-A777-60018A1B3EC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9ED7A9CB-916E-49B1-BD6A-C5EEA558C9B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F9F9DD75-5992-45DB-8C41-3CD4A2EB914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C36308D5-C603-421A-87FD-A56F6053D81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EC880354-B369-40D8-B50D-BDA654BF8F8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F9C9E8D2-2F75-4F11-BC22-15AE61CE106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9EE632E8-D02C-40BA-A39F-EF92CC9B317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206AC3C4-9338-47AC-97A6-F6A0A1F4113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E156BA5A-89EC-4114-B338-B466D57B8BA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43B8B156-9F25-4BEE-8234-33CEA461E1E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5EB13350-C8B1-4ACB-A5A3-8E147ED4CC4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A5C7B3D7-EC4A-4BAC-B851-19C72655C5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348" name="直線コネクタ 347">
          <a:extLst>
            <a:ext uri="{FF2B5EF4-FFF2-40B4-BE49-F238E27FC236}">
              <a16:creationId xmlns:a16="http://schemas.microsoft.com/office/drawing/2014/main" id="{867EA020-B73A-4EDF-B1B9-2B4FA9340548}"/>
            </a:ext>
          </a:extLst>
        </xdr:cNvPr>
        <xdr:cNvCxnSpPr/>
      </xdr:nvCxnSpPr>
      <xdr:spPr>
        <a:xfrm flipV="1">
          <a:off x="10476865" y="13391606"/>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49" name="【福祉施設】&#10;一人当たり面積最小値テキスト">
          <a:extLst>
            <a:ext uri="{FF2B5EF4-FFF2-40B4-BE49-F238E27FC236}">
              <a16:creationId xmlns:a16="http://schemas.microsoft.com/office/drawing/2014/main" id="{884D1416-8F92-4FC9-AE46-806B7CF86C87}"/>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0" name="直線コネクタ 349">
          <a:extLst>
            <a:ext uri="{FF2B5EF4-FFF2-40B4-BE49-F238E27FC236}">
              <a16:creationId xmlns:a16="http://schemas.microsoft.com/office/drawing/2014/main" id="{24A88AFF-0D2B-4A99-9AD4-384125CA55D3}"/>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1" name="【福祉施設】&#10;一人当たり面積最大値テキスト">
          <a:extLst>
            <a:ext uri="{FF2B5EF4-FFF2-40B4-BE49-F238E27FC236}">
              <a16:creationId xmlns:a16="http://schemas.microsoft.com/office/drawing/2014/main" id="{BCFE8F25-2E61-4554-A371-1AB0868D39F8}"/>
            </a:ext>
          </a:extLst>
        </xdr:cNvPr>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2" name="直線コネクタ 351">
          <a:extLst>
            <a:ext uri="{FF2B5EF4-FFF2-40B4-BE49-F238E27FC236}">
              <a16:creationId xmlns:a16="http://schemas.microsoft.com/office/drawing/2014/main" id="{E6C2C961-3489-43C5-BDA7-8355EB29D258}"/>
            </a:ext>
          </a:extLst>
        </xdr:cNvPr>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119578</xdr:rowOff>
    </xdr:from>
    <xdr:ext cx="469744" cy="259045"/>
    <xdr:sp macro="" textlink="">
      <xdr:nvSpPr>
        <xdr:cNvPr id="353" name="【福祉施設】&#10;一人当たり面積平均値テキスト">
          <a:extLst>
            <a:ext uri="{FF2B5EF4-FFF2-40B4-BE49-F238E27FC236}">
              <a16:creationId xmlns:a16="http://schemas.microsoft.com/office/drawing/2014/main" id="{5BD4CC48-A50B-426A-8274-699FB0381C17}"/>
            </a:ext>
          </a:extLst>
        </xdr:cNvPr>
        <xdr:cNvSpPr txBox="1"/>
      </xdr:nvSpPr>
      <xdr:spPr>
        <a:xfrm>
          <a:off x="10515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354" name="フローチャート: 判断 353">
          <a:extLst>
            <a:ext uri="{FF2B5EF4-FFF2-40B4-BE49-F238E27FC236}">
              <a16:creationId xmlns:a16="http://schemas.microsoft.com/office/drawing/2014/main" id="{9B17DF91-03CB-4784-8591-2F8EC9C25D0E}"/>
            </a:ext>
          </a:extLst>
        </xdr:cNvPr>
        <xdr:cNvSpPr/>
      </xdr:nvSpPr>
      <xdr:spPr>
        <a:xfrm>
          <a:off x="10426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106499</xdr:rowOff>
    </xdr:from>
    <xdr:to>
      <xdr:col>50</xdr:col>
      <xdr:colOff>165100</xdr:colOff>
      <xdr:row>84</xdr:row>
      <xdr:rowOff>36649</xdr:rowOff>
    </xdr:to>
    <xdr:sp macro="" textlink="">
      <xdr:nvSpPr>
        <xdr:cNvPr id="355" name="フローチャート: 判断 354">
          <a:extLst>
            <a:ext uri="{FF2B5EF4-FFF2-40B4-BE49-F238E27FC236}">
              <a16:creationId xmlns:a16="http://schemas.microsoft.com/office/drawing/2014/main" id="{304DD915-522C-45B8-BEC6-B4D289592AC4}"/>
            </a:ext>
          </a:extLst>
        </xdr:cNvPr>
        <xdr:cNvSpPr/>
      </xdr:nvSpPr>
      <xdr:spPr>
        <a:xfrm>
          <a:off x="95885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153851</xdr:rowOff>
    </xdr:from>
    <xdr:to>
      <xdr:col>46</xdr:col>
      <xdr:colOff>38100</xdr:colOff>
      <xdr:row>83</xdr:row>
      <xdr:rowOff>84001</xdr:rowOff>
    </xdr:to>
    <xdr:sp macro="" textlink="">
      <xdr:nvSpPr>
        <xdr:cNvPr id="356" name="フローチャート: 判断 355">
          <a:extLst>
            <a:ext uri="{FF2B5EF4-FFF2-40B4-BE49-F238E27FC236}">
              <a16:creationId xmlns:a16="http://schemas.microsoft.com/office/drawing/2014/main" id="{32BEFBD7-C32E-44EA-B6C8-3EDC557EE0DF}"/>
            </a:ext>
          </a:extLst>
        </xdr:cNvPr>
        <xdr:cNvSpPr/>
      </xdr:nvSpPr>
      <xdr:spPr>
        <a:xfrm>
          <a:off x="8699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47716</xdr:rowOff>
    </xdr:from>
    <xdr:to>
      <xdr:col>41</xdr:col>
      <xdr:colOff>101600</xdr:colOff>
      <xdr:row>83</xdr:row>
      <xdr:rowOff>149316</xdr:rowOff>
    </xdr:to>
    <xdr:sp macro="" textlink="">
      <xdr:nvSpPr>
        <xdr:cNvPr id="357" name="フローチャート: 判断 356">
          <a:extLst>
            <a:ext uri="{FF2B5EF4-FFF2-40B4-BE49-F238E27FC236}">
              <a16:creationId xmlns:a16="http://schemas.microsoft.com/office/drawing/2014/main" id="{B4A4F1AA-C1E0-4292-9EE8-1D5B20457934}"/>
            </a:ext>
          </a:extLst>
        </xdr:cNvPr>
        <xdr:cNvSpPr/>
      </xdr:nvSpPr>
      <xdr:spPr>
        <a:xfrm>
          <a:off x="781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8" name="フローチャート: 判断 357">
          <a:extLst>
            <a:ext uri="{FF2B5EF4-FFF2-40B4-BE49-F238E27FC236}">
              <a16:creationId xmlns:a16="http://schemas.microsoft.com/office/drawing/2014/main" id="{F3711D63-C1F4-4827-B529-A8C382D8F11E}"/>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9F3B09F-6CF3-48CE-BC52-B011F2D6CB7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0415435-EC78-4057-8F1D-246CE737929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A9FF264-0670-445F-9CC0-133D90398BD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D33F03B-AF3F-46A0-975B-294AE7323A9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541484D-5846-453C-AFA4-5A9C0C66809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106499</xdr:rowOff>
    </xdr:from>
    <xdr:to>
      <xdr:col>55</xdr:col>
      <xdr:colOff>50800</xdr:colOff>
      <xdr:row>86</xdr:row>
      <xdr:rowOff>36649</xdr:rowOff>
    </xdr:to>
    <xdr:sp macro="" textlink="">
      <xdr:nvSpPr>
        <xdr:cNvPr id="364" name="楕円 363">
          <a:extLst>
            <a:ext uri="{FF2B5EF4-FFF2-40B4-BE49-F238E27FC236}">
              <a16:creationId xmlns:a16="http://schemas.microsoft.com/office/drawing/2014/main" id="{81FB7A21-58FC-418E-8087-FB002227FAB6}"/>
            </a:ext>
          </a:extLst>
        </xdr:cNvPr>
        <xdr:cNvSpPr/>
      </xdr:nvSpPr>
      <xdr:spPr>
        <a:xfrm>
          <a:off x="10426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84926</xdr:rowOff>
    </xdr:from>
    <xdr:ext cx="469744" cy="259045"/>
    <xdr:sp macro="" textlink="">
      <xdr:nvSpPr>
        <xdr:cNvPr id="365" name="【福祉施設】&#10;一人当たり面積該当値テキスト">
          <a:extLst>
            <a:ext uri="{FF2B5EF4-FFF2-40B4-BE49-F238E27FC236}">
              <a16:creationId xmlns:a16="http://schemas.microsoft.com/office/drawing/2014/main" id="{9CDC3F03-5C6A-4307-BD82-ED35BCC249AC}"/>
            </a:ext>
          </a:extLst>
        </xdr:cNvPr>
        <xdr:cNvSpPr txBox="1"/>
      </xdr:nvSpPr>
      <xdr:spPr>
        <a:xfrm>
          <a:off x="10515600"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109764</xdr:rowOff>
    </xdr:from>
    <xdr:to>
      <xdr:col>50</xdr:col>
      <xdr:colOff>165100</xdr:colOff>
      <xdr:row>86</xdr:row>
      <xdr:rowOff>39914</xdr:rowOff>
    </xdr:to>
    <xdr:sp macro="" textlink="">
      <xdr:nvSpPr>
        <xdr:cNvPr id="366" name="楕円 365">
          <a:extLst>
            <a:ext uri="{FF2B5EF4-FFF2-40B4-BE49-F238E27FC236}">
              <a16:creationId xmlns:a16="http://schemas.microsoft.com/office/drawing/2014/main" id="{52C87909-9F1D-4D0C-A4B0-D12D72C8E499}"/>
            </a:ext>
          </a:extLst>
        </xdr:cNvPr>
        <xdr:cNvSpPr/>
      </xdr:nvSpPr>
      <xdr:spPr>
        <a:xfrm>
          <a:off x="9588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157299</xdr:rowOff>
    </xdr:from>
    <xdr:to>
      <xdr:col>55</xdr:col>
      <xdr:colOff>0</xdr:colOff>
      <xdr:row>85</xdr:row>
      <xdr:rowOff>160564</xdr:rowOff>
    </xdr:to>
    <xdr:cxnSp macro="">
      <xdr:nvCxnSpPr>
        <xdr:cNvPr id="367" name="直線コネクタ 366">
          <a:extLst>
            <a:ext uri="{FF2B5EF4-FFF2-40B4-BE49-F238E27FC236}">
              <a16:creationId xmlns:a16="http://schemas.microsoft.com/office/drawing/2014/main" id="{D0768BD4-4CBB-410D-9792-D3C392152D8E}"/>
            </a:ext>
          </a:extLst>
        </xdr:cNvPr>
        <xdr:cNvCxnSpPr/>
      </xdr:nvCxnSpPr>
      <xdr:spPr>
        <a:xfrm flipV="1">
          <a:off x="9639300" y="147305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109764</xdr:rowOff>
    </xdr:from>
    <xdr:to>
      <xdr:col>46</xdr:col>
      <xdr:colOff>38100</xdr:colOff>
      <xdr:row>86</xdr:row>
      <xdr:rowOff>39914</xdr:rowOff>
    </xdr:to>
    <xdr:sp macro="" textlink="">
      <xdr:nvSpPr>
        <xdr:cNvPr id="368" name="楕円 367">
          <a:extLst>
            <a:ext uri="{FF2B5EF4-FFF2-40B4-BE49-F238E27FC236}">
              <a16:creationId xmlns:a16="http://schemas.microsoft.com/office/drawing/2014/main" id="{38B3FE5F-21D4-4BDD-A671-78FD8C00E110}"/>
            </a:ext>
          </a:extLst>
        </xdr:cNvPr>
        <xdr:cNvSpPr/>
      </xdr:nvSpPr>
      <xdr:spPr>
        <a:xfrm>
          <a:off x="8699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160564</xdr:rowOff>
    </xdr:from>
    <xdr:to>
      <xdr:col>50</xdr:col>
      <xdr:colOff>114300</xdr:colOff>
      <xdr:row>85</xdr:row>
      <xdr:rowOff>160564</xdr:rowOff>
    </xdr:to>
    <xdr:cxnSp macro="">
      <xdr:nvCxnSpPr>
        <xdr:cNvPr id="369" name="直線コネクタ 368">
          <a:extLst>
            <a:ext uri="{FF2B5EF4-FFF2-40B4-BE49-F238E27FC236}">
              <a16:creationId xmlns:a16="http://schemas.microsoft.com/office/drawing/2014/main" id="{D334ABD9-896B-43E6-8DCF-15E8B896A49A}"/>
            </a:ext>
          </a:extLst>
        </xdr:cNvPr>
        <xdr:cNvCxnSpPr/>
      </xdr:nvCxnSpPr>
      <xdr:spPr>
        <a:xfrm>
          <a:off x="8750300" y="1473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113030</xdr:rowOff>
    </xdr:from>
    <xdr:to>
      <xdr:col>41</xdr:col>
      <xdr:colOff>101600</xdr:colOff>
      <xdr:row>86</xdr:row>
      <xdr:rowOff>43180</xdr:rowOff>
    </xdr:to>
    <xdr:sp macro="" textlink="">
      <xdr:nvSpPr>
        <xdr:cNvPr id="370" name="楕円 369">
          <a:extLst>
            <a:ext uri="{FF2B5EF4-FFF2-40B4-BE49-F238E27FC236}">
              <a16:creationId xmlns:a16="http://schemas.microsoft.com/office/drawing/2014/main" id="{10DC57E1-C18B-44B3-B583-A7E515982C07}"/>
            </a:ext>
          </a:extLst>
        </xdr:cNvPr>
        <xdr:cNvSpPr/>
      </xdr:nvSpPr>
      <xdr:spPr>
        <a:xfrm>
          <a:off x="781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160564</xdr:rowOff>
    </xdr:from>
    <xdr:to>
      <xdr:col>45</xdr:col>
      <xdr:colOff>177800</xdr:colOff>
      <xdr:row>85</xdr:row>
      <xdr:rowOff>163830</xdr:rowOff>
    </xdr:to>
    <xdr:cxnSp macro="">
      <xdr:nvCxnSpPr>
        <xdr:cNvPr id="371" name="直線コネクタ 370">
          <a:extLst>
            <a:ext uri="{FF2B5EF4-FFF2-40B4-BE49-F238E27FC236}">
              <a16:creationId xmlns:a16="http://schemas.microsoft.com/office/drawing/2014/main" id="{8D1184A1-BDC2-470D-9B00-D67C050DD65A}"/>
            </a:ext>
          </a:extLst>
        </xdr:cNvPr>
        <xdr:cNvCxnSpPr/>
      </xdr:nvCxnSpPr>
      <xdr:spPr>
        <a:xfrm flipV="1">
          <a:off x="7861300" y="1473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113030</xdr:rowOff>
    </xdr:from>
    <xdr:to>
      <xdr:col>36</xdr:col>
      <xdr:colOff>165100</xdr:colOff>
      <xdr:row>86</xdr:row>
      <xdr:rowOff>43180</xdr:rowOff>
    </xdr:to>
    <xdr:sp macro="" textlink="">
      <xdr:nvSpPr>
        <xdr:cNvPr id="372" name="楕円 371">
          <a:extLst>
            <a:ext uri="{FF2B5EF4-FFF2-40B4-BE49-F238E27FC236}">
              <a16:creationId xmlns:a16="http://schemas.microsoft.com/office/drawing/2014/main" id="{60EF1D34-6C4B-46FB-9D23-0F7EFCB805E7}"/>
            </a:ext>
          </a:extLst>
        </xdr:cNvPr>
        <xdr:cNvSpPr/>
      </xdr:nvSpPr>
      <xdr:spPr>
        <a:xfrm>
          <a:off x="692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163830</xdr:rowOff>
    </xdr:from>
    <xdr:to>
      <xdr:col>41</xdr:col>
      <xdr:colOff>50800</xdr:colOff>
      <xdr:row>85</xdr:row>
      <xdr:rowOff>163830</xdr:rowOff>
    </xdr:to>
    <xdr:cxnSp macro="">
      <xdr:nvCxnSpPr>
        <xdr:cNvPr id="373" name="直線コネクタ 372">
          <a:extLst>
            <a:ext uri="{FF2B5EF4-FFF2-40B4-BE49-F238E27FC236}">
              <a16:creationId xmlns:a16="http://schemas.microsoft.com/office/drawing/2014/main" id="{60056FF8-173E-408D-BCAE-96CF2E661E6C}"/>
            </a:ext>
          </a:extLst>
        </xdr:cNvPr>
        <xdr:cNvCxnSpPr/>
      </xdr:nvCxnSpPr>
      <xdr:spPr>
        <a:xfrm>
          <a:off x="6972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53176</xdr:rowOff>
    </xdr:from>
    <xdr:ext cx="469744" cy="259045"/>
    <xdr:sp macro="" textlink="">
      <xdr:nvSpPr>
        <xdr:cNvPr id="374" name="n_1aveValue【福祉施設】&#10;一人当たり面積">
          <a:extLst>
            <a:ext uri="{FF2B5EF4-FFF2-40B4-BE49-F238E27FC236}">
              <a16:creationId xmlns:a16="http://schemas.microsoft.com/office/drawing/2014/main" id="{4DB6C16E-CE2D-43B8-82F5-D0D295891070}"/>
            </a:ext>
          </a:extLst>
        </xdr:cNvPr>
        <xdr:cNvSpPr txBox="1"/>
      </xdr:nvSpPr>
      <xdr:spPr>
        <a:xfrm>
          <a:off x="9391727" y="1411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100528</xdr:rowOff>
    </xdr:from>
    <xdr:ext cx="469744" cy="259045"/>
    <xdr:sp macro="" textlink="">
      <xdr:nvSpPr>
        <xdr:cNvPr id="375" name="n_2aveValue【福祉施設】&#10;一人当たり面積">
          <a:extLst>
            <a:ext uri="{FF2B5EF4-FFF2-40B4-BE49-F238E27FC236}">
              <a16:creationId xmlns:a16="http://schemas.microsoft.com/office/drawing/2014/main" id="{66FB5CF1-6AF3-47EE-A93E-E7A9EE76831E}"/>
            </a:ext>
          </a:extLst>
        </xdr:cNvPr>
        <xdr:cNvSpPr txBox="1"/>
      </xdr:nvSpPr>
      <xdr:spPr>
        <a:xfrm>
          <a:off x="85154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165843</xdr:rowOff>
    </xdr:from>
    <xdr:ext cx="469744" cy="259045"/>
    <xdr:sp macro="" textlink="">
      <xdr:nvSpPr>
        <xdr:cNvPr id="376" name="n_3aveValue【福祉施設】&#10;一人当たり面積">
          <a:extLst>
            <a:ext uri="{FF2B5EF4-FFF2-40B4-BE49-F238E27FC236}">
              <a16:creationId xmlns:a16="http://schemas.microsoft.com/office/drawing/2014/main" id="{1AD644CA-3189-4AA4-963D-87ABE2CCEBA0}"/>
            </a:ext>
          </a:extLst>
        </xdr:cNvPr>
        <xdr:cNvSpPr txBox="1"/>
      </xdr:nvSpPr>
      <xdr:spPr>
        <a:xfrm>
          <a:off x="7626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77" name="n_4aveValue【福祉施設】&#10;一人当たり面積">
          <a:extLst>
            <a:ext uri="{FF2B5EF4-FFF2-40B4-BE49-F238E27FC236}">
              <a16:creationId xmlns:a16="http://schemas.microsoft.com/office/drawing/2014/main" id="{0F3F30C2-10FE-410E-B08D-9DFCDE21C505}"/>
            </a:ext>
          </a:extLst>
        </xdr:cNvPr>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31041</xdr:rowOff>
    </xdr:from>
    <xdr:ext cx="469744" cy="259045"/>
    <xdr:sp macro="" textlink="">
      <xdr:nvSpPr>
        <xdr:cNvPr id="378" name="n_1mainValue【福祉施設】&#10;一人当たり面積">
          <a:extLst>
            <a:ext uri="{FF2B5EF4-FFF2-40B4-BE49-F238E27FC236}">
              <a16:creationId xmlns:a16="http://schemas.microsoft.com/office/drawing/2014/main" id="{7AB24C6B-3FFC-4C69-8C7C-29651BBD57A7}"/>
            </a:ext>
          </a:extLst>
        </xdr:cNvPr>
        <xdr:cNvSpPr txBox="1"/>
      </xdr:nvSpPr>
      <xdr:spPr>
        <a:xfrm>
          <a:off x="9391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31041</xdr:rowOff>
    </xdr:from>
    <xdr:ext cx="469744" cy="259045"/>
    <xdr:sp macro="" textlink="">
      <xdr:nvSpPr>
        <xdr:cNvPr id="379" name="n_2mainValue【福祉施設】&#10;一人当たり面積">
          <a:extLst>
            <a:ext uri="{FF2B5EF4-FFF2-40B4-BE49-F238E27FC236}">
              <a16:creationId xmlns:a16="http://schemas.microsoft.com/office/drawing/2014/main" id="{0DDDF2EB-257D-468C-ACBD-ABBA143FCCE1}"/>
            </a:ext>
          </a:extLst>
        </xdr:cNvPr>
        <xdr:cNvSpPr txBox="1"/>
      </xdr:nvSpPr>
      <xdr:spPr>
        <a:xfrm>
          <a:off x="8515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34307</xdr:rowOff>
    </xdr:from>
    <xdr:ext cx="469744" cy="259045"/>
    <xdr:sp macro="" textlink="">
      <xdr:nvSpPr>
        <xdr:cNvPr id="380" name="n_3mainValue【福祉施設】&#10;一人当たり面積">
          <a:extLst>
            <a:ext uri="{FF2B5EF4-FFF2-40B4-BE49-F238E27FC236}">
              <a16:creationId xmlns:a16="http://schemas.microsoft.com/office/drawing/2014/main" id="{03B5FC78-C4E0-4E2F-BF90-34085F76C961}"/>
            </a:ext>
          </a:extLst>
        </xdr:cNvPr>
        <xdr:cNvSpPr txBox="1"/>
      </xdr:nvSpPr>
      <xdr:spPr>
        <a:xfrm>
          <a:off x="7626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34307</xdr:rowOff>
    </xdr:from>
    <xdr:ext cx="469744" cy="259045"/>
    <xdr:sp macro="" textlink="">
      <xdr:nvSpPr>
        <xdr:cNvPr id="381" name="n_4mainValue【福祉施設】&#10;一人当たり面積">
          <a:extLst>
            <a:ext uri="{FF2B5EF4-FFF2-40B4-BE49-F238E27FC236}">
              <a16:creationId xmlns:a16="http://schemas.microsoft.com/office/drawing/2014/main" id="{3C56FA7A-2B13-4E87-8905-86BC43B71043}"/>
            </a:ext>
          </a:extLst>
        </xdr:cNvPr>
        <xdr:cNvSpPr txBox="1"/>
      </xdr:nvSpPr>
      <xdr:spPr>
        <a:xfrm>
          <a:off x="6737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D572356-710E-4CBA-88CF-785DB41D351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DCB15FA2-AEF7-49D5-95FE-7802657110F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C33FDEE6-8CAA-4AB3-A6D3-7FE1D51F255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B5972EEE-8F13-4453-B489-6E2394A15A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168DB1F9-805D-428E-A976-BCBD67E166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7B38BE39-F9F8-43DC-9821-BA9799C0990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9BF4A417-D11B-4A75-863C-760B6EBFD17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690AD448-7303-40D2-B6A6-45F01C4DC70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746265E8-A93D-403D-95E5-C4FBE7EF5F5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72218F50-EF53-42B9-A652-3FE9A911692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99824246-B07F-4C5F-AB9D-FDDBFE9745C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a:extLst>
            <a:ext uri="{FF2B5EF4-FFF2-40B4-BE49-F238E27FC236}">
              <a16:creationId xmlns:a16="http://schemas.microsoft.com/office/drawing/2014/main" id="{A8219F94-23E2-4CC5-8DDE-7A5AFEF382F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a:extLst>
            <a:ext uri="{FF2B5EF4-FFF2-40B4-BE49-F238E27FC236}">
              <a16:creationId xmlns:a16="http://schemas.microsoft.com/office/drawing/2014/main" id="{A9EF4C70-CAC0-4A58-8A05-3D2842D5967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a:extLst>
            <a:ext uri="{FF2B5EF4-FFF2-40B4-BE49-F238E27FC236}">
              <a16:creationId xmlns:a16="http://schemas.microsoft.com/office/drawing/2014/main" id="{8955D413-0ED4-4A05-8228-8C8CDE53C70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a:extLst>
            <a:ext uri="{FF2B5EF4-FFF2-40B4-BE49-F238E27FC236}">
              <a16:creationId xmlns:a16="http://schemas.microsoft.com/office/drawing/2014/main" id="{9787B6B8-4E8D-427B-BA39-678C8A0079C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a:extLst>
            <a:ext uri="{FF2B5EF4-FFF2-40B4-BE49-F238E27FC236}">
              <a16:creationId xmlns:a16="http://schemas.microsoft.com/office/drawing/2014/main" id="{7EE523F0-E927-4CCE-98E9-51839CAF101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a:extLst>
            <a:ext uri="{FF2B5EF4-FFF2-40B4-BE49-F238E27FC236}">
              <a16:creationId xmlns:a16="http://schemas.microsoft.com/office/drawing/2014/main" id="{C7BA637F-F26D-429A-B732-C1B0CC3E901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a:extLst>
            <a:ext uri="{FF2B5EF4-FFF2-40B4-BE49-F238E27FC236}">
              <a16:creationId xmlns:a16="http://schemas.microsoft.com/office/drawing/2014/main" id="{82BFB0D8-133A-4A98-8F5D-9F73E2E969F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a:extLst>
            <a:ext uri="{FF2B5EF4-FFF2-40B4-BE49-F238E27FC236}">
              <a16:creationId xmlns:a16="http://schemas.microsoft.com/office/drawing/2014/main" id="{6799369D-8CA5-4794-BB7E-EEE48788ABE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a:extLst>
            <a:ext uri="{FF2B5EF4-FFF2-40B4-BE49-F238E27FC236}">
              <a16:creationId xmlns:a16="http://schemas.microsoft.com/office/drawing/2014/main" id="{441C79DE-FD88-4FEA-AC7B-B071F345219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a:extLst>
            <a:ext uri="{FF2B5EF4-FFF2-40B4-BE49-F238E27FC236}">
              <a16:creationId xmlns:a16="http://schemas.microsoft.com/office/drawing/2014/main" id="{4DD7B9C8-B8F5-45BB-9B63-25C81E47195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a:extLst>
            <a:ext uri="{FF2B5EF4-FFF2-40B4-BE49-F238E27FC236}">
              <a16:creationId xmlns:a16="http://schemas.microsoft.com/office/drawing/2014/main" id="{8ED80A94-96BF-4120-A2B2-90C9182C383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a:extLst>
            <a:ext uri="{FF2B5EF4-FFF2-40B4-BE49-F238E27FC236}">
              <a16:creationId xmlns:a16="http://schemas.microsoft.com/office/drawing/2014/main" id="{FC443C66-AB11-454F-A3A0-2455F00C276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0B35558A-E447-48BB-8E51-9269A4B7816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5104FDFB-3387-4627-8B0A-A6D03FF1DB5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51707</xdr:rowOff>
    </xdr:from>
    <xdr:to>
      <xdr:col>24</xdr:col>
      <xdr:colOff>62865</xdr:colOff>
      <xdr:row>108</xdr:row>
      <xdr:rowOff>19050</xdr:rowOff>
    </xdr:to>
    <xdr:cxnSp macro="">
      <xdr:nvCxnSpPr>
        <xdr:cNvPr id="407" name="直線コネクタ 406">
          <a:extLst>
            <a:ext uri="{FF2B5EF4-FFF2-40B4-BE49-F238E27FC236}">
              <a16:creationId xmlns:a16="http://schemas.microsoft.com/office/drawing/2014/main" id="{2102C348-67FF-4220-B693-79964C068124}"/>
            </a:ext>
          </a:extLst>
        </xdr:cNvPr>
        <xdr:cNvCxnSpPr/>
      </xdr:nvCxnSpPr>
      <xdr:spPr>
        <a:xfrm flipV="1">
          <a:off x="4634865" y="17539607"/>
          <a:ext cx="0" cy="99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187A4D45-6E18-41E2-AB5F-B134C208C931}"/>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409" name="直線コネクタ 408">
          <a:extLst>
            <a:ext uri="{FF2B5EF4-FFF2-40B4-BE49-F238E27FC236}">
              <a16:creationId xmlns:a16="http://schemas.microsoft.com/office/drawing/2014/main" id="{0FD5300D-14B1-4D72-B8E1-F45B38EF12BB}"/>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169834</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0237DA8C-DF39-4F27-87D0-97D07DF13D8A}"/>
            </a:ext>
          </a:extLst>
        </xdr:cNvPr>
        <xdr:cNvSpPr txBox="1"/>
      </xdr:nvSpPr>
      <xdr:spPr>
        <a:xfrm>
          <a:off x="4673600" y="17314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51707</xdr:rowOff>
    </xdr:from>
    <xdr:to>
      <xdr:col>24</xdr:col>
      <xdr:colOff>152400</xdr:colOff>
      <xdr:row>102</xdr:row>
      <xdr:rowOff>51707</xdr:rowOff>
    </xdr:to>
    <xdr:cxnSp macro="">
      <xdr:nvCxnSpPr>
        <xdr:cNvPr id="411" name="直線コネクタ 410">
          <a:extLst>
            <a:ext uri="{FF2B5EF4-FFF2-40B4-BE49-F238E27FC236}">
              <a16:creationId xmlns:a16="http://schemas.microsoft.com/office/drawing/2014/main" id="{1C2BFC13-F942-44A1-ACA7-7891A820B9DA}"/>
            </a:ext>
          </a:extLst>
        </xdr:cNvPr>
        <xdr:cNvCxnSpPr/>
      </xdr:nvCxnSpPr>
      <xdr:spPr>
        <a:xfrm>
          <a:off x="4546600" y="1753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108693</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5E154EC6-D1F8-4A9A-B3CE-728920217F04}"/>
            </a:ext>
          </a:extLst>
        </xdr:cNvPr>
        <xdr:cNvSpPr txBox="1"/>
      </xdr:nvSpPr>
      <xdr:spPr>
        <a:xfrm>
          <a:off x="4673600" y="1776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85816</xdr:rowOff>
    </xdr:from>
    <xdr:to>
      <xdr:col>24</xdr:col>
      <xdr:colOff>114300</xdr:colOff>
      <xdr:row>105</xdr:row>
      <xdr:rowOff>15966</xdr:rowOff>
    </xdr:to>
    <xdr:sp macro="" textlink="">
      <xdr:nvSpPr>
        <xdr:cNvPr id="413" name="フローチャート: 判断 412">
          <a:extLst>
            <a:ext uri="{FF2B5EF4-FFF2-40B4-BE49-F238E27FC236}">
              <a16:creationId xmlns:a16="http://schemas.microsoft.com/office/drawing/2014/main" id="{0C4581ED-FCF4-4CB6-AD23-24630594CB0B}"/>
            </a:ext>
          </a:extLst>
        </xdr:cNvPr>
        <xdr:cNvSpPr/>
      </xdr:nvSpPr>
      <xdr:spPr>
        <a:xfrm>
          <a:off x="4584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414" name="フローチャート: 判断 413">
          <a:extLst>
            <a:ext uri="{FF2B5EF4-FFF2-40B4-BE49-F238E27FC236}">
              <a16:creationId xmlns:a16="http://schemas.microsoft.com/office/drawing/2014/main" id="{1D866224-38A4-4557-AE79-9B1C0BE786CE}"/>
            </a:ext>
          </a:extLst>
        </xdr:cNvPr>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164193</xdr:rowOff>
    </xdr:from>
    <xdr:to>
      <xdr:col>15</xdr:col>
      <xdr:colOff>101600</xdr:colOff>
      <xdr:row>105</xdr:row>
      <xdr:rowOff>94343</xdr:rowOff>
    </xdr:to>
    <xdr:sp macro="" textlink="">
      <xdr:nvSpPr>
        <xdr:cNvPr id="415" name="フローチャート: 判断 414">
          <a:extLst>
            <a:ext uri="{FF2B5EF4-FFF2-40B4-BE49-F238E27FC236}">
              <a16:creationId xmlns:a16="http://schemas.microsoft.com/office/drawing/2014/main" id="{A48F6845-4F5E-4AF4-A505-0342488E73B4}"/>
            </a:ext>
          </a:extLst>
        </xdr:cNvPr>
        <xdr:cNvSpPr/>
      </xdr:nvSpPr>
      <xdr:spPr>
        <a:xfrm>
          <a:off x="2857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108676</xdr:rowOff>
    </xdr:from>
    <xdr:to>
      <xdr:col>10</xdr:col>
      <xdr:colOff>165100</xdr:colOff>
      <xdr:row>105</xdr:row>
      <xdr:rowOff>38826</xdr:rowOff>
    </xdr:to>
    <xdr:sp macro="" textlink="">
      <xdr:nvSpPr>
        <xdr:cNvPr id="416" name="フローチャート: 判断 415">
          <a:extLst>
            <a:ext uri="{FF2B5EF4-FFF2-40B4-BE49-F238E27FC236}">
              <a16:creationId xmlns:a16="http://schemas.microsoft.com/office/drawing/2014/main" id="{A64ECD9F-E71F-47A5-8DA5-D3BEF641509B}"/>
            </a:ext>
          </a:extLst>
        </xdr:cNvPr>
        <xdr:cNvSpPr/>
      </xdr:nvSpPr>
      <xdr:spPr>
        <a:xfrm>
          <a:off x="1968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102144</xdr:rowOff>
    </xdr:from>
    <xdr:to>
      <xdr:col>6</xdr:col>
      <xdr:colOff>38100</xdr:colOff>
      <xdr:row>104</xdr:row>
      <xdr:rowOff>32294</xdr:rowOff>
    </xdr:to>
    <xdr:sp macro="" textlink="">
      <xdr:nvSpPr>
        <xdr:cNvPr id="417" name="フローチャート: 判断 416">
          <a:extLst>
            <a:ext uri="{FF2B5EF4-FFF2-40B4-BE49-F238E27FC236}">
              <a16:creationId xmlns:a16="http://schemas.microsoft.com/office/drawing/2014/main" id="{05483DE2-4DB3-48E0-A6BA-D554BD65261E}"/>
            </a:ext>
          </a:extLst>
        </xdr:cNvPr>
        <xdr:cNvSpPr/>
      </xdr:nvSpPr>
      <xdr:spPr>
        <a:xfrm>
          <a:off x="1079500" y="1776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B208957-9FDF-4241-A79E-73049B2B571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B6C44A0A-719A-4CE9-B590-C47C51803A1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44560C65-2EA1-4000-9E95-D726B7B758B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B776DF9E-E612-4F94-BA45-783AF8090FF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BB538F45-005C-4732-8F69-35D417FC7A0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59689</xdr:rowOff>
    </xdr:from>
    <xdr:to>
      <xdr:col>24</xdr:col>
      <xdr:colOff>114300</xdr:colOff>
      <xdr:row>107</xdr:row>
      <xdr:rowOff>161289</xdr:rowOff>
    </xdr:to>
    <xdr:sp macro="" textlink="">
      <xdr:nvSpPr>
        <xdr:cNvPr id="423" name="楕円 422">
          <a:extLst>
            <a:ext uri="{FF2B5EF4-FFF2-40B4-BE49-F238E27FC236}">
              <a16:creationId xmlns:a16="http://schemas.microsoft.com/office/drawing/2014/main" id="{69628ED6-CECB-43F1-9300-6EBCB2A07FF9}"/>
            </a:ext>
          </a:extLst>
        </xdr:cNvPr>
        <xdr:cNvSpPr/>
      </xdr:nvSpPr>
      <xdr:spPr>
        <a:xfrm>
          <a:off x="4584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146066</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36BB2E68-1B52-431D-A77A-E6B7AC9451E1}"/>
            </a:ext>
          </a:extLst>
        </xdr:cNvPr>
        <xdr:cNvSpPr txBox="1"/>
      </xdr:nvSpPr>
      <xdr:spPr>
        <a:xfrm>
          <a:off x="4673600" y="1831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23768</xdr:rowOff>
    </xdr:from>
    <xdr:to>
      <xdr:col>20</xdr:col>
      <xdr:colOff>38100</xdr:colOff>
      <xdr:row>107</xdr:row>
      <xdr:rowOff>125368</xdr:rowOff>
    </xdr:to>
    <xdr:sp macro="" textlink="">
      <xdr:nvSpPr>
        <xdr:cNvPr id="425" name="楕円 424">
          <a:extLst>
            <a:ext uri="{FF2B5EF4-FFF2-40B4-BE49-F238E27FC236}">
              <a16:creationId xmlns:a16="http://schemas.microsoft.com/office/drawing/2014/main" id="{5B300E94-33A8-4E88-9206-418D2682F2EB}"/>
            </a:ext>
          </a:extLst>
        </xdr:cNvPr>
        <xdr:cNvSpPr/>
      </xdr:nvSpPr>
      <xdr:spPr>
        <a:xfrm>
          <a:off x="3746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74568</xdr:rowOff>
    </xdr:from>
    <xdr:to>
      <xdr:col>24</xdr:col>
      <xdr:colOff>63500</xdr:colOff>
      <xdr:row>107</xdr:row>
      <xdr:rowOff>110489</xdr:rowOff>
    </xdr:to>
    <xdr:cxnSp macro="">
      <xdr:nvCxnSpPr>
        <xdr:cNvPr id="426" name="直線コネクタ 425">
          <a:extLst>
            <a:ext uri="{FF2B5EF4-FFF2-40B4-BE49-F238E27FC236}">
              <a16:creationId xmlns:a16="http://schemas.microsoft.com/office/drawing/2014/main" id="{98336C55-87E1-4CC8-8859-6B8634419447}"/>
            </a:ext>
          </a:extLst>
        </xdr:cNvPr>
        <xdr:cNvCxnSpPr/>
      </xdr:nvCxnSpPr>
      <xdr:spPr>
        <a:xfrm>
          <a:off x="3797300" y="184197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159294</xdr:rowOff>
    </xdr:from>
    <xdr:to>
      <xdr:col>15</xdr:col>
      <xdr:colOff>101600</xdr:colOff>
      <xdr:row>107</xdr:row>
      <xdr:rowOff>89444</xdr:rowOff>
    </xdr:to>
    <xdr:sp macro="" textlink="">
      <xdr:nvSpPr>
        <xdr:cNvPr id="427" name="楕円 426">
          <a:extLst>
            <a:ext uri="{FF2B5EF4-FFF2-40B4-BE49-F238E27FC236}">
              <a16:creationId xmlns:a16="http://schemas.microsoft.com/office/drawing/2014/main" id="{982128EA-6716-4F91-86A4-E7F57A4C8D10}"/>
            </a:ext>
          </a:extLst>
        </xdr:cNvPr>
        <xdr:cNvSpPr/>
      </xdr:nvSpPr>
      <xdr:spPr>
        <a:xfrm>
          <a:off x="2857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38644</xdr:rowOff>
    </xdr:from>
    <xdr:to>
      <xdr:col>19</xdr:col>
      <xdr:colOff>177800</xdr:colOff>
      <xdr:row>107</xdr:row>
      <xdr:rowOff>74568</xdr:rowOff>
    </xdr:to>
    <xdr:cxnSp macro="">
      <xdr:nvCxnSpPr>
        <xdr:cNvPr id="428" name="直線コネクタ 427">
          <a:extLst>
            <a:ext uri="{FF2B5EF4-FFF2-40B4-BE49-F238E27FC236}">
              <a16:creationId xmlns:a16="http://schemas.microsoft.com/office/drawing/2014/main" id="{F6E12801-C146-4261-9ED7-7FD38BAF8B6E}"/>
            </a:ext>
          </a:extLst>
        </xdr:cNvPr>
        <xdr:cNvCxnSpPr/>
      </xdr:nvCxnSpPr>
      <xdr:spPr>
        <a:xfrm>
          <a:off x="2908300" y="1838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123371</xdr:rowOff>
    </xdr:from>
    <xdr:to>
      <xdr:col>10</xdr:col>
      <xdr:colOff>165100</xdr:colOff>
      <xdr:row>107</xdr:row>
      <xdr:rowOff>53521</xdr:rowOff>
    </xdr:to>
    <xdr:sp macro="" textlink="">
      <xdr:nvSpPr>
        <xdr:cNvPr id="429" name="楕円 428">
          <a:extLst>
            <a:ext uri="{FF2B5EF4-FFF2-40B4-BE49-F238E27FC236}">
              <a16:creationId xmlns:a16="http://schemas.microsoft.com/office/drawing/2014/main" id="{A934A110-80F6-406C-A9C7-3D098A0993E2}"/>
            </a:ext>
          </a:extLst>
        </xdr:cNvPr>
        <xdr:cNvSpPr/>
      </xdr:nvSpPr>
      <xdr:spPr>
        <a:xfrm>
          <a:off x="1968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2721</xdr:rowOff>
    </xdr:from>
    <xdr:to>
      <xdr:col>15</xdr:col>
      <xdr:colOff>50800</xdr:colOff>
      <xdr:row>107</xdr:row>
      <xdr:rowOff>38644</xdr:rowOff>
    </xdr:to>
    <xdr:cxnSp macro="">
      <xdr:nvCxnSpPr>
        <xdr:cNvPr id="430" name="直線コネクタ 429">
          <a:extLst>
            <a:ext uri="{FF2B5EF4-FFF2-40B4-BE49-F238E27FC236}">
              <a16:creationId xmlns:a16="http://schemas.microsoft.com/office/drawing/2014/main" id="{52EED264-3636-4EA4-8039-D04A4B23954D}"/>
            </a:ext>
          </a:extLst>
        </xdr:cNvPr>
        <xdr:cNvCxnSpPr/>
      </xdr:nvCxnSpPr>
      <xdr:spPr>
        <a:xfrm>
          <a:off x="2019300" y="183478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134801</xdr:rowOff>
    </xdr:from>
    <xdr:to>
      <xdr:col>6</xdr:col>
      <xdr:colOff>38100</xdr:colOff>
      <xdr:row>100</xdr:row>
      <xdr:rowOff>64951</xdr:rowOff>
    </xdr:to>
    <xdr:sp macro="" textlink="">
      <xdr:nvSpPr>
        <xdr:cNvPr id="431" name="楕円 430">
          <a:extLst>
            <a:ext uri="{FF2B5EF4-FFF2-40B4-BE49-F238E27FC236}">
              <a16:creationId xmlns:a16="http://schemas.microsoft.com/office/drawing/2014/main" id="{179A3C35-9803-4CC7-845F-015C16A868BF}"/>
            </a:ext>
          </a:extLst>
        </xdr:cNvPr>
        <xdr:cNvSpPr/>
      </xdr:nvSpPr>
      <xdr:spPr>
        <a:xfrm>
          <a:off x="1079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14151</xdr:rowOff>
    </xdr:from>
    <xdr:to>
      <xdr:col>10</xdr:col>
      <xdr:colOff>114300</xdr:colOff>
      <xdr:row>107</xdr:row>
      <xdr:rowOff>2721</xdr:rowOff>
    </xdr:to>
    <xdr:cxnSp macro="">
      <xdr:nvCxnSpPr>
        <xdr:cNvPr id="432" name="直線コネクタ 431">
          <a:extLst>
            <a:ext uri="{FF2B5EF4-FFF2-40B4-BE49-F238E27FC236}">
              <a16:creationId xmlns:a16="http://schemas.microsoft.com/office/drawing/2014/main" id="{2E68862A-38C0-48BF-80DC-A9FDEA41BFF4}"/>
            </a:ext>
          </a:extLst>
        </xdr:cNvPr>
        <xdr:cNvCxnSpPr/>
      </xdr:nvCxnSpPr>
      <xdr:spPr>
        <a:xfrm>
          <a:off x="1130300" y="17159151"/>
          <a:ext cx="889000" cy="11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433" name="n_1aveValue【市民会館】&#10;有形固定資産減価償却率">
          <a:extLst>
            <a:ext uri="{FF2B5EF4-FFF2-40B4-BE49-F238E27FC236}">
              <a16:creationId xmlns:a16="http://schemas.microsoft.com/office/drawing/2014/main" id="{420AB533-4C23-4AF4-86F2-8D07ACD08AC0}"/>
            </a:ext>
          </a:extLst>
        </xdr:cNvPr>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110870</xdr:rowOff>
    </xdr:from>
    <xdr:ext cx="405111" cy="259045"/>
    <xdr:sp macro="" textlink="">
      <xdr:nvSpPr>
        <xdr:cNvPr id="434" name="n_2aveValue【市民会館】&#10;有形固定資産減価償却率">
          <a:extLst>
            <a:ext uri="{FF2B5EF4-FFF2-40B4-BE49-F238E27FC236}">
              <a16:creationId xmlns:a16="http://schemas.microsoft.com/office/drawing/2014/main" id="{C41479FF-BC93-4E36-9926-8FFF626A8ABA}"/>
            </a:ext>
          </a:extLst>
        </xdr:cNvPr>
        <xdr:cNvSpPr txBox="1"/>
      </xdr:nvSpPr>
      <xdr:spPr>
        <a:xfrm>
          <a:off x="2705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55353</xdr:rowOff>
    </xdr:from>
    <xdr:ext cx="405111" cy="259045"/>
    <xdr:sp macro="" textlink="">
      <xdr:nvSpPr>
        <xdr:cNvPr id="435" name="n_3aveValue【市民会館】&#10;有形固定資産減価償却率">
          <a:extLst>
            <a:ext uri="{FF2B5EF4-FFF2-40B4-BE49-F238E27FC236}">
              <a16:creationId xmlns:a16="http://schemas.microsoft.com/office/drawing/2014/main" id="{20C2FE52-7CE7-4DEC-9F70-4507BB3109D5}"/>
            </a:ext>
          </a:extLst>
        </xdr:cNvPr>
        <xdr:cNvSpPr txBox="1"/>
      </xdr:nvSpPr>
      <xdr:spPr>
        <a:xfrm>
          <a:off x="1816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23421</xdr:rowOff>
    </xdr:from>
    <xdr:ext cx="405111" cy="259045"/>
    <xdr:sp macro="" textlink="">
      <xdr:nvSpPr>
        <xdr:cNvPr id="436" name="n_4aveValue【市民会館】&#10;有形固定資産減価償却率">
          <a:extLst>
            <a:ext uri="{FF2B5EF4-FFF2-40B4-BE49-F238E27FC236}">
              <a16:creationId xmlns:a16="http://schemas.microsoft.com/office/drawing/2014/main" id="{E987FBB5-DA9F-489F-B7A8-08D2A9722D53}"/>
            </a:ext>
          </a:extLst>
        </xdr:cNvPr>
        <xdr:cNvSpPr txBox="1"/>
      </xdr:nvSpPr>
      <xdr:spPr>
        <a:xfrm>
          <a:off x="927744" y="1785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116495</xdr:rowOff>
    </xdr:from>
    <xdr:ext cx="405111" cy="259045"/>
    <xdr:sp macro="" textlink="">
      <xdr:nvSpPr>
        <xdr:cNvPr id="437" name="n_1mainValue【市民会館】&#10;有形固定資産減価償却率">
          <a:extLst>
            <a:ext uri="{FF2B5EF4-FFF2-40B4-BE49-F238E27FC236}">
              <a16:creationId xmlns:a16="http://schemas.microsoft.com/office/drawing/2014/main" id="{C9648391-2DB4-4D24-BF59-FA4EDA4354C6}"/>
            </a:ext>
          </a:extLst>
        </xdr:cNvPr>
        <xdr:cNvSpPr txBox="1"/>
      </xdr:nvSpPr>
      <xdr:spPr>
        <a:xfrm>
          <a:off x="35820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80571</xdr:rowOff>
    </xdr:from>
    <xdr:ext cx="405111" cy="259045"/>
    <xdr:sp macro="" textlink="">
      <xdr:nvSpPr>
        <xdr:cNvPr id="438" name="n_2mainValue【市民会館】&#10;有形固定資産減価償却率">
          <a:extLst>
            <a:ext uri="{FF2B5EF4-FFF2-40B4-BE49-F238E27FC236}">
              <a16:creationId xmlns:a16="http://schemas.microsoft.com/office/drawing/2014/main" id="{AFB37EBB-DBDC-4B9D-A12F-15239D8E39FE}"/>
            </a:ext>
          </a:extLst>
        </xdr:cNvPr>
        <xdr:cNvSpPr txBox="1"/>
      </xdr:nvSpPr>
      <xdr:spPr>
        <a:xfrm>
          <a:off x="2705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44648</xdr:rowOff>
    </xdr:from>
    <xdr:ext cx="405111" cy="259045"/>
    <xdr:sp macro="" textlink="">
      <xdr:nvSpPr>
        <xdr:cNvPr id="439" name="n_3mainValue【市民会館】&#10;有形固定資産減価償却率">
          <a:extLst>
            <a:ext uri="{FF2B5EF4-FFF2-40B4-BE49-F238E27FC236}">
              <a16:creationId xmlns:a16="http://schemas.microsoft.com/office/drawing/2014/main" id="{4D8224C6-4A2B-4B30-B3E9-AF46EFD5D3C7}"/>
            </a:ext>
          </a:extLst>
        </xdr:cNvPr>
        <xdr:cNvSpPr txBox="1"/>
      </xdr:nvSpPr>
      <xdr:spPr>
        <a:xfrm>
          <a:off x="1816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81478</xdr:rowOff>
    </xdr:from>
    <xdr:ext cx="340478" cy="259045"/>
    <xdr:sp macro="" textlink="">
      <xdr:nvSpPr>
        <xdr:cNvPr id="440" name="n_4mainValue【市民会館】&#10;有形固定資産減価償却率">
          <a:extLst>
            <a:ext uri="{FF2B5EF4-FFF2-40B4-BE49-F238E27FC236}">
              <a16:creationId xmlns:a16="http://schemas.microsoft.com/office/drawing/2014/main" id="{19732931-EE5F-46FE-B08E-E6E438B77AC9}"/>
            </a:ext>
          </a:extLst>
        </xdr:cNvPr>
        <xdr:cNvSpPr txBox="1"/>
      </xdr:nvSpPr>
      <xdr:spPr>
        <a:xfrm>
          <a:off x="960061" y="1688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A0CD96A3-0CEB-4572-A251-868E0935B4D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09B2370F-2327-4047-A09D-54B37D13F09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B3FA3D2B-DC43-4513-A7D0-095540F2E3F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3F0413D6-537A-4F88-BBFF-972005E897C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DCA8B1FF-BF8D-4700-869F-44A8460E59A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494F1EDA-4C1D-4E1D-9159-9449E070F7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323FFF94-B678-45C5-AB8F-1C2E156CFD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EFE19807-5D69-4E55-90CB-02A363943CE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248CFD04-3F7D-4A48-827B-5980F5C2F7E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92689F35-9F8B-4601-8F62-F42F070F961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a:extLst>
            <a:ext uri="{FF2B5EF4-FFF2-40B4-BE49-F238E27FC236}">
              <a16:creationId xmlns:a16="http://schemas.microsoft.com/office/drawing/2014/main" id="{CFC406CC-B6FE-4B16-9C49-6C3DBE1BDE7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a:extLst>
            <a:ext uri="{FF2B5EF4-FFF2-40B4-BE49-F238E27FC236}">
              <a16:creationId xmlns:a16="http://schemas.microsoft.com/office/drawing/2014/main" id="{E7C6A047-937E-4C70-B6FD-E52E8CF5D7DB}"/>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a:extLst>
            <a:ext uri="{FF2B5EF4-FFF2-40B4-BE49-F238E27FC236}">
              <a16:creationId xmlns:a16="http://schemas.microsoft.com/office/drawing/2014/main" id="{E0AC9692-5028-4D00-B6D1-10AA9F81934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a:extLst>
            <a:ext uri="{FF2B5EF4-FFF2-40B4-BE49-F238E27FC236}">
              <a16:creationId xmlns:a16="http://schemas.microsoft.com/office/drawing/2014/main" id="{97C43ECF-0962-48B1-B687-20D29831EE4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a:extLst>
            <a:ext uri="{FF2B5EF4-FFF2-40B4-BE49-F238E27FC236}">
              <a16:creationId xmlns:a16="http://schemas.microsoft.com/office/drawing/2014/main" id="{723033F5-C291-454D-B74D-6C5341D93ADC}"/>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a:extLst>
            <a:ext uri="{FF2B5EF4-FFF2-40B4-BE49-F238E27FC236}">
              <a16:creationId xmlns:a16="http://schemas.microsoft.com/office/drawing/2014/main" id="{001CE83C-B31E-4413-9A5C-36B5EAB08558}"/>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a:extLst>
            <a:ext uri="{FF2B5EF4-FFF2-40B4-BE49-F238E27FC236}">
              <a16:creationId xmlns:a16="http://schemas.microsoft.com/office/drawing/2014/main" id="{F5CC8CC5-707E-4914-B1C8-077A5EF2AB94}"/>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a:extLst>
            <a:ext uri="{FF2B5EF4-FFF2-40B4-BE49-F238E27FC236}">
              <a16:creationId xmlns:a16="http://schemas.microsoft.com/office/drawing/2014/main" id="{ECA054E3-13FE-4FE3-969E-757A1312140A}"/>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a:extLst>
            <a:ext uri="{FF2B5EF4-FFF2-40B4-BE49-F238E27FC236}">
              <a16:creationId xmlns:a16="http://schemas.microsoft.com/office/drawing/2014/main" id="{17044836-AEA6-4CC7-8E34-3DB1ACF2F6B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a:extLst>
            <a:ext uri="{FF2B5EF4-FFF2-40B4-BE49-F238E27FC236}">
              <a16:creationId xmlns:a16="http://schemas.microsoft.com/office/drawing/2014/main" id="{373A8C64-5EE8-4BF9-9D00-7144B2341F9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a:extLst>
            <a:ext uri="{FF2B5EF4-FFF2-40B4-BE49-F238E27FC236}">
              <a16:creationId xmlns:a16="http://schemas.microsoft.com/office/drawing/2014/main" id="{630F899E-4C5F-4D96-B954-2AE7DA440D28}"/>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a:extLst>
            <a:ext uri="{FF2B5EF4-FFF2-40B4-BE49-F238E27FC236}">
              <a16:creationId xmlns:a16="http://schemas.microsoft.com/office/drawing/2014/main" id="{923DEF7F-8262-40F5-B60C-1F188FDE64AF}"/>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4AA5B40D-5399-4BAA-BE8B-EB739DB3BD5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A1314644-4308-4E2B-BC5E-0BFFDA8BBD3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038C8891-647D-437F-9579-B1BAD29DE9F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69669</xdr:rowOff>
    </xdr:to>
    <xdr:cxnSp macro="">
      <xdr:nvCxnSpPr>
        <xdr:cNvPr id="466" name="直線コネクタ 465">
          <a:extLst>
            <a:ext uri="{FF2B5EF4-FFF2-40B4-BE49-F238E27FC236}">
              <a16:creationId xmlns:a16="http://schemas.microsoft.com/office/drawing/2014/main" id="{1F8F8660-4886-4E06-B08E-AA4333ABB7D2}"/>
            </a:ext>
          </a:extLst>
        </xdr:cNvPr>
        <xdr:cNvCxnSpPr/>
      </xdr:nvCxnSpPr>
      <xdr:spPr>
        <a:xfrm flipV="1">
          <a:off x="10476865" y="17302843"/>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73496</xdr:rowOff>
    </xdr:from>
    <xdr:ext cx="469744" cy="259045"/>
    <xdr:sp macro="" textlink="">
      <xdr:nvSpPr>
        <xdr:cNvPr id="467" name="【市民会館】&#10;一人当たり面積最小値テキスト">
          <a:extLst>
            <a:ext uri="{FF2B5EF4-FFF2-40B4-BE49-F238E27FC236}">
              <a16:creationId xmlns:a16="http://schemas.microsoft.com/office/drawing/2014/main" id="{3F6486D3-3098-4C24-8B4C-19764CC48F68}"/>
            </a:ext>
          </a:extLst>
        </xdr:cNvPr>
        <xdr:cNvSpPr txBox="1"/>
      </xdr:nvSpPr>
      <xdr:spPr>
        <a:xfrm>
          <a:off x="105156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69669</xdr:rowOff>
    </xdr:from>
    <xdr:to>
      <xdr:col>55</xdr:col>
      <xdr:colOff>88900</xdr:colOff>
      <xdr:row>108</xdr:row>
      <xdr:rowOff>69669</xdr:rowOff>
    </xdr:to>
    <xdr:cxnSp macro="">
      <xdr:nvCxnSpPr>
        <xdr:cNvPr id="468" name="直線コネクタ 467">
          <a:extLst>
            <a:ext uri="{FF2B5EF4-FFF2-40B4-BE49-F238E27FC236}">
              <a16:creationId xmlns:a16="http://schemas.microsoft.com/office/drawing/2014/main" id="{32105528-8435-4A21-9578-0DBC6EE186E4}"/>
            </a:ext>
          </a:extLst>
        </xdr:cNvPr>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69" name="【市民会館】&#10;一人当たり面積最大値テキスト">
          <a:extLst>
            <a:ext uri="{FF2B5EF4-FFF2-40B4-BE49-F238E27FC236}">
              <a16:creationId xmlns:a16="http://schemas.microsoft.com/office/drawing/2014/main" id="{3E624014-996C-487C-B938-6D86D3EA88BC}"/>
            </a:ext>
          </a:extLst>
        </xdr:cNvPr>
        <xdr:cNvSpPr txBox="1"/>
      </xdr:nvSpPr>
      <xdr:spPr>
        <a:xfrm>
          <a:off x="10515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70" name="直線コネクタ 469">
          <a:extLst>
            <a:ext uri="{FF2B5EF4-FFF2-40B4-BE49-F238E27FC236}">
              <a16:creationId xmlns:a16="http://schemas.microsoft.com/office/drawing/2014/main" id="{46048AD6-2ED3-4ACB-8EB1-D52181D72E0F}"/>
            </a:ext>
          </a:extLst>
        </xdr:cNvPr>
        <xdr:cNvCxnSpPr/>
      </xdr:nvCxnSpPr>
      <xdr:spPr>
        <a:xfrm>
          <a:off x="10388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71" name="【市民会館】&#10;一人当たり面積平均値テキスト">
          <a:extLst>
            <a:ext uri="{FF2B5EF4-FFF2-40B4-BE49-F238E27FC236}">
              <a16:creationId xmlns:a16="http://schemas.microsoft.com/office/drawing/2014/main" id="{C614E83E-E7DD-4F7D-88F7-18175FB9591B}"/>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72" name="フローチャート: 判断 471">
          <a:extLst>
            <a:ext uri="{FF2B5EF4-FFF2-40B4-BE49-F238E27FC236}">
              <a16:creationId xmlns:a16="http://schemas.microsoft.com/office/drawing/2014/main" id="{7EC4EE35-57AF-42E3-B9A1-37AE21D79235}"/>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51526</xdr:rowOff>
    </xdr:from>
    <xdr:to>
      <xdr:col>50</xdr:col>
      <xdr:colOff>165100</xdr:colOff>
      <xdr:row>104</xdr:row>
      <xdr:rowOff>153126</xdr:rowOff>
    </xdr:to>
    <xdr:sp macro="" textlink="">
      <xdr:nvSpPr>
        <xdr:cNvPr id="473" name="フローチャート: 判断 472">
          <a:extLst>
            <a:ext uri="{FF2B5EF4-FFF2-40B4-BE49-F238E27FC236}">
              <a16:creationId xmlns:a16="http://schemas.microsoft.com/office/drawing/2014/main" id="{3CA4977B-A039-4188-9459-1D33176E9702}"/>
            </a:ext>
          </a:extLst>
        </xdr:cNvPr>
        <xdr:cNvSpPr/>
      </xdr:nvSpPr>
      <xdr:spPr>
        <a:xfrm>
          <a:off x="9588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93980</xdr:rowOff>
    </xdr:from>
    <xdr:to>
      <xdr:col>46</xdr:col>
      <xdr:colOff>38100</xdr:colOff>
      <xdr:row>105</xdr:row>
      <xdr:rowOff>24130</xdr:rowOff>
    </xdr:to>
    <xdr:sp macro="" textlink="">
      <xdr:nvSpPr>
        <xdr:cNvPr id="474" name="フローチャート: 判断 473">
          <a:extLst>
            <a:ext uri="{FF2B5EF4-FFF2-40B4-BE49-F238E27FC236}">
              <a16:creationId xmlns:a16="http://schemas.microsoft.com/office/drawing/2014/main" id="{4CFC080F-12FF-43D9-BE77-7EBA52E96C23}"/>
            </a:ext>
          </a:extLst>
        </xdr:cNvPr>
        <xdr:cNvSpPr/>
      </xdr:nvSpPr>
      <xdr:spPr>
        <a:xfrm>
          <a:off x="869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149498</xdr:rowOff>
    </xdr:from>
    <xdr:to>
      <xdr:col>41</xdr:col>
      <xdr:colOff>101600</xdr:colOff>
      <xdr:row>105</xdr:row>
      <xdr:rowOff>79648</xdr:rowOff>
    </xdr:to>
    <xdr:sp macro="" textlink="">
      <xdr:nvSpPr>
        <xdr:cNvPr id="475" name="フローチャート: 判断 474">
          <a:extLst>
            <a:ext uri="{FF2B5EF4-FFF2-40B4-BE49-F238E27FC236}">
              <a16:creationId xmlns:a16="http://schemas.microsoft.com/office/drawing/2014/main" id="{6966470C-F337-413A-BF1D-2F13CAE49C2D}"/>
            </a:ext>
          </a:extLst>
        </xdr:cNvPr>
        <xdr:cNvSpPr/>
      </xdr:nvSpPr>
      <xdr:spPr>
        <a:xfrm>
          <a:off x="7810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146231</xdr:rowOff>
    </xdr:from>
    <xdr:to>
      <xdr:col>36</xdr:col>
      <xdr:colOff>165100</xdr:colOff>
      <xdr:row>105</xdr:row>
      <xdr:rowOff>76381</xdr:rowOff>
    </xdr:to>
    <xdr:sp macro="" textlink="">
      <xdr:nvSpPr>
        <xdr:cNvPr id="476" name="フローチャート: 判断 475">
          <a:extLst>
            <a:ext uri="{FF2B5EF4-FFF2-40B4-BE49-F238E27FC236}">
              <a16:creationId xmlns:a16="http://schemas.microsoft.com/office/drawing/2014/main" id="{312C3807-A0B6-4632-AFE9-AED67C89E772}"/>
            </a:ext>
          </a:extLst>
        </xdr:cNvPr>
        <xdr:cNvSpPr/>
      </xdr:nvSpPr>
      <xdr:spPr>
        <a:xfrm>
          <a:off x="6921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8A5DE9C-C008-4AA8-9907-45EDD397F26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28B8C5A8-C4D9-4B6C-920E-B96A6C9567F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A132B31F-825A-40BA-8815-18162BF5ACA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91796BA0-0EB3-45B0-A57D-09A7D6CCB98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73E6F10C-5BCC-4C34-A38C-A40B84EEAE9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18869</xdr:rowOff>
    </xdr:from>
    <xdr:to>
      <xdr:col>55</xdr:col>
      <xdr:colOff>50800</xdr:colOff>
      <xdr:row>108</xdr:row>
      <xdr:rowOff>120469</xdr:rowOff>
    </xdr:to>
    <xdr:sp macro="" textlink="">
      <xdr:nvSpPr>
        <xdr:cNvPr id="482" name="楕円 481">
          <a:extLst>
            <a:ext uri="{FF2B5EF4-FFF2-40B4-BE49-F238E27FC236}">
              <a16:creationId xmlns:a16="http://schemas.microsoft.com/office/drawing/2014/main" id="{A8071738-90F9-41C1-AF7F-7D98FBC00C28}"/>
            </a:ext>
          </a:extLst>
        </xdr:cNvPr>
        <xdr:cNvSpPr/>
      </xdr:nvSpPr>
      <xdr:spPr>
        <a:xfrm>
          <a:off x="104267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105246</xdr:rowOff>
    </xdr:from>
    <xdr:ext cx="469744" cy="259045"/>
    <xdr:sp macro="" textlink="">
      <xdr:nvSpPr>
        <xdr:cNvPr id="483" name="【市民会館】&#10;一人当たり面積該当値テキスト">
          <a:extLst>
            <a:ext uri="{FF2B5EF4-FFF2-40B4-BE49-F238E27FC236}">
              <a16:creationId xmlns:a16="http://schemas.microsoft.com/office/drawing/2014/main" id="{41EC9432-3956-40AF-AC89-F72CA6C4EF0F}"/>
            </a:ext>
          </a:extLst>
        </xdr:cNvPr>
        <xdr:cNvSpPr txBox="1"/>
      </xdr:nvSpPr>
      <xdr:spPr>
        <a:xfrm>
          <a:off x="10515600" y="1845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22134</xdr:rowOff>
    </xdr:from>
    <xdr:to>
      <xdr:col>50</xdr:col>
      <xdr:colOff>165100</xdr:colOff>
      <xdr:row>108</xdr:row>
      <xdr:rowOff>123734</xdr:rowOff>
    </xdr:to>
    <xdr:sp macro="" textlink="">
      <xdr:nvSpPr>
        <xdr:cNvPr id="484" name="楕円 483">
          <a:extLst>
            <a:ext uri="{FF2B5EF4-FFF2-40B4-BE49-F238E27FC236}">
              <a16:creationId xmlns:a16="http://schemas.microsoft.com/office/drawing/2014/main" id="{4F12CB30-22F9-4467-A150-0AF3F4F03AD4}"/>
            </a:ext>
          </a:extLst>
        </xdr:cNvPr>
        <xdr:cNvSpPr/>
      </xdr:nvSpPr>
      <xdr:spPr>
        <a:xfrm>
          <a:off x="9588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69669</xdr:rowOff>
    </xdr:from>
    <xdr:to>
      <xdr:col>55</xdr:col>
      <xdr:colOff>0</xdr:colOff>
      <xdr:row>108</xdr:row>
      <xdr:rowOff>72934</xdr:rowOff>
    </xdr:to>
    <xdr:cxnSp macro="">
      <xdr:nvCxnSpPr>
        <xdr:cNvPr id="485" name="直線コネクタ 484">
          <a:extLst>
            <a:ext uri="{FF2B5EF4-FFF2-40B4-BE49-F238E27FC236}">
              <a16:creationId xmlns:a16="http://schemas.microsoft.com/office/drawing/2014/main" id="{D2BC78BC-2E3E-42E5-BB68-38F45810DC6B}"/>
            </a:ext>
          </a:extLst>
        </xdr:cNvPr>
        <xdr:cNvCxnSpPr/>
      </xdr:nvCxnSpPr>
      <xdr:spPr>
        <a:xfrm flipV="1">
          <a:off x="9639300" y="185862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22134</xdr:rowOff>
    </xdr:from>
    <xdr:to>
      <xdr:col>46</xdr:col>
      <xdr:colOff>38100</xdr:colOff>
      <xdr:row>108</xdr:row>
      <xdr:rowOff>123734</xdr:rowOff>
    </xdr:to>
    <xdr:sp macro="" textlink="">
      <xdr:nvSpPr>
        <xdr:cNvPr id="486" name="楕円 485">
          <a:extLst>
            <a:ext uri="{FF2B5EF4-FFF2-40B4-BE49-F238E27FC236}">
              <a16:creationId xmlns:a16="http://schemas.microsoft.com/office/drawing/2014/main" id="{DFC3CDBB-B53D-496C-91F2-10A8F278AABA}"/>
            </a:ext>
          </a:extLst>
        </xdr:cNvPr>
        <xdr:cNvSpPr/>
      </xdr:nvSpPr>
      <xdr:spPr>
        <a:xfrm>
          <a:off x="8699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72934</xdr:rowOff>
    </xdr:from>
    <xdr:to>
      <xdr:col>50</xdr:col>
      <xdr:colOff>114300</xdr:colOff>
      <xdr:row>108</xdr:row>
      <xdr:rowOff>72934</xdr:rowOff>
    </xdr:to>
    <xdr:cxnSp macro="">
      <xdr:nvCxnSpPr>
        <xdr:cNvPr id="487" name="直線コネクタ 486">
          <a:extLst>
            <a:ext uri="{FF2B5EF4-FFF2-40B4-BE49-F238E27FC236}">
              <a16:creationId xmlns:a16="http://schemas.microsoft.com/office/drawing/2014/main" id="{DB8DB8B9-E6CF-4CDD-A87D-660296B7FF8B}"/>
            </a:ext>
          </a:extLst>
        </xdr:cNvPr>
        <xdr:cNvCxnSpPr/>
      </xdr:nvCxnSpPr>
      <xdr:spPr>
        <a:xfrm>
          <a:off x="8750300" y="1858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25400</xdr:rowOff>
    </xdr:from>
    <xdr:to>
      <xdr:col>41</xdr:col>
      <xdr:colOff>101600</xdr:colOff>
      <xdr:row>108</xdr:row>
      <xdr:rowOff>127000</xdr:rowOff>
    </xdr:to>
    <xdr:sp macro="" textlink="">
      <xdr:nvSpPr>
        <xdr:cNvPr id="488" name="楕円 487">
          <a:extLst>
            <a:ext uri="{FF2B5EF4-FFF2-40B4-BE49-F238E27FC236}">
              <a16:creationId xmlns:a16="http://schemas.microsoft.com/office/drawing/2014/main" id="{CA42B5A7-58AD-407E-9C3B-849F745919F0}"/>
            </a:ext>
          </a:extLst>
        </xdr:cNvPr>
        <xdr:cNvSpPr/>
      </xdr:nvSpPr>
      <xdr:spPr>
        <a:xfrm>
          <a:off x="781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72934</xdr:rowOff>
    </xdr:from>
    <xdr:to>
      <xdr:col>45</xdr:col>
      <xdr:colOff>177800</xdr:colOff>
      <xdr:row>108</xdr:row>
      <xdr:rowOff>76200</xdr:rowOff>
    </xdr:to>
    <xdr:cxnSp macro="">
      <xdr:nvCxnSpPr>
        <xdr:cNvPr id="489" name="直線コネクタ 488">
          <a:extLst>
            <a:ext uri="{FF2B5EF4-FFF2-40B4-BE49-F238E27FC236}">
              <a16:creationId xmlns:a16="http://schemas.microsoft.com/office/drawing/2014/main" id="{65A17D0B-ED7F-4E3C-906A-2DF4F144692C}"/>
            </a:ext>
          </a:extLst>
        </xdr:cNvPr>
        <xdr:cNvCxnSpPr/>
      </xdr:nvCxnSpPr>
      <xdr:spPr>
        <a:xfrm flipV="1">
          <a:off x="7861300" y="185895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156029</xdr:rowOff>
    </xdr:from>
    <xdr:to>
      <xdr:col>36</xdr:col>
      <xdr:colOff>165100</xdr:colOff>
      <xdr:row>103</xdr:row>
      <xdr:rowOff>86179</xdr:rowOff>
    </xdr:to>
    <xdr:sp macro="" textlink="">
      <xdr:nvSpPr>
        <xdr:cNvPr id="490" name="楕円 489">
          <a:extLst>
            <a:ext uri="{FF2B5EF4-FFF2-40B4-BE49-F238E27FC236}">
              <a16:creationId xmlns:a16="http://schemas.microsoft.com/office/drawing/2014/main" id="{D3F1484F-258A-4D79-B571-447AA8487FA2}"/>
            </a:ext>
          </a:extLst>
        </xdr:cNvPr>
        <xdr:cNvSpPr/>
      </xdr:nvSpPr>
      <xdr:spPr>
        <a:xfrm>
          <a:off x="6921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35379</xdr:rowOff>
    </xdr:from>
    <xdr:to>
      <xdr:col>41</xdr:col>
      <xdr:colOff>50800</xdr:colOff>
      <xdr:row>108</xdr:row>
      <xdr:rowOff>76200</xdr:rowOff>
    </xdr:to>
    <xdr:cxnSp macro="">
      <xdr:nvCxnSpPr>
        <xdr:cNvPr id="491" name="直線コネクタ 490">
          <a:extLst>
            <a:ext uri="{FF2B5EF4-FFF2-40B4-BE49-F238E27FC236}">
              <a16:creationId xmlns:a16="http://schemas.microsoft.com/office/drawing/2014/main" id="{0B74C55D-ACC2-466E-AF31-48D7C8A2EAB9}"/>
            </a:ext>
          </a:extLst>
        </xdr:cNvPr>
        <xdr:cNvCxnSpPr/>
      </xdr:nvCxnSpPr>
      <xdr:spPr>
        <a:xfrm>
          <a:off x="6972300" y="17694729"/>
          <a:ext cx="889000" cy="89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169653</xdr:rowOff>
    </xdr:from>
    <xdr:ext cx="469744" cy="259045"/>
    <xdr:sp macro="" textlink="">
      <xdr:nvSpPr>
        <xdr:cNvPr id="492" name="n_1aveValue【市民会館】&#10;一人当たり面積">
          <a:extLst>
            <a:ext uri="{FF2B5EF4-FFF2-40B4-BE49-F238E27FC236}">
              <a16:creationId xmlns:a16="http://schemas.microsoft.com/office/drawing/2014/main" id="{87A0094C-1426-41CA-9AE4-7A82F334442E}"/>
            </a:ext>
          </a:extLst>
        </xdr:cNvPr>
        <xdr:cNvSpPr txBox="1"/>
      </xdr:nvSpPr>
      <xdr:spPr>
        <a:xfrm>
          <a:off x="9391727" y="176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40657</xdr:rowOff>
    </xdr:from>
    <xdr:ext cx="469744" cy="259045"/>
    <xdr:sp macro="" textlink="">
      <xdr:nvSpPr>
        <xdr:cNvPr id="493" name="n_2aveValue【市民会館】&#10;一人当たり面積">
          <a:extLst>
            <a:ext uri="{FF2B5EF4-FFF2-40B4-BE49-F238E27FC236}">
              <a16:creationId xmlns:a16="http://schemas.microsoft.com/office/drawing/2014/main" id="{CBFB7770-1604-4E2D-BCE5-31E109293C12}"/>
            </a:ext>
          </a:extLst>
        </xdr:cNvPr>
        <xdr:cNvSpPr txBox="1"/>
      </xdr:nvSpPr>
      <xdr:spPr>
        <a:xfrm>
          <a:off x="8515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96175</xdr:rowOff>
    </xdr:from>
    <xdr:ext cx="469744" cy="259045"/>
    <xdr:sp macro="" textlink="">
      <xdr:nvSpPr>
        <xdr:cNvPr id="494" name="n_3aveValue【市民会館】&#10;一人当たり面積">
          <a:extLst>
            <a:ext uri="{FF2B5EF4-FFF2-40B4-BE49-F238E27FC236}">
              <a16:creationId xmlns:a16="http://schemas.microsoft.com/office/drawing/2014/main" id="{E1F437F3-F734-4B33-9B52-210237CE4093}"/>
            </a:ext>
          </a:extLst>
        </xdr:cNvPr>
        <xdr:cNvSpPr txBox="1"/>
      </xdr:nvSpPr>
      <xdr:spPr>
        <a:xfrm>
          <a:off x="7626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67508</xdr:rowOff>
    </xdr:from>
    <xdr:ext cx="469744" cy="259045"/>
    <xdr:sp macro="" textlink="">
      <xdr:nvSpPr>
        <xdr:cNvPr id="495" name="n_4aveValue【市民会館】&#10;一人当たり面積">
          <a:extLst>
            <a:ext uri="{FF2B5EF4-FFF2-40B4-BE49-F238E27FC236}">
              <a16:creationId xmlns:a16="http://schemas.microsoft.com/office/drawing/2014/main" id="{A0F96295-6854-4C38-BFEC-0852398E980B}"/>
            </a:ext>
          </a:extLst>
        </xdr:cNvPr>
        <xdr:cNvSpPr txBox="1"/>
      </xdr:nvSpPr>
      <xdr:spPr>
        <a:xfrm>
          <a:off x="6737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114861</xdr:rowOff>
    </xdr:from>
    <xdr:ext cx="469744" cy="259045"/>
    <xdr:sp macro="" textlink="">
      <xdr:nvSpPr>
        <xdr:cNvPr id="496" name="n_1mainValue【市民会館】&#10;一人当たり面積">
          <a:extLst>
            <a:ext uri="{FF2B5EF4-FFF2-40B4-BE49-F238E27FC236}">
              <a16:creationId xmlns:a16="http://schemas.microsoft.com/office/drawing/2014/main" id="{DD61E29C-F075-40A3-9229-3897B245A428}"/>
            </a:ext>
          </a:extLst>
        </xdr:cNvPr>
        <xdr:cNvSpPr txBox="1"/>
      </xdr:nvSpPr>
      <xdr:spPr>
        <a:xfrm>
          <a:off x="9391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114861</xdr:rowOff>
    </xdr:from>
    <xdr:ext cx="469744" cy="259045"/>
    <xdr:sp macro="" textlink="">
      <xdr:nvSpPr>
        <xdr:cNvPr id="497" name="n_2mainValue【市民会館】&#10;一人当たり面積">
          <a:extLst>
            <a:ext uri="{FF2B5EF4-FFF2-40B4-BE49-F238E27FC236}">
              <a16:creationId xmlns:a16="http://schemas.microsoft.com/office/drawing/2014/main" id="{D1677BB2-B662-4B25-B44A-5EB075790406}"/>
            </a:ext>
          </a:extLst>
        </xdr:cNvPr>
        <xdr:cNvSpPr txBox="1"/>
      </xdr:nvSpPr>
      <xdr:spPr>
        <a:xfrm>
          <a:off x="8515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118127</xdr:rowOff>
    </xdr:from>
    <xdr:ext cx="469744" cy="259045"/>
    <xdr:sp macro="" textlink="">
      <xdr:nvSpPr>
        <xdr:cNvPr id="498" name="n_3mainValue【市民会館】&#10;一人当たり面積">
          <a:extLst>
            <a:ext uri="{FF2B5EF4-FFF2-40B4-BE49-F238E27FC236}">
              <a16:creationId xmlns:a16="http://schemas.microsoft.com/office/drawing/2014/main" id="{3C3238FD-DDEA-479E-9FB2-1800D035E19D}"/>
            </a:ext>
          </a:extLst>
        </xdr:cNvPr>
        <xdr:cNvSpPr txBox="1"/>
      </xdr:nvSpPr>
      <xdr:spPr>
        <a:xfrm>
          <a:off x="7626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102706</xdr:rowOff>
    </xdr:from>
    <xdr:ext cx="469744" cy="259045"/>
    <xdr:sp macro="" textlink="">
      <xdr:nvSpPr>
        <xdr:cNvPr id="499" name="n_4mainValue【市民会館】&#10;一人当たり面積">
          <a:extLst>
            <a:ext uri="{FF2B5EF4-FFF2-40B4-BE49-F238E27FC236}">
              <a16:creationId xmlns:a16="http://schemas.microsoft.com/office/drawing/2014/main" id="{974BD8FC-9C6C-4453-AEDC-4FC93B76706B}"/>
            </a:ext>
          </a:extLst>
        </xdr:cNvPr>
        <xdr:cNvSpPr txBox="1"/>
      </xdr:nvSpPr>
      <xdr:spPr>
        <a:xfrm>
          <a:off x="6737427" y="174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3BDD2EF0-BB80-4368-8AB2-FCD3E6B44A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AF358CC0-DBBE-413B-95FB-A24075DEBA6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23B76513-5B98-4624-AE2D-3CF0A410670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3312A4C5-CF60-4BC3-86C5-B5A27282EDB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E09721AB-46C1-4E77-8229-14B396687A1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4106CEAB-4181-4597-AACD-CE114AD9F75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7A079FBC-585C-4442-B152-2E28114562F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C4648CF2-0691-457A-A43D-D208CB8A7F0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823A49CC-49E5-4464-9911-64D8F33FE5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625479AC-DCB4-4E35-B1D6-7E44FAF9258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D7CB9BAB-7ACE-4BFF-8A29-DA021D4FFE7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a:extLst>
            <a:ext uri="{FF2B5EF4-FFF2-40B4-BE49-F238E27FC236}">
              <a16:creationId xmlns:a16="http://schemas.microsoft.com/office/drawing/2014/main" id="{24D05F08-2491-468E-B7F8-70FE8897CD9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a:extLst>
            <a:ext uri="{FF2B5EF4-FFF2-40B4-BE49-F238E27FC236}">
              <a16:creationId xmlns:a16="http://schemas.microsoft.com/office/drawing/2014/main" id="{CF123DB8-D59D-42DF-A7AB-68C49F02D77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a:extLst>
            <a:ext uri="{FF2B5EF4-FFF2-40B4-BE49-F238E27FC236}">
              <a16:creationId xmlns:a16="http://schemas.microsoft.com/office/drawing/2014/main" id="{6CFB3027-58E9-4EEC-AE40-44DA8FA45A7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a:extLst>
            <a:ext uri="{FF2B5EF4-FFF2-40B4-BE49-F238E27FC236}">
              <a16:creationId xmlns:a16="http://schemas.microsoft.com/office/drawing/2014/main" id="{7A256F10-D0E8-4A01-A037-667200657A0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a:extLst>
            <a:ext uri="{FF2B5EF4-FFF2-40B4-BE49-F238E27FC236}">
              <a16:creationId xmlns:a16="http://schemas.microsoft.com/office/drawing/2014/main" id="{7C7DCC8B-3FA0-492C-834D-597D6BA1962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a:extLst>
            <a:ext uri="{FF2B5EF4-FFF2-40B4-BE49-F238E27FC236}">
              <a16:creationId xmlns:a16="http://schemas.microsoft.com/office/drawing/2014/main" id="{0CC005F6-3729-4B48-9D65-332868E339D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a:extLst>
            <a:ext uri="{FF2B5EF4-FFF2-40B4-BE49-F238E27FC236}">
              <a16:creationId xmlns:a16="http://schemas.microsoft.com/office/drawing/2014/main" id="{045D2648-2891-4FD7-8EF8-DF5DF1BE351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a:extLst>
            <a:ext uri="{FF2B5EF4-FFF2-40B4-BE49-F238E27FC236}">
              <a16:creationId xmlns:a16="http://schemas.microsoft.com/office/drawing/2014/main" id="{51E79ACE-979C-4825-8612-EF21A0C143B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a:extLst>
            <a:ext uri="{FF2B5EF4-FFF2-40B4-BE49-F238E27FC236}">
              <a16:creationId xmlns:a16="http://schemas.microsoft.com/office/drawing/2014/main" id="{0B29E856-C224-466D-B3C0-B1BBAEF4BA6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a:extLst>
            <a:ext uri="{FF2B5EF4-FFF2-40B4-BE49-F238E27FC236}">
              <a16:creationId xmlns:a16="http://schemas.microsoft.com/office/drawing/2014/main" id="{B2C1FC4D-8474-48B9-B7AB-181D62F4C92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a:extLst>
            <a:ext uri="{FF2B5EF4-FFF2-40B4-BE49-F238E27FC236}">
              <a16:creationId xmlns:a16="http://schemas.microsoft.com/office/drawing/2014/main" id="{E9FB9642-2AD0-4028-B6A3-A3264B3649D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a:extLst>
            <a:ext uri="{FF2B5EF4-FFF2-40B4-BE49-F238E27FC236}">
              <a16:creationId xmlns:a16="http://schemas.microsoft.com/office/drawing/2014/main" id="{071C44C2-D73E-40AB-A9FD-812D1A4B6CE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a:extLst>
            <a:ext uri="{FF2B5EF4-FFF2-40B4-BE49-F238E27FC236}">
              <a16:creationId xmlns:a16="http://schemas.microsoft.com/office/drawing/2014/main" id="{AAA47CF6-D74B-4E03-B47E-73D92BCF6B1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a:extLst>
            <a:ext uri="{FF2B5EF4-FFF2-40B4-BE49-F238E27FC236}">
              <a16:creationId xmlns:a16="http://schemas.microsoft.com/office/drawing/2014/main" id="{2873C891-9655-4628-82D6-B48F3754ED6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56606</xdr:rowOff>
    </xdr:to>
    <xdr:cxnSp macro="">
      <xdr:nvCxnSpPr>
        <xdr:cNvPr id="525" name="直線コネクタ 524">
          <a:extLst>
            <a:ext uri="{FF2B5EF4-FFF2-40B4-BE49-F238E27FC236}">
              <a16:creationId xmlns:a16="http://schemas.microsoft.com/office/drawing/2014/main" id="{3BDCCFB2-CAC1-45F9-8BD0-44043DD0E759}"/>
            </a:ext>
          </a:extLst>
        </xdr:cNvPr>
        <xdr:cNvCxnSpPr/>
      </xdr:nvCxnSpPr>
      <xdr:spPr>
        <a:xfrm flipV="1">
          <a:off x="16318864" y="5773239"/>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526" name="【一般廃棄物処理施設】&#10;有形固定資産減価償却率最小値テキスト">
          <a:extLst>
            <a:ext uri="{FF2B5EF4-FFF2-40B4-BE49-F238E27FC236}">
              <a16:creationId xmlns:a16="http://schemas.microsoft.com/office/drawing/2014/main" id="{8F4AB949-1481-4EBC-9E58-CA1D1C0A5163}"/>
            </a:ext>
          </a:extLst>
        </xdr:cNvPr>
        <xdr:cNvSpPr txBox="1"/>
      </xdr:nvSpPr>
      <xdr:spPr>
        <a:xfrm>
          <a:off x="16357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527" name="直線コネクタ 526">
          <a:extLst>
            <a:ext uri="{FF2B5EF4-FFF2-40B4-BE49-F238E27FC236}">
              <a16:creationId xmlns:a16="http://schemas.microsoft.com/office/drawing/2014/main" id="{D43EED32-6F11-42D5-A3EB-59569B4F1977}"/>
            </a:ext>
          </a:extLst>
        </xdr:cNvPr>
        <xdr:cNvCxnSpPr/>
      </xdr:nvCxnSpPr>
      <xdr:spPr>
        <a:xfrm>
          <a:off x="16230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8" name="【一般廃棄物処理施設】&#10;有形固定資産減価償却率最大値テキスト">
          <a:extLst>
            <a:ext uri="{FF2B5EF4-FFF2-40B4-BE49-F238E27FC236}">
              <a16:creationId xmlns:a16="http://schemas.microsoft.com/office/drawing/2014/main" id="{8A9ECA56-22E8-48BB-B1D0-FD254D23DCAA}"/>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9" name="直線コネクタ 528">
          <a:extLst>
            <a:ext uri="{FF2B5EF4-FFF2-40B4-BE49-F238E27FC236}">
              <a16:creationId xmlns:a16="http://schemas.microsoft.com/office/drawing/2014/main" id="{ABF34B0A-2AF9-4800-9422-31314501E906}"/>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530" name="【一般廃棄物処理施設】&#10;有形固定資産減価償却率平均値テキスト">
          <a:extLst>
            <a:ext uri="{FF2B5EF4-FFF2-40B4-BE49-F238E27FC236}">
              <a16:creationId xmlns:a16="http://schemas.microsoft.com/office/drawing/2014/main" id="{128BC087-1808-4FF8-B226-57B5C7923777}"/>
            </a:ext>
          </a:extLst>
        </xdr:cNvPr>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531" name="フローチャート: 判断 530">
          <a:extLst>
            <a:ext uri="{FF2B5EF4-FFF2-40B4-BE49-F238E27FC236}">
              <a16:creationId xmlns:a16="http://schemas.microsoft.com/office/drawing/2014/main" id="{2042A7FC-C32E-4D7D-A2CB-1BA9E0BF0298}"/>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532" name="フローチャート: 判断 531">
          <a:extLst>
            <a:ext uri="{FF2B5EF4-FFF2-40B4-BE49-F238E27FC236}">
              <a16:creationId xmlns:a16="http://schemas.microsoft.com/office/drawing/2014/main" id="{56BE9C32-2BBA-4E95-ADA6-12683A8514EC}"/>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149497</xdr:rowOff>
    </xdr:from>
    <xdr:to>
      <xdr:col>76</xdr:col>
      <xdr:colOff>165100</xdr:colOff>
      <xdr:row>39</xdr:row>
      <xdr:rowOff>79647</xdr:rowOff>
    </xdr:to>
    <xdr:sp macro="" textlink="">
      <xdr:nvSpPr>
        <xdr:cNvPr id="533" name="フローチャート: 判断 532">
          <a:extLst>
            <a:ext uri="{FF2B5EF4-FFF2-40B4-BE49-F238E27FC236}">
              <a16:creationId xmlns:a16="http://schemas.microsoft.com/office/drawing/2014/main" id="{7EB59250-99BF-4C7B-9705-1B86173F6360}"/>
            </a:ext>
          </a:extLst>
        </xdr:cNvPr>
        <xdr:cNvSpPr/>
      </xdr:nvSpPr>
      <xdr:spPr>
        <a:xfrm>
          <a:off x="14541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131535</xdr:rowOff>
    </xdr:from>
    <xdr:to>
      <xdr:col>72</xdr:col>
      <xdr:colOff>38100</xdr:colOff>
      <xdr:row>39</xdr:row>
      <xdr:rowOff>61685</xdr:rowOff>
    </xdr:to>
    <xdr:sp macro="" textlink="">
      <xdr:nvSpPr>
        <xdr:cNvPr id="534" name="フローチャート: 判断 533">
          <a:extLst>
            <a:ext uri="{FF2B5EF4-FFF2-40B4-BE49-F238E27FC236}">
              <a16:creationId xmlns:a16="http://schemas.microsoft.com/office/drawing/2014/main" id="{38CD3C26-FF27-4978-A407-84B74E2B5178}"/>
            </a:ext>
          </a:extLst>
        </xdr:cNvPr>
        <xdr:cNvSpPr/>
      </xdr:nvSpPr>
      <xdr:spPr>
        <a:xfrm>
          <a:off x="136525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123372</xdr:rowOff>
    </xdr:from>
    <xdr:to>
      <xdr:col>67</xdr:col>
      <xdr:colOff>101600</xdr:colOff>
      <xdr:row>39</xdr:row>
      <xdr:rowOff>53522</xdr:rowOff>
    </xdr:to>
    <xdr:sp macro="" textlink="">
      <xdr:nvSpPr>
        <xdr:cNvPr id="535" name="フローチャート: 判断 534">
          <a:extLst>
            <a:ext uri="{FF2B5EF4-FFF2-40B4-BE49-F238E27FC236}">
              <a16:creationId xmlns:a16="http://schemas.microsoft.com/office/drawing/2014/main" id="{9D566D5C-B0A9-48DE-8435-C1BDC5117DAE}"/>
            </a:ext>
          </a:extLst>
        </xdr:cNvPr>
        <xdr:cNvSpPr/>
      </xdr:nvSpPr>
      <xdr:spPr>
        <a:xfrm>
          <a:off x="1276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645F563-069A-4FBD-8BA5-E8D60F9BDE0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C52B226C-843B-4CF5-A52D-EE5D946C5EF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AD0AA084-1FCA-4DF1-A684-814B4F2ACE8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D4797566-2EA3-447A-AEA6-3E622F17468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D56735BA-4FD5-478C-A5B0-890ED7518CC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92347</xdr:rowOff>
    </xdr:from>
    <xdr:to>
      <xdr:col>85</xdr:col>
      <xdr:colOff>177800</xdr:colOff>
      <xdr:row>37</xdr:row>
      <xdr:rowOff>22497</xdr:rowOff>
    </xdr:to>
    <xdr:sp macro="" textlink="">
      <xdr:nvSpPr>
        <xdr:cNvPr id="541" name="楕円 540">
          <a:extLst>
            <a:ext uri="{FF2B5EF4-FFF2-40B4-BE49-F238E27FC236}">
              <a16:creationId xmlns:a16="http://schemas.microsoft.com/office/drawing/2014/main" id="{D0A6B123-8BC4-4CF9-85B5-76ECED367D7E}"/>
            </a:ext>
          </a:extLst>
        </xdr:cNvPr>
        <xdr:cNvSpPr/>
      </xdr:nvSpPr>
      <xdr:spPr>
        <a:xfrm>
          <a:off x="162687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115224</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59706A5E-986D-4A80-89EB-3848F539C21C}"/>
            </a:ext>
          </a:extLst>
        </xdr:cNvPr>
        <xdr:cNvSpPr txBox="1"/>
      </xdr:nvSpPr>
      <xdr:spPr>
        <a:xfrm>
          <a:off x="16357600" y="611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46627</xdr:rowOff>
    </xdr:from>
    <xdr:to>
      <xdr:col>81</xdr:col>
      <xdr:colOff>101600</xdr:colOff>
      <xdr:row>36</xdr:row>
      <xdr:rowOff>148227</xdr:rowOff>
    </xdr:to>
    <xdr:sp macro="" textlink="">
      <xdr:nvSpPr>
        <xdr:cNvPr id="543" name="楕円 542">
          <a:extLst>
            <a:ext uri="{FF2B5EF4-FFF2-40B4-BE49-F238E27FC236}">
              <a16:creationId xmlns:a16="http://schemas.microsoft.com/office/drawing/2014/main" id="{5347925A-47E4-4587-8766-5DFEB11AFE11}"/>
            </a:ext>
          </a:extLst>
        </xdr:cNvPr>
        <xdr:cNvSpPr/>
      </xdr:nvSpPr>
      <xdr:spPr>
        <a:xfrm>
          <a:off x="15430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97427</xdr:rowOff>
    </xdr:from>
    <xdr:to>
      <xdr:col>85</xdr:col>
      <xdr:colOff>127000</xdr:colOff>
      <xdr:row>36</xdr:row>
      <xdr:rowOff>143147</xdr:rowOff>
    </xdr:to>
    <xdr:cxnSp macro="">
      <xdr:nvCxnSpPr>
        <xdr:cNvPr id="544" name="直線コネクタ 543">
          <a:extLst>
            <a:ext uri="{FF2B5EF4-FFF2-40B4-BE49-F238E27FC236}">
              <a16:creationId xmlns:a16="http://schemas.microsoft.com/office/drawing/2014/main" id="{E9F2D2BF-7DEE-4A0F-A98E-04418D51B84D}"/>
            </a:ext>
          </a:extLst>
        </xdr:cNvPr>
        <xdr:cNvCxnSpPr/>
      </xdr:nvCxnSpPr>
      <xdr:spPr>
        <a:xfrm>
          <a:off x="15481300" y="626962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170724</xdr:rowOff>
    </xdr:from>
    <xdr:to>
      <xdr:col>76</xdr:col>
      <xdr:colOff>165100</xdr:colOff>
      <xdr:row>36</xdr:row>
      <xdr:rowOff>100874</xdr:rowOff>
    </xdr:to>
    <xdr:sp macro="" textlink="">
      <xdr:nvSpPr>
        <xdr:cNvPr id="545" name="楕円 544">
          <a:extLst>
            <a:ext uri="{FF2B5EF4-FFF2-40B4-BE49-F238E27FC236}">
              <a16:creationId xmlns:a16="http://schemas.microsoft.com/office/drawing/2014/main" id="{BF74CA70-F112-45B6-9D62-5C0E665FEB24}"/>
            </a:ext>
          </a:extLst>
        </xdr:cNvPr>
        <xdr:cNvSpPr/>
      </xdr:nvSpPr>
      <xdr:spPr>
        <a:xfrm>
          <a:off x="14541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50074</xdr:rowOff>
    </xdr:from>
    <xdr:to>
      <xdr:col>81</xdr:col>
      <xdr:colOff>50800</xdr:colOff>
      <xdr:row>36</xdr:row>
      <xdr:rowOff>97427</xdr:rowOff>
    </xdr:to>
    <xdr:cxnSp macro="">
      <xdr:nvCxnSpPr>
        <xdr:cNvPr id="546" name="直線コネクタ 545">
          <a:extLst>
            <a:ext uri="{FF2B5EF4-FFF2-40B4-BE49-F238E27FC236}">
              <a16:creationId xmlns:a16="http://schemas.microsoft.com/office/drawing/2014/main" id="{BDE66F68-07EE-4EEA-8C97-4D7C7A0516DB}"/>
            </a:ext>
          </a:extLst>
        </xdr:cNvPr>
        <xdr:cNvCxnSpPr/>
      </xdr:nvCxnSpPr>
      <xdr:spPr>
        <a:xfrm>
          <a:off x="14592300" y="62222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123372</xdr:rowOff>
    </xdr:from>
    <xdr:to>
      <xdr:col>72</xdr:col>
      <xdr:colOff>38100</xdr:colOff>
      <xdr:row>36</xdr:row>
      <xdr:rowOff>53522</xdr:rowOff>
    </xdr:to>
    <xdr:sp macro="" textlink="">
      <xdr:nvSpPr>
        <xdr:cNvPr id="547" name="楕円 546">
          <a:extLst>
            <a:ext uri="{FF2B5EF4-FFF2-40B4-BE49-F238E27FC236}">
              <a16:creationId xmlns:a16="http://schemas.microsoft.com/office/drawing/2014/main" id="{9FC0F2F4-C246-474F-8EB3-12BE47A15AB7}"/>
            </a:ext>
          </a:extLst>
        </xdr:cNvPr>
        <xdr:cNvSpPr/>
      </xdr:nvSpPr>
      <xdr:spPr>
        <a:xfrm>
          <a:off x="136525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2722</xdr:rowOff>
    </xdr:from>
    <xdr:to>
      <xdr:col>76</xdr:col>
      <xdr:colOff>114300</xdr:colOff>
      <xdr:row>36</xdr:row>
      <xdr:rowOff>50074</xdr:rowOff>
    </xdr:to>
    <xdr:cxnSp macro="">
      <xdr:nvCxnSpPr>
        <xdr:cNvPr id="548" name="直線コネクタ 547">
          <a:extLst>
            <a:ext uri="{FF2B5EF4-FFF2-40B4-BE49-F238E27FC236}">
              <a16:creationId xmlns:a16="http://schemas.microsoft.com/office/drawing/2014/main" id="{486D1332-45EC-4AD7-9AC1-513C3EB11D4C}"/>
            </a:ext>
          </a:extLst>
        </xdr:cNvPr>
        <xdr:cNvCxnSpPr/>
      </xdr:nvCxnSpPr>
      <xdr:spPr>
        <a:xfrm>
          <a:off x="13703300" y="617492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77651</xdr:rowOff>
    </xdr:from>
    <xdr:to>
      <xdr:col>67</xdr:col>
      <xdr:colOff>101600</xdr:colOff>
      <xdr:row>36</xdr:row>
      <xdr:rowOff>7801</xdr:rowOff>
    </xdr:to>
    <xdr:sp macro="" textlink="">
      <xdr:nvSpPr>
        <xdr:cNvPr id="549" name="楕円 548">
          <a:extLst>
            <a:ext uri="{FF2B5EF4-FFF2-40B4-BE49-F238E27FC236}">
              <a16:creationId xmlns:a16="http://schemas.microsoft.com/office/drawing/2014/main" id="{24D1067B-7D4D-4DCB-B613-4022242165DC}"/>
            </a:ext>
          </a:extLst>
        </xdr:cNvPr>
        <xdr:cNvSpPr/>
      </xdr:nvSpPr>
      <xdr:spPr>
        <a:xfrm>
          <a:off x="12763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128451</xdr:rowOff>
    </xdr:from>
    <xdr:to>
      <xdr:col>71</xdr:col>
      <xdr:colOff>177800</xdr:colOff>
      <xdr:row>36</xdr:row>
      <xdr:rowOff>2722</xdr:rowOff>
    </xdr:to>
    <xdr:cxnSp macro="">
      <xdr:nvCxnSpPr>
        <xdr:cNvPr id="550" name="直線コネクタ 549">
          <a:extLst>
            <a:ext uri="{FF2B5EF4-FFF2-40B4-BE49-F238E27FC236}">
              <a16:creationId xmlns:a16="http://schemas.microsoft.com/office/drawing/2014/main" id="{F1810129-034F-46FD-BBF2-7C84032C172E}"/>
            </a:ext>
          </a:extLst>
        </xdr:cNvPr>
        <xdr:cNvCxnSpPr/>
      </xdr:nvCxnSpPr>
      <xdr:spPr>
        <a:xfrm>
          <a:off x="12814300" y="612920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551" name="n_1aveValue【一般廃棄物処理施設】&#10;有形固定資産減価償却率">
          <a:extLst>
            <a:ext uri="{FF2B5EF4-FFF2-40B4-BE49-F238E27FC236}">
              <a16:creationId xmlns:a16="http://schemas.microsoft.com/office/drawing/2014/main" id="{6071A36E-ABC1-4699-839C-C4F21E7D3C6B}"/>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70774</xdr:rowOff>
    </xdr:from>
    <xdr:ext cx="405111" cy="259045"/>
    <xdr:sp macro="" textlink="">
      <xdr:nvSpPr>
        <xdr:cNvPr id="552" name="n_2aveValue【一般廃棄物処理施設】&#10;有形固定資産減価償却率">
          <a:extLst>
            <a:ext uri="{FF2B5EF4-FFF2-40B4-BE49-F238E27FC236}">
              <a16:creationId xmlns:a16="http://schemas.microsoft.com/office/drawing/2014/main" id="{2D8552C4-901F-4742-A05C-6127096F0269}"/>
            </a:ext>
          </a:extLst>
        </xdr:cNvPr>
        <xdr:cNvSpPr txBox="1"/>
      </xdr:nvSpPr>
      <xdr:spPr>
        <a:xfrm>
          <a:off x="14389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52812</xdr:rowOff>
    </xdr:from>
    <xdr:ext cx="405111" cy="259045"/>
    <xdr:sp macro="" textlink="">
      <xdr:nvSpPr>
        <xdr:cNvPr id="553" name="n_3aveValue【一般廃棄物処理施設】&#10;有形固定資産減価償却率">
          <a:extLst>
            <a:ext uri="{FF2B5EF4-FFF2-40B4-BE49-F238E27FC236}">
              <a16:creationId xmlns:a16="http://schemas.microsoft.com/office/drawing/2014/main" id="{5640FC76-489A-4F10-9C65-8BD7B714D28C}"/>
            </a:ext>
          </a:extLst>
        </xdr:cNvPr>
        <xdr:cNvSpPr txBox="1"/>
      </xdr:nvSpPr>
      <xdr:spPr>
        <a:xfrm>
          <a:off x="13500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44649</xdr:rowOff>
    </xdr:from>
    <xdr:ext cx="405111" cy="259045"/>
    <xdr:sp macro="" textlink="">
      <xdr:nvSpPr>
        <xdr:cNvPr id="554" name="n_4aveValue【一般廃棄物処理施設】&#10;有形固定資産減価償却率">
          <a:extLst>
            <a:ext uri="{FF2B5EF4-FFF2-40B4-BE49-F238E27FC236}">
              <a16:creationId xmlns:a16="http://schemas.microsoft.com/office/drawing/2014/main" id="{BDE8688E-10A3-4B42-9693-1474F3A416B6}"/>
            </a:ext>
          </a:extLst>
        </xdr:cNvPr>
        <xdr:cNvSpPr txBox="1"/>
      </xdr:nvSpPr>
      <xdr:spPr>
        <a:xfrm>
          <a:off x="12611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164754</xdr:rowOff>
    </xdr:from>
    <xdr:ext cx="405111" cy="259045"/>
    <xdr:sp macro="" textlink="">
      <xdr:nvSpPr>
        <xdr:cNvPr id="555" name="n_1mainValue【一般廃棄物処理施設】&#10;有形固定資産減価償却率">
          <a:extLst>
            <a:ext uri="{FF2B5EF4-FFF2-40B4-BE49-F238E27FC236}">
              <a16:creationId xmlns:a16="http://schemas.microsoft.com/office/drawing/2014/main" id="{D50B5E7D-3963-47F5-A210-1E9F10F23B0D}"/>
            </a:ext>
          </a:extLst>
        </xdr:cNvPr>
        <xdr:cNvSpPr txBox="1"/>
      </xdr:nvSpPr>
      <xdr:spPr>
        <a:xfrm>
          <a:off x="15266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117401</xdr:rowOff>
    </xdr:from>
    <xdr:ext cx="405111" cy="259045"/>
    <xdr:sp macro="" textlink="">
      <xdr:nvSpPr>
        <xdr:cNvPr id="556" name="n_2mainValue【一般廃棄物処理施設】&#10;有形固定資産減価償却率">
          <a:extLst>
            <a:ext uri="{FF2B5EF4-FFF2-40B4-BE49-F238E27FC236}">
              <a16:creationId xmlns:a16="http://schemas.microsoft.com/office/drawing/2014/main" id="{004274EA-E376-414E-91AE-C0495B798ED5}"/>
            </a:ext>
          </a:extLst>
        </xdr:cNvPr>
        <xdr:cNvSpPr txBox="1"/>
      </xdr:nvSpPr>
      <xdr:spPr>
        <a:xfrm>
          <a:off x="14389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70049</xdr:rowOff>
    </xdr:from>
    <xdr:ext cx="405111" cy="259045"/>
    <xdr:sp macro="" textlink="">
      <xdr:nvSpPr>
        <xdr:cNvPr id="557" name="n_3mainValue【一般廃棄物処理施設】&#10;有形固定資産減価償却率">
          <a:extLst>
            <a:ext uri="{FF2B5EF4-FFF2-40B4-BE49-F238E27FC236}">
              <a16:creationId xmlns:a16="http://schemas.microsoft.com/office/drawing/2014/main" id="{7AF53B14-828F-4749-86AE-2C454BEB4759}"/>
            </a:ext>
          </a:extLst>
        </xdr:cNvPr>
        <xdr:cNvSpPr txBox="1"/>
      </xdr:nvSpPr>
      <xdr:spPr>
        <a:xfrm>
          <a:off x="13500744" y="589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24328</xdr:rowOff>
    </xdr:from>
    <xdr:ext cx="405111" cy="259045"/>
    <xdr:sp macro="" textlink="">
      <xdr:nvSpPr>
        <xdr:cNvPr id="558" name="n_4mainValue【一般廃棄物処理施設】&#10;有形固定資産減価償却率">
          <a:extLst>
            <a:ext uri="{FF2B5EF4-FFF2-40B4-BE49-F238E27FC236}">
              <a16:creationId xmlns:a16="http://schemas.microsoft.com/office/drawing/2014/main" id="{5D43580E-12EA-47F0-AEB1-C81A2F7C98B2}"/>
            </a:ext>
          </a:extLst>
        </xdr:cNvPr>
        <xdr:cNvSpPr txBox="1"/>
      </xdr:nvSpPr>
      <xdr:spPr>
        <a:xfrm>
          <a:off x="126117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a:extLst>
            <a:ext uri="{FF2B5EF4-FFF2-40B4-BE49-F238E27FC236}">
              <a16:creationId xmlns:a16="http://schemas.microsoft.com/office/drawing/2014/main" id="{8522974C-249F-48AA-B403-3A7EFC6C82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a:extLst>
            <a:ext uri="{FF2B5EF4-FFF2-40B4-BE49-F238E27FC236}">
              <a16:creationId xmlns:a16="http://schemas.microsoft.com/office/drawing/2014/main" id="{38EEE079-38D5-4D4E-8AF4-DCF8929746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a:extLst>
            <a:ext uri="{FF2B5EF4-FFF2-40B4-BE49-F238E27FC236}">
              <a16:creationId xmlns:a16="http://schemas.microsoft.com/office/drawing/2014/main" id="{6A662260-F5CB-4DFC-B6BD-7A190C63961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a:extLst>
            <a:ext uri="{FF2B5EF4-FFF2-40B4-BE49-F238E27FC236}">
              <a16:creationId xmlns:a16="http://schemas.microsoft.com/office/drawing/2014/main" id="{70A52A1D-FCC1-4BF6-88D5-DDCF49CDE74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a:extLst>
            <a:ext uri="{FF2B5EF4-FFF2-40B4-BE49-F238E27FC236}">
              <a16:creationId xmlns:a16="http://schemas.microsoft.com/office/drawing/2014/main" id="{ADECDC9B-9B18-4982-9F6D-E20142051A1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a:extLst>
            <a:ext uri="{FF2B5EF4-FFF2-40B4-BE49-F238E27FC236}">
              <a16:creationId xmlns:a16="http://schemas.microsoft.com/office/drawing/2014/main" id="{C1327B30-C7A8-4383-BDDC-4E5863BB343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a:extLst>
            <a:ext uri="{FF2B5EF4-FFF2-40B4-BE49-F238E27FC236}">
              <a16:creationId xmlns:a16="http://schemas.microsoft.com/office/drawing/2014/main" id="{9C022293-AE42-4EF7-BA5A-7198A3525A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a:extLst>
            <a:ext uri="{FF2B5EF4-FFF2-40B4-BE49-F238E27FC236}">
              <a16:creationId xmlns:a16="http://schemas.microsoft.com/office/drawing/2014/main" id="{C7BD5B21-A286-48C3-B2FA-28D09F9CC6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a:extLst>
            <a:ext uri="{FF2B5EF4-FFF2-40B4-BE49-F238E27FC236}">
              <a16:creationId xmlns:a16="http://schemas.microsoft.com/office/drawing/2014/main" id="{7FE730C6-EE96-480C-ABCC-0E56A49FE17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a:extLst>
            <a:ext uri="{FF2B5EF4-FFF2-40B4-BE49-F238E27FC236}">
              <a16:creationId xmlns:a16="http://schemas.microsoft.com/office/drawing/2014/main" id="{F7A8573C-6769-4FAD-A36F-E694A1E00A3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9" name="直線コネクタ 568">
          <a:extLst>
            <a:ext uri="{FF2B5EF4-FFF2-40B4-BE49-F238E27FC236}">
              <a16:creationId xmlns:a16="http://schemas.microsoft.com/office/drawing/2014/main" id="{4600C8D7-B5F8-427D-9939-45B20FC23FE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70" name="テキスト ボックス 569">
          <a:extLst>
            <a:ext uri="{FF2B5EF4-FFF2-40B4-BE49-F238E27FC236}">
              <a16:creationId xmlns:a16="http://schemas.microsoft.com/office/drawing/2014/main" id="{FE3A31A1-CC81-4DC6-A330-1133A94B17F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1" name="直線コネクタ 570">
          <a:extLst>
            <a:ext uri="{FF2B5EF4-FFF2-40B4-BE49-F238E27FC236}">
              <a16:creationId xmlns:a16="http://schemas.microsoft.com/office/drawing/2014/main" id="{9A39DA13-DB03-4E9A-BBAB-9A811E67AA6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2" name="テキスト ボックス 571">
          <a:extLst>
            <a:ext uri="{FF2B5EF4-FFF2-40B4-BE49-F238E27FC236}">
              <a16:creationId xmlns:a16="http://schemas.microsoft.com/office/drawing/2014/main" id="{BC512A6F-EE39-4BF8-8510-4D19FC26D84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3" name="直線コネクタ 572">
          <a:extLst>
            <a:ext uri="{FF2B5EF4-FFF2-40B4-BE49-F238E27FC236}">
              <a16:creationId xmlns:a16="http://schemas.microsoft.com/office/drawing/2014/main" id="{859FBB4B-4F4B-412C-97AB-91489EAA2E6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4" name="テキスト ボックス 573">
          <a:extLst>
            <a:ext uri="{FF2B5EF4-FFF2-40B4-BE49-F238E27FC236}">
              <a16:creationId xmlns:a16="http://schemas.microsoft.com/office/drawing/2014/main" id="{9789A1BA-68BE-49A5-A723-E7E79CCD1BE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5" name="直線コネクタ 574">
          <a:extLst>
            <a:ext uri="{FF2B5EF4-FFF2-40B4-BE49-F238E27FC236}">
              <a16:creationId xmlns:a16="http://schemas.microsoft.com/office/drawing/2014/main" id="{2838E107-D9A4-449D-99FE-AD673651E25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6" name="テキスト ボックス 575">
          <a:extLst>
            <a:ext uri="{FF2B5EF4-FFF2-40B4-BE49-F238E27FC236}">
              <a16:creationId xmlns:a16="http://schemas.microsoft.com/office/drawing/2014/main" id="{C9714AE5-D085-42D1-B49E-6B4D71D618E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a:extLst>
            <a:ext uri="{FF2B5EF4-FFF2-40B4-BE49-F238E27FC236}">
              <a16:creationId xmlns:a16="http://schemas.microsoft.com/office/drawing/2014/main" id="{5DD87777-8609-484E-9F91-5F6477B8B51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8" name="テキスト ボックス 577">
          <a:extLst>
            <a:ext uri="{FF2B5EF4-FFF2-40B4-BE49-F238E27FC236}">
              <a16:creationId xmlns:a16="http://schemas.microsoft.com/office/drawing/2014/main" id="{48BD41D5-3DC1-4D50-A0B9-B8B42968662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一般廃棄物処理施設】&#10;一人当たり有形固定資産（償却資産）額グラフ枠">
          <a:extLst>
            <a:ext uri="{FF2B5EF4-FFF2-40B4-BE49-F238E27FC236}">
              <a16:creationId xmlns:a16="http://schemas.microsoft.com/office/drawing/2014/main" id="{469DDF24-9BA7-4D59-8889-79A2C021EE9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19690</xdr:rowOff>
    </xdr:from>
    <xdr:to>
      <xdr:col>116</xdr:col>
      <xdr:colOff>62864</xdr:colOff>
      <xdr:row>41</xdr:row>
      <xdr:rowOff>126144</xdr:rowOff>
    </xdr:to>
    <xdr:cxnSp macro="">
      <xdr:nvCxnSpPr>
        <xdr:cNvPr id="580" name="直線コネクタ 579">
          <a:extLst>
            <a:ext uri="{FF2B5EF4-FFF2-40B4-BE49-F238E27FC236}">
              <a16:creationId xmlns:a16="http://schemas.microsoft.com/office/drawing/2014/main" id="{8DE6DF55-8D09-4FFC-B71C-1311DC5A53DA}"/>
            </a:ext>
          </a:extLst>
        </xdr:cNvPr>
        <xdr:cNvCxnSpPr/>
      </xdr:nvCxnSpPr>
      <xdr:spPr>
        <a:xfrm flipV="1">
          <a:off x="22160864" y="6020440"/>
          <a:ext cx="0" cy="113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129971</xdr:rowOff>
    </xdr:from>
    <xdr:ext cx="469744" cy="259045"/>
    <xdr:sp macro="" textlink="">
      <xdr:nvSpPr>
        <xdr:cNvPr id="581" name="【一般廃棄物処理施設】&#10;一人当たり有形固定資産（償却資産）額最小値テキスト">
          <a:extLst>
            <a:ext uri="{FF2B5EF4-FFF2-40B4-BE49-F238E27FC236}">
              <a16:creationId xmlns:a16="http://schemas.microsoft.com/office/drawing/2014/main" id="{8D56C09D-71C1-4A51-BEF9-DC4ED7A3FC86}"/>
            </a:ext>
          </a:extLst>
        </xdr:cNvPr>
        <xdr:cNvSpPr txBox="1"/>
      </xdr:nvSpPr>
      <xdr:spPr>
        <a:xfrm>
          <a:off x="22199600" y="715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126144</xdr:rowOff>
    </xdr:from>
    <xdr:to>
      <xdr:col>116</xdr:col>
      <xdr:colOff>152400</xdr:colOff>
      <xdr:row>41</xdr:row>
      <xdr:rowOff>126144</xdr:rowOff>
    </xdr:to>
    <xdr:cxnSp macro="">
      <xdr:nvCxnSpPr>
        <xdr:cNvPr id="582" name="直線コネクタ 581">
          <a:extLst>
            <a:ext uri="{FF2B5EF4-FFF2-40B4-BE49-F238E27FC236}">
              <a16:creationId xmlns:a16="http://schemas.microsoft.com/office/drawing/2014/main" id="{F161061D-ED41-4E3F-A411-59514FE34C62}"/>
            </a:ext>
          </a:extLst>
        </xdr:cNvPr>
        <xdr:cNvCxnSpPr/>
      </xdr:nvCxnSpPr>
      <xdr:spPr>
        <a:xfrm>
          <a:off x="22072600" y="715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137817</xdr:rowOff>
    </xdr:from>
    <xdr:ext cx="599010" cy="259045"/>
    <xdr:sp macro="" textlink="">
      <xdr:nvSpPr>
        <xdr:cNvPr id="583" name="【一般廃棄物処理施設】&#10;一人当たり有形固定資産（償却資産）額最大値テキスト">
          <a:extLst>
            <a:ext uri="{FF2B5EF4-FFF2-40B4-BE49-F238E27FC236}">
              <a16:creationId xmlns:a16="http://schemas.microsoft.com/office/drawing/2014/main" id="{4020C74E-FAF9-4E08-B0FF-81F47F058BFD}"/>
            </a:ext>
          </a:extLst>
        </xdr:cNvPr>
        <xdr:cNvSpPr txBox="1"/>
      </xdr:nvSpPr>
      <xdr:spPr>
        <a:xfrm>
          <a:off x="22199600" y="579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19690</xdr:rowOff>
    </xdr:from>
    <xdr:to>
      <xdr:col>116</xdr:col>
      <xdr:colOff>152400</xdr:colOff>
      <xdr:row>35</xdr:row>
      <xdr:rowOff>19690</xdr:rowOff>
    </xdr:to>
    <xdr:cxnSp macro="">
      <xdr:nvCxnSpPr>
        <xdr:cNvPr id="584" name="直線コネクタ 583">
          <a:extLst>
            <a:ext uri="{FF2B5EF4-FFF2-40B4-BE49-F238E27FC236}">
              <a16:creationId xmlns:a16="http://schemas.microsoft.com/office/drawing/2014/main" id="{A3D57BCA-52DE-448B-A7B0-A62A88A1EB13}"/>
            </a:ext>
          </a:extLst>
        </xdr:cNvPr>
        <xdr:cNvCxnSpPr/>
      </xdr:nvCxnSpPr>
      <xdr:spPr>
        <a:xfrm>
          <a:off x="22072600" y="602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58152</xdr:rowOff>
    </xdr:from>
    <xdr:ext cx="534377" cy="259045"/>
    <xdr:sp macro="" textlink="">
      <xdr:nvSpPr>
        <xdr:cNvPr id="585" name="【一般廃棄物処理施設】&#10;一人当たり有形固定資産（償却資産）額平均値テキスト">
          <a:extLst>
            <a:ext uri="{FF2B5EF4-FFF2-40B4-BE49-F238E27FC236}">
              <a16:creationId xmlns:a16="http://schemas.microsoft.com/office/drawing/2014/main" id="{128835F3-3344-44D0-9350-0D7D5DD8FDF9}"/>
            </a:ext>
          </a:extLst>
        </xdr:cNvPr>
        <xdr:cNvSpPr txBox="1"/>
      </xdr:nvSpPr>
      <xdr:spPr>
        <a:xfrm>
          <a:off x="22199600" y="6573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35275</xdr:rowOff>
    </xdr:from>
    <xdr:to>
      <xdr:col>116</xdr:col>
      <xdr:colOff>114300</xdr:colOff>
      <xdr:row>39</xdr:row>
      <xdr:rowOff>136875</xdr:rowOff>
    </xdr:to>
    <xdr:sp macro="" textlink="">
      <xdr:nvSpPr>
        <xdr:cNvPr id="586" name="フローチャート: 判断 585">
          <a:extLst>
            <a:ext uri="{FF2B5EF4-FFF2-40B4-BE49-F238E27FC236}">
              <a16:creationId xmlns:a16="http://schemas.microsoft.com/office/drawing/2014/main" id="{2174FE76-8D37-45BF-8072-805CE4E00D7B}"/>
            </a:ext>
          </a:extLst>
        </xdr:cNvPr>
        <xdr:cNvSpPr/>
      </xdr:nvSpPr>
      <xdr:spPr>
        <a:xfrm>
          <a:off x="22110700" y="67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116867</xdr:rowOff>
    </xdr:from>
    <xdr:to>
      <xdr:col>112</xdr:col>
      <xdr:colOff>38100</xdr:colOff>
      <xdr:row>39</xdr:row>
      <xdr:rowOff>47017</xdr:rowOff>
    </xdr:to>
    <xdr:sp macro="" textlink="">
      <xdr:nvSpPr>
        <xdr:cNvPr id="587" name="フローチャート: 判断 586">
          <a:extLst>
            <a:ext uri="{FF2B5EF4-FFF2-40B4-BE49-F238E27FC236}">
              <a16:creationId xmlns:a16="http://schemas.microsoft.com/office/drawing/2014/main" id="{A5AFFDE3-FD41-4CC1-BC26-575B6178C040}"/>
            </a:ext>
          </a:extLst>
        </xdr:cNvPr>
        <xdr:cNvSpPr/>
      </xdr:nvSpPr>
      <xdr:spPr>
        <a:xfrm>
          <a:off x="21272500" y="663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106617</xdr:rowOff>
    </xdr:from>
    <xdr:to>
      <xdr:col>107</xdr:col>
      <xdr:colOff>101600</xdr:colOff>
      <xdr:row>39</xdr:row>
      <xdr:rowOff>36767</xdr:rowOff>
    </xdr:to>
    <xdr:sp macro="" textlink="">
      <xdr:nvSpPr>
        <xdr:cNvPr id="588" name="フローチャート: 判断 587">
          <a:extLst>
            <a:ext uri="{FF2B5EF4-FFF2-40B4-BE49-F238E27FC236}">
              <a16:creationId xmlns:a16="http://schemas.microsoft.com/office/drawing/2014/main" id="{5EE73E67-FB86-4270-BD7B-CF6351BCC7A1}"/>
            </a:ext>
          </a:extLst>
        </xdr:cNvPr>
        <xdr:cNvSpPr/>
      </xdr:nvSpPr>
      <xdr:spPr>
        <a:xfrm>
          <a:off x="20383500" y="662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90034</xdr:rowOff>
    </xdr:from>
    <xdr:to>
      <xdr:col>102</xdr:col>
      <xdr:colOff>165100</xdr:colOff>
      <xdr:row>39</xdr:row>
      <xdr:rowOff>20184</xdr:rowOff>
    </xdr:to>
    <xdr:sp macro="" textlink="">
      <xdr:nvSpPr>
        <xdr:cNvPr id="589" name="フローチャート: 判断 588">
          <a:extLst>
            <a:ext uri="{FF2B5EF4-FFF2-40B4-BE49-F238E27FC236}">
              <a16:creationId xmlns:a16="http://schemas.microsoft.com/office/drawing/2014/main" id="{8F7193B3-97B5-4813-ADE5-FC9240BA07EC}"/>
            </a:ext>
          </a:extLst>
        </xdr:cNvPr>
        <xdr:cNvSpPr/>
      </xdr:nvSpPr>
      <xdr:spPr>
        <a:xfrm>
          <a:off x="19494500" y="660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55488</xdr:rowOff>
    </xdr:from>
    <xdr:to>
      <xdr:col>98</xdr:col>
      <xdr:colOff>38100</xdr:colOff>
      <xdr:row>38</xdr:row>
      <xdr:rowOff>157088</xdr:rowOff>
    </xdr:to>
    <xdr:sp macro="" textlink="">
      <xdr:nvSpPr>
        <xdr:cNvPr id="590" name="フローチャート: 判断 589">
          <a:extLst>
            <a:ext uri="{FF2B5EF4-FFF2-40B4-BE49-F238E27FC236}">
              <a16:creationId xmlns:a16="http://schemas.microsoft.com/office/drawing/2014/main" id="{D2A88D0B-BA93-467E-B9E5-B6C0F86CAD81}"/>
            </a:ext>
          </a:extLst>
        </xdr:cNvPr>
        <xdr:cNvSpPr/>
      </xdr:nvSpPr>
      <xdr:spPr>
        <a:xfrm>
          <a:off x="18605500" y="65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D6AA3BE1-58B0-4B03-986B-41A80F79EF8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E294DD97-3AC7-4DBA-A654-E0FCD797E5D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C55D93AD-A4FF-40A5-A301-117AF053E05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A94BAE4C-559B-43D3-B4BD-8DEC6287375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1BD1288-CFAE-4156-9052-4F992E96CCC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50861</xdr:rowOff>
    </xdr:from>
    <xdr:to>
      <xdr:col>116</xdr:col>
      <xdr:colOff>114300</xdr:colOff>
      <xdr:row>40</xdr:row>
      <xdr:rowOff>152461</xdr:rowOff>
    </xdr:to>
    <xdr:sp macro="" textlink="">
      <xdr:nvSpPr>
        <xdr:cNvPr id="596" name="楕円 595">
          <a:extLst>
            <a:ext uri="{FF2B5EF4-FFF2-40B4-BE49-F238E27FC236}">
              <a16:creationId xmlns:a16="http://schemas.microsoft.com/office/drawing/2014/main" id="{93BA6DD8-D321-46EF-8D67-5B0F2F2D2A0D}"/>
            </a:ext>
          </a:extLst>
        </xdr:cNvPr>
        <xdr:cNvSpPr/>
      </xdr:nvSpPr>
      <xdr:spPr>
        <a:xfrm>
          <a:off x="22110700" y="690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29288</xdr:rowOff>
    </xdr:from>
    <xdr:ext cx="534377" cy="259045"/>
    <xdr:sp macro="" textlink="">
      <xdr:nvSpPr>
        <xdr:cNvPr id="597" name="【一般廃棄物処理施設】&#10;一人当たり有形固定資産（償却資産）額該当値テキスト">
          <a:extLst>
            <a:ext uri="{FF2B5EF4-FFF2-40B4-BE49-F238E27FC236}">
              <a16:creationId xmlns:a16="http://schemas.microsoft.com/office/drawing/2014/main" id="{745025ED-1735-4236-A2F0-AE9D4B558BB0}"/>
            </a:ext>
          </a:extLst>
        </xdr:cNvPr>
        <xdr:cNvSpPr txBox="1"/>
      </xdr:nvSpPr>
      <xdr:spPr>
        <a:xfrm>
          <a:off x="22199600" y="688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52558</xdr:rowOff>
    </xdr:from>
    <xdr:to>
      <xdr:col>112</xdr:col>
      <xdr:colOff>38100</xdr:colOff>
      <xdr:row>40</xdr:row>
      <xdr:rowOff>154158</xdr:rowOff>
    </xdr:to>
    <xdr:sp macro="" textlink="">
      <xdr:nvSpPr>
        <xdr:cNvPr id="598" name="楕円 597">
          <a:extLst>
            <a:ext uri="{FF2B5EF4-FFF2-40B4-BE49-F238E27FC236}">
              <a16:creationId xmlns:a16="http://schemas.microsoft.com/office/drawing/2014/main" id="{A78DDF84-B640-43F9-9895-DDEEF3EB329D}"/>
            </a:ext>
          </a:extLst>
        </xdr:cNvPr>
        <xdr:cNvSpPr/>
      </xdr:nvSpPr>
      <xdr:spPr>
        <a:xfrm>
          <a:off x="21272500" y="69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101661</xdr:rowOff>
    </xdr:from>
    <xdr:to>
      <xdr:col>116</xdr:col>
      <xdr:colOff>63500</xdr:colOff>
      <xdr:row>40</xdr:row>
      <xdr:rowOff>103358</xdr:rowOff>
    </xdr:to>
    <xdr:cxnSp macro="">
      <xdr:nvCxnSpPr>
        <xdr:cNvPr id="599" name="直線コネクタ 598">
          <a:extLst>
            <a:ext uri="{FF2B5EF4-FFF2-40B4-BE49-F238E27FC236}">
              <a16:creationId xmlns:a16="http://schemas.microsoft.com/office/drawing/2014/main" id="{4138A9B4-0E75-407A-B30D-3BA2148A0C5E}"/>
            </a:ext>
          </a:extLst>
        </xdr:cNvPr>
        <xdr:cNvCxnSpPr/>
      </xdr:nvCxnSpPr>
      <xdr:spPr>
        <a:xfrm flipV="1">
          <a:off x="21323300" y="6959661"/>
          <a:ext cx="8382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54821</xdr:rowOff>
    </xdr:from>
    <xdr:to>
      <xdr:col>107</xdr:col>
      <xdr:colOff>101600</xdr:colOff>
      <xdr:row>40</xdr:row>
      <xdr:rowOff>156421</xdr:rowOff>
    </xdr:to>
    <xdr:sp macro="" textlink="">
      <xdr:nvSpPr>
        <xdr:cNvPr id="600" name="楕円 599">
          <a:extLst>
            <a:ext uri="{FF2B5EF4-FFF2-40B4-BE49-F238E27FC236}">
              <a16:creationId xmlns:a16="http://schemas.microsoft.com/office/drawing/2014/main" id="{07C356CA-E790-4C31-A47B-0A87D8618414}"/>
            </a:ext>
          </a:extLst>
        </xdr:cNvPr>
        <xdr:cNvSpPr/>
      </xdr:nvSpPr>
      <xdr:spPr>
        <a:xfrm>
          <a:off x="20383500" y="69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103358</xdr:rowOff>
    </xdr:from>
    <xdr:to>
      <xdr:col>111</xdr:col>
      <xdr:colOff>177800</xdr:colOff>
      <xdr:row>40</xdr:row>
      <xdr:rowOff>105621</xdr:rowOff>
    </xdr:to>
    <xdr:cxnSp macro="">
      <xdr:nvCxnSpPr>
        <xdr:cNvPr id="601" name="直線コネクタ 600">
          <a:extLst>
            <a:ext uri="{FF2B5EF4-FFF2-40B4-BE49-F238E27FC236}">
              <a16:creationId xmlns:a16="http://schemas.microsoft.com/office/drawing/2014/main" id="{753D1FC7-238F-45B7-BE65-9C182454625D}"/>
            </a:ext>
          </a:extLst>
        </xdr:cNvPr>
        <xdr:cNvCxnSpPr/>
      </xdr:nvCxnSpPr>
      <xdr:spPr>
        <a:xfrm flipV="1">
          <a:off x="20434300" y="6961358"/>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56366</xdr:rowOff>
    </xdr:from>
    <xdr:to>
      <xdr:col>102</xdr:col>
      <xdr:colOff>165100</xdr:colOff>
      <xdr:row>40</xdr:row>
      <xdr:rowOff>157966</xdr:rowOff>
    </xdr:to>
    <xdr:sp macro="" textlink="">
      <xdr:nvSpPr>
        <xdr:cNvPr id="602" name="楕円 601">
          <a:extLst>
            <a:ext uri="{FF2B5EF4-FFF2-40B4-BE49-F238E27FC236}">
              <a16:creationId xmlns:a16="http://schemas.microsoft.com/office/drawing/2014/main" id="{224DB625-23D3-4C85-A27E-30FD4241FE6F}"/>
            </a:ext>
          </a:extLst>
        </xdr:cNvPr>
        <xdr:cNvSpPr/>
      </xdr:nvSpPr>
      <xdr:spPr>
        <a:xfrm>
          <a:off x="19494500" y="691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105621</xdr:rowOff>
    </xdr:from>
    <xdr:to>
      <xdr:col>107</xdr:col>
      <xdr:colOff>50800</xdr:colOff>
      <xdr:row>40</xdr:row>
      <xdr:rowOff>107166</xdr:rowOff>
    </xdr:to>
    <xdr:cxnSp macro="">
      <xdr:nvCxnSpPr>
        <xdr:cNvPr id="603" name="直線コネクタ 602">
          <a:extLst>
            <a:ext uri="{FF2B5EF4-FFF2-40B4-BE49-F238E27FC236}">
              <a16:creationId xmlns:a16="http://schemas.microsoft.com/office/drawing/2014/main" id="{23C6B451-3D05-43B5-930D-143E94E1120D}"/>
            </a:ext>
          </a:extLst>
        </xdr:cNvPr>
        <xdr:cNvCxnSpPr/>
      </xdr:nvCxnSpPr>
      <xdr:spPr>
        <a:xfrm flipV="1">
          <a:off x="19545300" y="6963621"/>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59091</xdr:rowOff>
    </xdr:from>
    <xdr:to>
      <xdr:col>98</xdr:col>
      <xdr:colOff>38100</xdr:colOff>
      <xdr:row>40</xdr:row>
      <xdr:rowOff>160691</xdr:rowOff>
    </xdr:to>
    <xdr:sp macro="" textlink="">
      <xdr:nvSpPr>
        <xdr:cNvPr id="604" name="楕円 603">
          <a:extLst>
            <a:ext uri="{FF2B5EF4-FFF2-40B4-BE49-F238E27FC236}">
              <a16:creationId xmlns:a16="http://schemas.microsoft.com/office/drawing/2014/main" id="{6C31665B-85A9-4CCB-AA91-1F4234923698}"/>
            </a:ext>
          </a:extLst>
        </xdr:cNvPr>
        <xdr:cNvSpPr/>
      </xdr:nvSpPr>
      <xdr:spPr>
        <a:xfrm>
          <a:off x="18605500" y="691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107166</xdr:rowOff>
    </xdr:from>
    <xdr:to>
      <xdr:col>102</xdr:col>
      <xdr:colOff>114300</xdr:colOff>
      <xdr:row>40</xdr:row>
      <xdr:rowOff>109891</xdr:rowOff>
    </xdr:to>
    <xdr:cxnSp macro="">
      <xdr:nvCxnSpPr>
        <xdr:cNvPr id="605" name="直線コネクタ 604">
          <a:extLst>
            <a:ext uri="{FF2B5EF4-FFF2-40B4-BE49-F238E27FC236}">
              <a16:creationId xmlns:a16="http://schemas.microsoft.com/office/drawing/2014/main" id="{8A439F2B-3BB9-4049-A4B1-D6DF1BCD856E}"/>
            </a:ext>
          </a:extLst>
        </xdr:cNvPr>
        <xdr:cNvCxnSpPr/>
      </xdr:nvCxnSpPr>
      <xdr:spPr>
        <a:xfrm flipV="1">
          <a:off x="18656300" y="6965166"/>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63544</xdr:rowOff>
    </xdr:from>
    <xdr:ext cx="599010" cy="259045"/>
    <xdr:sp macro="" textlink="">
      <xdr:nvSpPr>
        <xdr:cNvPr id="606" name="n_1aveValue【一般廃棄物処理施設】&#10;一人当たり有形固定資産（償却資産）額">
          <a:extLst>
            <a:ext uri="{FF2B5EF4-FFF2-40B4-BE49-F238E27FC236}">
              <a16:creationId xmlns:a16="http://schemas.microsoft.com/office/drawing/2014/main" id="{08E82BCB-BBD5-48EC-9798-A0D0854C10FE}"/>
            </a:ext>
          </a:extLst>
        </xdr:cNvPr>
        <xdr:cNvSpPr txBox="1"/>
      </xdr:nvSpPr>
      <xdr:spPr>
        <a:xfrm>
          <a:off x="21011095" y="640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53294</xdr:rowOff>
    </xdr:from>
    <xdr:ext cx="599010" cy="259045"/>
    <xdr:sp macro="" textlink="">
      <xdr:nvSpPr>
        <xdr:cNvPr id="607" name="n_2aveValue【一般廃棄物処理施設】&#10;一人当たり有形固定資産（償却資産）額">
          <a:extLst>
            <a:ext uri="{FF2B5EF4-FFF2-40B4-BE49-F238E27FC236}">
              <a16:creationId xmlns:a16="http://schemas.microsoft.com/office/drawing/2014/main" id="{9256647A-90E9-4516-9226-AD7B7C82C926}"/>
            </a:ext>
          </a:extLst>
        </xdr:cNvPr>
        <xdr:cNvSpPr txBox="1"/>
      </xdr:nvSpPr>
      <xdr:spPr>
        <a:xfrm>
          <a:off x="20134795" y="639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36711</xdr:rowOff>
    </xdr:from>
    <xdr:ext cx="599010" cy="259045"/>
    <xdr:sp macro="" textlink="">
      <xdr:nvSpPr>
        <xdr:cNvPr id="608" name="n_3aveValue【一般廃棄物処理施設】&#10;一人当たり有形固定資産（償却資産）額">
          <a:extLst>
            <a:ext uri="{FF2B5EF4-FFF2-40B4-BE49-F238E27FC236}">
              <a16:creationId xmlns:a16="http://schemas.microsoft.com/office/drawing/2014/main" id="{BA7551C7-4E9D-4E42-95E7-302548A7A978}"/>
            </a:ext>
          </a:extLst>
        </xdr:cNvPr>
        <xdr:cNvSpPr txBox="1"/>
      </xdr:nvSpPr>
      <xdr:spPr>
        <a:xfrm>
          <a:off x="19245795" y="638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2165</xdr:rowOff>
    </xdr:from>
    <xdr:ext cx="599010" cy="259045"/>
    <xdr:sp macro="" textlink="">
      <xdr:nvSpPr>
        <xdr:cNvPr id="609" name="n_4aveValue【一般廃棄物処理施設】&#10;一人当たり有形固定資産（償却資産）額">
          <a:extLst>
            <a:ext uri="{FF2B5EF4-FFF2-40B4-BE49-F238E27FC236}">
              <a16:creationId xmlns:a16="http://schemas.microsoft.com/office/drawing/2014/main" id="{7567AC22-E43F-4D27-BF28-A430B4ABA502}"/>
            </a:ext>
          </a:extLst>
        </xdr:cNvPr>
        <xdr:cNvSpPr txBox="1"/>
      </xdr:nvSpPr>
      <xdr:spPr>
        <a:xfrm>
          <a:off x="18356795" y="634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145285</xdr:rowOff>
    </xdr:from>
    <xdr:ext cx="534377" cy="259045"/>
    <xdr:sp macro="" textlink="">
      <xdr:nvSpPr>
        <xdr:cNvPr id="610" name="n_1mainValue【一般廃棄物処理施設】&#10;一人当たり有形固定資産（償却資産）額">
          <a:extLst>
            <a:ext uri="{FF2B5EF4-FFF2-40B4-BE49-F238E27FC236}">
              <a16:creationId xmlns:a16="http://schemas.microsoft.com/office/drawing/2014/main" id="{F634D69C-FDF9-48BD-B990-3D6DB27B5747}"/>
            </a:ext>
          </a:extLst>
        </xdr:cNvPr>
        <xdr:cNvSpPr txBox="1"/>
      </xdr:nvSpPr>
      <xdr:spPr>
        <a:xfrm>
          <a:off x="21043411" y="70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147548</xdr:rowOff>
    </xdr:from>
    <xdr:ext cx="534377" cy="259045"/>
    <xdr:sp macro="" textlink="">
      <xdr:nvSpPr>
        <xdr:cNvPr id="611" name="n_2mainValue【一般廃棄物処理施設】&#10;一人当たり有形固定資産（償却資産）額">
          <a:extLst>
            <a:ext uri="{FF2B5EF4-FFF2-40B4-BE49-F238E27FC236}">
              <a16:creationId xmlns:a16="http://schemas.microsoft.com/office/drawing/2014/main" id="{27E56EC9-CDB9-402F-8254-4AC15AED8337}"/>
            </a:ext>
          </a:extLst>
        </xdr:cNvPr>
        <xdr:cNvSpPr txBox="1"/>
      </xdr:nvSpPr>
      <xdr:spPr>
        <a:xfrm>
          <a:off x="20167111" y="700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149093</xdr:rowOff>
    </xdr:from>
    <xdr:ext cx="534377" cy="259045"/>
    <xdr:sp macro="" textlink="">
      <xdr:nvSpPr>
        <xdr:cNvPr id="612" name="n_3mainValue【一般廃棄物処理施設】&#10;一人当たり有形固定資産（償却資産）額">
          <a:extLst>
            <a:ext uri="{FF2B5EF4-FFF2-40B4-BE49-F238E27FC236}">
              <a16:creationId xmlns:a16="http://schemas.microsoft.com/office/drawing/2014/main" id="{B1F2D4A0-00A5-4E9B-956A-4CE755A30335}"/>
            </a:ext>
          </a:extLst>
        </xdr:cNvPr>
        <xdr:cNvSpPr txBox="1"/>
      </xdr:nvSpPr>
      <xdr:spPr>
        <a:xfrm>
          <a:off x="19278111" y="70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151818</xdr:rowOff>
    </xdr:from>
    <xdr:ext cx="534377" cy="259045"/>
    <xdr:sp macro="" textlink="">
      <xdr:nvSpPr>
        <xdr:cNvPr id="613" name="n_4mainValue【一般廃棄物処理施設】&#10;一人当たり有形固定資産（償却資産）額">
          <a:extLst>
            <a:ext uri="{FF2B5EF4-FFF2-40B4-BE49-F238E27FC236}">
              <a16:creationId xmlns:a16="http://schemas.microsoft.com/office/drawing/2014/main" id="{29A8D800-3AD6-4B42-B72B-C0A8ABD9BF10}"/>
            </a:ext>
          </a:extLst>
        </xdr:cNvPr>
        <xdr:cNvSpPr txBox="1"/>
      </xdr:nvSpPr>
      <xdr:spPr>
        <a:xfrm>
          <a:off x="18389111" y="700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a:extLst>
            <a:ext uri="{FF2B5EF4-FFF2-40B4-BE49-F238E27FC236}">
              <a16:creationId xmlns:a16="http://schemas.microsoft.com/office/drawing/2014/main" id="{41EE7631-8E58-4236-8E45-1977116680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a:extLst>
            <a:ext uri="{FF2B5EF4-FFF2-40B4-BE49-F238E27FC236}">
              <a16:creationId xmlns:a16="http://schemas.microsoft.com/office/drawing/2014/main" id="{DAF67949-C7FB-4CC0-9897-D47732CA6F4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a:extLst>
            <a:ext uri="{FF2B5EF4-FFF2-40B4-BE49-F238E27FC236}">
              <a16:creationId xmlns:a16="http://schemas.microsoft.com/office/drawing/2014/main" id="{359A50C8-35BC-4ECA-9823-372C6D06272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a:extLst>
            <a:ext uri="{FF2B5EF4-FFF2-40B4-BE49-F238E27FC236}">
              <a16:creationId xmlns:a16="http://schemas.microsoft.com/office/drawing/2014/main" id="{0D9146D3-D308-49B4-B2CC-6FCB2E09FF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a:extLst>
            <a:ext uri="{FF2B5EF4-FFF2-40B4-BE49-F238E27FC236}">
              <a16:creationId xmlns:a16="http://schemas.microsoft.com/office/drawing/2014/main" id="{831BA506-CC9E-440B-BAF5-147B5FFA62B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a:extLst>
            <a:ext uri="{FF2B5EF4-FFF2-40B4-BE49-F238E27FC236}">
              <a16:creationId xmlns:a16="http://schemas.microsoft.com/office/drawing/2014/main" id="{3ACAD9D0-3676-4EE2-9A38-F91871FEA2F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a:extLst>
            <a:ext uri="{FF2B5EF4-FFF2-40B4-BE49-F238E27FC236}">
              <a16:creationId xmlns:a16="http://schemas.microsoft.com/office/drawing/2014/main" id="{F7E83262-0DEB-472C-8D34-F8EEDA2792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a:extLst>
            <a:ext uri="{FF2B5EF4-FFF2-40B4-BE49-F238E27FC236}">
              <a16:creationId xmlns:a16="http://schemas.microsoft.com/office/drawing/2014/main" id="{A3AD9686-C5A0-4C44-9732-BD135F409D2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a:extLst>
            <a:ext uri="{FF2B5EF4-FFF2-40B4-BE49-F238E27FC236}">
              <a16:creationId xmlns:a16="http://schemas.microsoft.com/office/drawing/2014/main" id="{B4000F9D-52CC-433C-BA1A-D21FE0A0E50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a:extLst>
            <a:ext uri="{FF2B5EF4-FFF2-40B4-BE49-F238E27FC236}">
              <a16:creationId xmlns:a16="http://schemas.microsoft.com/office/drawing/2014/main" id="{C2CD17C0-F485-46F4-A429-153553D2666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a:extLst>
            <a:ext uri="{FF2B5EF4-FFF2-40B4-BE49-F238E27FC236}">
              <a16:creationId xmlns:a16="http://schemas.microsoft.com/office/drawing/2014/main" id="{0170A28F-E304-41D7-9117-0D389F4C948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a:extLst>
            <a:ext uri="{FF2B5EF4-FFF2-40B4-BE49-F238E27FC236}">
              <a16:creationId xmlns:a16="http://schemas.microsoft.com/office/drawing/2014/main" id="{0A17FC65-6F1F-4042-8155-3C376079E9B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a:extLst>
            <a:ext uri="{FF2B5EF4-FFF2-40B4-BE49-F238E27FC236}">
              <a16:creationId xmlns:a16="http://schemas.microsoft.com/office/drawing/2014/main" id="{80E5779C-6192-4788-8376-26A34763353E}"/>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a:extLst>
            <a:ext uri="{FF2B5EF4-FFF2-40B4-BE49-F238E27FC236}">
              <a16:creationId xmlns:a16="http://schemas.microsoft.com/office/drawing/2014/main" id="{4CB7B527-23DE-41D8-8037-255ACEC8EBB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a:extLst>
            <a:ext uri="{FF2B5EF4-FFF2-40B4-BE49-F238E27FC236}">
              <a16:creationId xmlns:a16="http://schemas.microsoft.com/office/drawing/2014/main" id="{FE217A03-0922-4C4F-91D5-E6DF5A9097D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a:extLst>
            <a:ext uri="{FF2B5EF4-FFF2-40B4-BE49-F238E27FC236}">
              <a16:creationId xmlns:a16="http://schemas.microsoft.com/office/drawing/2014/main" id="{A306AA25-588B-4BF1-9992-B50628582E9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a:extLst>
            <a:ext uri="{FF2B5EF4-FFF2-40B4-BE49-F238E27FC236}">
              <a16:creationId xmlns:a16="http://schemas.microsoft.com/office/drawing/2014/main" id="{999F0F91-A522-4D46-A4D0-C2A636161A7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a:extLst>
            <a:ext uri="{FF2B5EF4-FFF2-40B4-BE49-F238E27FC236}">
              <a16:creationId xmlns:a16="http://schemas.microsoft.com/office/drawing/2014/main" id="{A11BF35D-216B-4416-A225-47619811BBC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a:extLst>
            <a:ext uri="{FF2B5EF4-FFF2-40B4-BE49-F238E27FC236}">
              <a16:creationId xmlns:a16="http://schemas.microsoft.com/office/drawing/2014/main" id="{DC2E1454-F6BD-4041-A3D3-DDA93D00106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a:extLst>
            <a:ext uri="{FF2B5EF4-FFF2-40B4-BE49-F238E27FC236}">
              <a16:creationId xmlns:a16="http://schemas.microsoft.com/office/drawing/2014/main" id="{B121F404-79C3-4849-8862-BE137038041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a:extLst>
            <a:ext uri="{FF2B5EF4-FFF2-40B4-BE49-F238E27FC236}">
              <a16:creationId xmlns:a16="http://schemas.microsoft.com/office/drawing/2014/main" id="{AB2DB0E7-813C-42A3-A2BE-00560F2E604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a:extLst>
            <a:ext uri="{FF2B5EF4-FFF2-40B4-BE49-F238E27FC236}">
              <a16:creationId xmlns:a16="http://schemas.microsoft.com/office/drawing/2014/main" id="{43B5DFC6-2025-4E3C-84EF-4C82E14AA09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a:extLst>
            <a:ext uri="{FF2B5EF4-FFF2-40B4-BE49-F238E27FC236}">
              <a16:creationId xmlns:a16="http://schemas.microsoft.com/office/drawing/2014/main" id="{4685E213-D117-488A-BB82-1F2E60A5DEE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a:extLst>
            <a:ext uri="{FF2B5EF4-FFF2-40B4-BE49-F238E27FC236}">
              <a16:creationId xmlns:a16="http://schemas.microsoft.com/office/drawing/2014/main" id="{CCF2BFDF-D0E0-45D9-ADEF-AD4EC2ACB24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a:extLst>
            <a:ext uri="{FF2B5EF4-FFF2-40B4-BE49-F238E27FC236}">
              <a16:creationId xmlns:a16="http://schemas.microsoft.com/office/drawing/2014/main" id="{7572E31A-774D-49DE-B164-48D04EA3C9B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保健センター・保健所】&#10;有形固定資産減価償却率グラフ枠">
          <a:extLst>
            <a:ext uri="{FF2B5EF4-FFF2-40B4-BE49-F238E27FC236}">
              <a16:creationId xmlns:a16="http://schemas.microsoft.com/office/drawing/2014/main" id="{904F05ED-4A59-4770-B30F-0696495BB1D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88174</xdr:rowOff>
    </xdr:to>
    <xdr:cxnSp macro="">
      <xdr:nvCxnSpPr>
        <xdr:cNvPr id="640" name="直線コネクタ 639">
          <a:extLst>
            <a:ext uri="{FF2B5EF4-FFF2-40B4-BE49-F238E27FC236}">
              <a16:creationId xmlns:a16="http://schemas.microsoft.com/office/drawing/2014/main" id="{DDD4A12F-E50B-402F-8EE9-C2C749F984A0}"/>
            </a:ext>
          </a:extLst>
        </xdr:cNvPr>
        <xdr:cNvCxnSpPr/>
      </xdr:nvCxnSpPr>
      <xdr:spPr>
        <a:xfrm flipV="1">
          <a:off x="16318864" y="9503228"/>
          <a:ext cx="0" cy="1557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92001</xdr:rowOff>
    </xdr:from>
    <xdr:ext cx="405111" cy="259045"/>
    <xdr:sp macro="" textlink="">
      <xdr:nvSpPr>
        <xdr:cNvPr id="641" name="【保健センター・保健所】&#10;有形固定資産減価償却率最小値テキスト">
          <a:extLst>
            <a:ext uri="{FF2B5EF4-FFF2-40B4-BE49-F238E27FC236}">
              <a16:creationId xmlns:a16="http://schemas.microsoft.com/office/drawing/2014/main" id="{B776B74C-136B-4025-A4C8-4EEFEB45B7E2}"/>
            </a:ext>
          </a:extLst>
        </xdr:cNvPr>
        <xdr:cNvSpPr txBox="1"/>
      </xdr:nvSpPr>
      <xdr:spPr>
        <a:xfrm>
          <a:off x="16357600" y="110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88174</xdr:rowOff>
    </xdr:from>
    <xdr:to>
      <xdr:col>86</xdr:col>
      <xdr:colOff>25400</xdr:colOff>
      <xdr:row>64</xdr:row>
      <xdr:rowOff>88174</xdr:rowOff>
    </xdr:to>
    <xdr:cxnSp macro="">
      <xdr:nvCxnSpPr>
        <xdr:cNvPr id="642" name="直線コネクタ 641">
          <a:extLst>
            <a:ext uri="{FF2B5EF4-FFF2-40B4-BE49-F238E27FC236}">
              <a16:creationId xmlns:a16="http://schemas.microsoft.com/office/drawing/2014/main" id="{35C1F268-1FD8-4F26-A8D5-0F36B65F3E7C}"/>
            </a:ext>
          </a:extLst>
        </xdr:cNvPr>
        <xdr:cNvCxnSpPr/>
      </xdr:nvCxnSpPr>
      <xdr:spPr>
        <a:xfrm>
          <a:off x="16230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643" name="【保健センター・保健所】&#10;有形固定資産減価償却率最大値テキスト">
          <a:extLst>
            <a:ext uri="{FF2B5EF4-FFF2-40B4-BE49-F238E27FC236}">
              <a16:creationId xmlns:a16="http://schemas.microsoft.com/office/drawing/2014/main" id="{04DCCBF1-D047-463E-B659-2C1937A3B299}"/>
            </a:ext>
          </a:extLst>
        </xdr:cNvPr>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44" name="直線コネクタ 643">
          <a:extLst>
            <a:ext uri="{FF2B5EF4-FFF2-40B4-BE49-F238E27FC236}">
              <a16:creationId xmlns:a16="http://schemas.microsoft.com/office/drawing/2014/main" id="{B5A7C72D-FFF6-497D-80A6-D3415FD07958}"/>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21062</xdr:rowOff>
    </xdr:from>
    <xdr:ext cx="405111" cy="259045"/>
    <xdr:sp macro="" textlink="">
      <xdr:nvSpPr>
        <xdr:cNvPr id="645" name="【保健センター・保健所】&#10;有形固定資産減価償却率平均値テキスト">
          <a:extLst>
            <a:ext uri="{FF2B5EF4-FFF2-40B4-BE49-F238E27FC236}">
              <a16:creationId xmlns:a16="http://schemas.microsoft.com/office/drawing/2014/main" id="{902E72DF-F0EB-44DE-A381-6D48814393B7}"/>
            </a:ext>
          </a:extLst>
        </xdr:cNvPr>
        <xdr:cNvSpPr txBox="1"/>
      </xdr:nvSpPr>
      <xdr:spPr>
        <a:xfrm>
          <a:off x="16357600" y="9793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646" name="フローチャート: 判断 645">
          <a:extLst>
            <a:ext uri="{FF2B5EF4-FFF2-40B4-BE49-F238E27FC236}">
              <a16:creationId xmlns:a16="http://schemas.microsoft.com/office/drawing/2014/main" id="{7271C0FD-5AA7-4F4C-B9FE-D4403B600C0A}"/>
            </a:ext>
          </a:extLst>
        </xdr:cNvPr>
        <xdr:cNvSpPr/>
      </xdr:nvSpPr>
      <xdr:spPr>
        <a:xfrm>
          <a:off x="162687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166370</xdr:rowOff>
    </xdr:from>
    <xdr:to>
      <xdr:col>81</xdr:col>
      <xdr:colOff>101600</xdr:colOff>
      <xdr:row>58</xdr:row>
      <xdr:rowOff>96520</xdr:rowOff>
    </xdr:to>
    <xdr:sp macro="" textlink="">
      <xdr:nvSpPr>
        <xdr:cNvPr id="647" name="フローチャート: 判断 646">
          <a:extLst>
            <a:ext uri="{FF2B5EF4-FFF2-40B4-BE49-F238E27FC236}">
              <a16:creationId xmlns:a16="http://schemas.microsoft.com/office/drawing/2014/main" id="{172FB18A-D6AD-47FC-A622-34C2A9C8D6AA}"/>
            </a:ext>
          </a:extLst>
        </xdr:cNvPr>
        <xdr:cNvSpPr/>
      </xdr:nvSpPr>
      <xdr:spPr>
        <a:xfrm>
          <a:off x="15430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648" name="フローチャート: 判断 647">
          <a:extLst>
            <a:ext uri="{FF2B5EF4-FFF2-40B4-BE49-F238E27FC236}">
              <a16:creationId xmlns:a16="http://schemas.microsoft.com/office/drawing/2014/main" id="{23A69EE5-D700-4B32-B03A-0218682F1F00}"/>
            </a:ext>
          </a:extLst>
        </xdr:cNvPr>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66766</xdr:rowOff>
    </xdr:from>
    <xdr:to>
      <xdr:col>72</xdr:col>
      <xdr:colOff>38100</xdr:colOff>
      <xdr:row>58</xdr:row>
      <xdr:rowOff>168366</xdr:rowOff>
    </xdr:to>
    <xdr:sp macro="" textlink="">
      <xdr:nvSpPr>
        <xdr:cNvPr id="649" name="フローチャート: 判断 648">
          <a:extLst>
            <a:ext uri="{FF2B5EF4-FFF2-40B4-BE49-F238E27FC236}">
              <a16:creationId xmlns:a16="http://schemas.microsoft.com/office/drawing/2014/main" id="{3567B7AF-271F-4FE9-AEFB-4C9519BBD8A6}"/>
            </a:ext>
          </a:extLst>
        </xdr:cNvPr>
        <xdr:cNvSpPr/>
      </xdr:nvSpPr>
      <xdr:spPr>
        <a:xfrm>
          <a:off x="13652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104322</xdr:rowOff>
    </xdr:from>
    <xdr:to>
      <xdr:col>67</xdr:col>
      <xdr:colOff>101600</xdr:colOff>
      <xdr:row>58</xdr:row>
      <xdr:rowOff>34472</xdr:rowOff>
    </xdr:to>
    <xdr:sp macro="" textlink="">
      <xdr:nvSpPr>
        <xdr:cNvPr id="650" name="フローチャート: 判断 649">
          <a:extLst>
            <a:ext uri="{FF2B5EF4-FFF2-40B4-BE49-F238E27FC236}">
              <a16:creationId xmlns:a16="http://schemas.microsoft.com/office/drawing/2014/main" id="{E34F36ED-83A7-4A54-82CE-97E43CCBE8A8}"/>
            </a:ext>
          </a:extLst>
        </xdr:cNvPr>
        <xdr:cNvSpPr/>
      </xdr:nvSpPr>
      <xdr:spPr>
        <a:xfrm>
          <a:off x="12763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9C22EC0B-7E51-43E5-BCDD-625B36A642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21EDEB86-8302-430D-8C1E-3FECED0F074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299AFFD7-0D4A-4626-BA10-A265F1BC2F5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C164C8F7-2C91-4F1D-99F9-7FBC4F5503E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9D85A2C6-88C4-4854-BBDB-C54A836AA22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79828</xdr:rowOff>
    </xdr:from>
    <xdr:to>
      <xdr:col>85</xdr:col>
      <xdr:colOff>177800</xdr:colOff>
      <xdr:row>63</xdr:row>
      <xdr:rowOff>9978</xdr:rowOff>
    </xdr:to>
    <xdr:sp macro="" textlink="">
      <xdr:nvSpPr>
        <xdr:cNvPr id="656" name="楕円 655">
          <a:extLst>
            <a:ext uri="{FF2B5EF4-FFF2-40B4-BE49-F238E27FC236}">
              <a16:creationId xmlns:a16="http://schemas.microsoft.com/office/drawing/2014/main" id="{67D7DBB3-97D1-4F20-8878-3FF67320ACF0}"/>
            </a:ext>
          </a:extLst>
        </xdr:cNvPr>
        <xdr:cNvSpPr/>
      </xdr:nvSpPr>
      <xdr:spPr>
        <a:xfrm>
          <a:off x="16268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58255</xdr:rowOff>
    </xdr:from>
    <xdr:ext cx="405111" cy="259045"/>
    <xdr:sp macro="" textlink="">
      <xdr:nvSpPr>
        <xdr:cNvPr id="657" name="【保健センター・保健所】&#10;有形固定資産減価償却率該当値テキスト">
          <a:extLst>
            <a:ext uri="{FF2B5EF4-FFF2-40B4-BE49-F238E27FC236}">
              <a16:creationId xmlns:a16="http://schemas.microsoft.com/office/drawing/2014/main" id="{0004C41E-E4A2-4F21-A553-B9F23007CB8D}"/>
            </a:ext>
          </a:extLst>
        </xdr:cNvPr>
        <xdr:cNvSpPr txBox="1"/>
      </xdr:nvSpPr>
      <xdr:spPr>
        <a:xfrm>
          <a:off x="16357600"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14515</xdr:rowOff>
    </xdr:from>
    <xdr:to>
      <xdr:col>81</xdr:col>
      <xdr:colOff>101600</xdr:colOff>
      <xdr:row>62</xdr:row>
      <xdr:rowOff>116115</xdr:rowOff>
    </xdr:to>
    <xdr:sp macro="" textlink="">
      <xdr:nvSpPr>
        <xdr:cNvPr id="658" name="楕円 657">
          <a:extLst>
            <a:ext uri="{FF2B5EF4-FFF2-40B4-BE49-F238E27FC236}">
              <a16:creationId xmlns:a16="http://schemas.microsoft.com/office/drawing/2014/main" id="{25B48A3D-19C8-4D1E-ACB1-D63BA6BB81B3}"/>
            </a:ext>
          </a:extLst>
        </xdr:cNvPr>
        <xdr:cNvSpPr/>
      </xdr:nvSpPr>
      <xdr:spPr>
        <a:xfrm>
          <a:off x="15430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65315</xdr:rowOff>
    </xdr:from>
    <xdr:to>
      <xdr:col>85</xdr:col>
      <xdr:colOff>127000</xdr:colOff>
      <xdr:row>62</xdr:row>
      <xdr:rowOff>130628</xdr:rowOff>
    </xdr:to>
    <xdr:cxnSp macro="">
      <xdr:nvCxnSpPr>
        <xdr:cNvPr id="659" name="直線コネクタ 658">
          <a:extLst>
            <a:ext uri="{FF2B5EF4-FFF2-40B4-BE49-F238E27FC236}">
              <a16:creationId xmlns:a16="http://schemas.microsoft.com/office/drawing/2014/main" id="{D884D50D-2D4C-43EA-AE4C-29CF7E775AE9}"/>
            </a:ext>
          </a:extLst>
        </xdr:cNvPr>
        <xdr:cNvCxnSpPr/>
      </xdr:nvCxnSpPr>
      <xdr:spPr>
        <a:xfrm>
          <a:off x="15481300" y="106952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120650</xdr:rowOff>
    </xdr:from>
    <xdr:to>
      <xdr:col>76</xdr:col>
      <xdr:colOff>165100</xdr:colOff>
      <xdr:row>62</xdr:row>
      <xdr:rowOff>50800</xdr:rowOff>
    </xdr:to>
    <xdr:sp macro="" textlink="">
      <xdr:nvSpPr>
        <xdr:cNvPr id="660" name="楕円 659">
          <a:extLst>
            <a:ext uri="{FF2B5EF4-FFF2-40B4-BE49-F238E27FC236}">
              <a16:creationId xmlns:a16="http://schemas.microsoft.com/office/drawing/2014/main" id="{89C64367-75D4-4ABE-9A67-D7AABC56B07C}"/>
            </a:ext>
          </a:extLst>
        </xdr:cNvPr>
        <xdr:cNvSpPr/>
      </xdr:nvSpPr>
      <xdr:spPr>
        <a:xfrm>
          <a:off x="1454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0</xdr:rowOff>
    </xdr:from>
    <xdr:to>
      <xdr:col>81</xdr:col>
      <xdr:colOff>50800</xdr:colOff>
      <xdr:row>62</xdr:row>
      <xdr:rowOff>65315</xdr:rowOff>
    </xdr:to>
    <xdr:cxnSp macro="">
      <xdr:nvCxnSpPr>
        <xdr:cNvPr id="661" name="直線コネクタ 660">
          <a:extLst>
            <a:ext uri="{FF2B5EF4-FFF2-40B4-BE49-F238E27FC236}">
              <a16:creationId xmlns:a16="http://schemas.microsoft.com/office/drawing/2014/main" id="{D5369CF6-99DC-4909-99BB-835F1D75208D}"/>
            </a:ext>
          </a:extLst>
        </xdr:cNvPr>
        <xdr:cNvCxnSpPr/>
      </xdr:nvCxnSpPr>
      <xdr:spPr>
        <a:xfrm>
          <a:off x="14592300" y="10629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55335</xdr:rowOff>
    </xdr:from>
    <xdr:to>
      <xdr:col>72</xdr:col>
      <xdr:colOff>38100</xdr:colOff>
      <xdr:row>61</xdr:row>
      <xdr:rowOff>156935</xdr:rowOff>
    </xdr:to>
    <xdr:sp macro="" textlink="">
      <xdr:nvSpPr>
        <xdr:cNvPr id="662" name="楕円 661">
          <a:extLst>
            <a:ext uri="{FF2B5EF4-FFF2-40B4-BE49-F238E27FC236}">
              <a16:creationId xmlns:a16="http://schemas.microsoft.com/office/drawing/2014/main" id="{D62CD106-41E5-4E56-8F58-9B444E97F942}"/>
            </a:ext>
          </a:extLst>
        </xdr:cNvPr>
        <xdr:cNvSpPr/>
      </xdr:nvSpPr>
      <xdr:spPr>
        <a:xfrm>
          <a:off x="13652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106135</xdr:rowOff>
    </xdr:from>
    <xdr:to>
      <xdr:col>76</xdr:col>
      <xdr:colOff>114300</xdr:colOff>
      <xdr:row>62</xdr:row>
      <xdr:rowOff>0</xdr:rowOff>
    </xdr:to>
    <xdr:cxnSp macro="">
      <xdr:nvCxnSpPr>
        <xdr:cNvPr id="663" name="直線コネクタ 662">
          <a:extLst>
            <a:ext uri="{FF2B5EF4-FFF2-40B4-BE49-F238E27FC236}">
              <a16:creationId xmlns:a16="http://schemas.microsoft.com/office/drawing/2014/main" id="{88CAB91A-BFEE-4314-BFBF-56BA4B2DC5F9}"/>
            </a:ext>
          </a:extLst>
        </xdr:cNvPr>
        <xdr:cNvCxnSpPr/>
      </xdr:nvCxnSpPr>
      <xdr:spPr>
        <a:xfrm>
          <a:off x="13703300" y="10564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164737</xdr:rowOff>
    </xdr:from>
    <xdr:to>
      <xdr:col>67</xdr:col>
      <xdr:colOff>101600</xdr:colOff>
      <xdr:row>61</xdr:row>
      <xdr:rowOff>94887</xdr:rowOff>
    </xdr:to>
    <xdr:sp macro="" textlink="">
      <xdr:nvSpPr>
        <xdr:cNvPr id="664" name="楕円 663">
          <a:extLst>
            <a:ext uri="{FF2B5EF4-FFF2-40B4-BE49-F238E27FC236}">
              <a16:creationId xmlns:a16="http://schemas.microsoft.com/office/drawing/2014/main" id="{E42D63A3-27F3-4414-89F0-4EDFA0D5257D}"/>
            </a:ext>
          </a:extLst>
        </xdr:cNvPr>
        <xdr:cNvSpPr/>
      </xdr:nvSpPr>
      <xdr:spPr>
        <a:xfrm>
          <a:off x="12763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44087</xdr:rowOff>
    </xdr:from>
    <xdr:to>
      <xdr:col>71</xdr:col>
      <xdr:colOff>177800</xdr:colOff>
      <xdr:row>61</xdr:row>
      <xdr:rowOff>106135</xdr:rowOff>
    </xdr:to>
    <xdr:cxnSp macro="">
      <xdr:nvCxnSpPr>
        <xdr:cNvPr id="665" name="直線コネクタ 664">
          <a:extLst>
            <a:ext uri="{FF2B5EF4-FFF2-40B4-BE49-F238E27FC236}">
              <a16:creationId xmlns:a16="http://schemas.microsoft.com/office/drawing/2014/main" id="{5830677C-8942-4494-B26F-DCCD7FF09F4E}"/>
            </a:ext>
          </a:extLst>
        </xdr:cNvPr>
        <xdr:cNvCxnSpPr/>
      </xdr:nvCxnSpPr>
      <xdr:spPr>
        <a:xfrm>
          <a:off x="12814300" y="105025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113047</xdr:rowOff>
    </xdr:from>
    <xdr:ext cx="405111" cy="259045"/>
    <xdr:sp macro="" textlink="">
      <xdr:nvSpPr>
        <xdr:cNvPr id="666" name="n_1aveValue【保健センター・保健所】&#10;有形固定資産減価償却率">
          <a:extLst>
            <a:ext uri="{FF2B5EF4-FFF2-40B4-BE49-F238E27FC236}">
              <a16:creationId xmlns:a16="http://schemas.microsoft.com/office/drawing/2014/main" id="{85B1B839-7232-4CA7-9848-BC41E71EAD8F}"/>
            </a:ext>
          </a:extLst>
        </xdr:cNvPr>
        <xdr:cNvSpPr txBox="1"/>
      </xdr:nvSpPr>
      <xdr:spPr>
        <a:xfrm>
          <a:off x="15266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667" name="n_2aveValue【保健センター・保健所】&#10;有形固定資産減価償却率">
          <a:extLst>
            <a:ext uri="{FF2B5EF4-FFF2-40B4-BE49-F238E27FC236}">
              <a16:creationId xmlns:a16="http://schemas.microsoft.com/office/drawing/2014/main" id="{E08C815E-316A-4CEC-AC50-0FA6042042CF}"/>
            </a:ext>
          </a:extLst>
        </xdr:cNvPr>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13443</xdr:rowOff>
    </xdr:from>
    <xdr:ext cx="405111" cy="259045"/>
    <xdr:sp macro="" textlink="">
      <xdr:nvSpPr>
        <xdr:cNvPr id="668" name="n_3aveValue【保健センター・保健所】&#10;有形固定資産減価償却率">
          <a:extLst>
            <a:ext uri="{FF2B5EF4-FFF2-40B4-BE49-F238E27FC236}">
              <a16:creationId xmlns:a16="http://schemas.microsoft.com/office/drawing/2014/main" id="{4431579C-B258-45B4-A6E7-903402D3DE7E}"/>
            </a:ext>
          </a:extLst>
        </xdr:cNvPr>
        <xdr:cNvSpPr txBox="1"/>
      </xdr:nvSpPr>
      <xdr:spPr>
        <a:xfrm>
          <a:off x="13500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50999</xdr:rowOff>
    </xdr:from>
    <xdr:ext cx="405111" cy="259045"/>
    <xdr:sp macro="" textlink="">
      <xdr:nvSpPr>
        <xdr:cNvPr id="669" name="n_4aveValue【保健センター・保健所】&#10;有形固定資産減価償却率">
          <a:extLst>
            <a:ext uri="{FF2B5EF4-FFF2-40B4-BE49-F238E27FC236}">
              <a16:creationId xmlns:a16="http://schemas.microsoft.com/office/drawing/2014/main" id="{B084ED93-97A6-48FF-9234-93E9945997A7}"/>
            </a:ext>
          </a:extLst>
        </xdr:cNvPr>
        <xdr:cNvSpPr txBox="1"/>
      </xdr:nvSpPr>
      <xdr:spPr>
        <a:xfrm>
          <a:off x="12611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107242</xdr:rowOff>
    </xdr:from>
    <xdr:ext cx="405111" cy="259045"/>
    <xdr:sp macro="" textlink="">
      <xdr:nvSpPr>
        <xdr:cNvPr id="670" name="n_1mainValue【保健センター・保健所】&#10;有形固定資産減価償却率">
          <a:extLst>
            <a:ext uri="{FF2B5EF4-FFF2-40B4-BE49-F238E27FC236}">
              <a16:creationId xmlns:a16="http://schemas.microsoft.com/office/drawing/2014/main" id="{666DB89A-37D6-4B2E-A054-5841AF3F5653}"/>
            </a:ext>
          </a:extLst>
        </xdr:cNvPr>
        <xdr:cNvSpPr txBox="1"/>
      </xdr:nvSpPr>
      <xdr:spPr>
        <a:xfrm>
          <a:off x="152660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41927</xdr:rowOff>
    </xdr:from>
    <xdr:ext cx="405111" cy="259045"/>
    <xdr:sp macro="" textlink="">
      <xdr:nvSpPr>
        <xdr:cNvPr id="671" name="n_2mainValue【保健センター・保健所】&#10;有形固定資産減価償却率">
          <a:extLst>
            <a:ext uri="{FF2B5EF4-FFF2-40B4-BE49-F238E27FC236}">
              <a16:creationId xmlns:a16="http://schemas.microsoft.com/office/drawing/2014/main" id="{8951A8FE-0360-4FFF-BC8A-0A9E6A5408FC}"/>
            </a:ext>
          </a:extLst>
        </xdr:cNvPr>
        <xdr:cNvSpPr txBox="1"/>
      </xdr:nvSpPr>
      <xdr:spPr>
        <a:xfrm>
          <a:off x="14389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148062</xdr:rowOff>
    </xdr:from>
    <xdr:ext cx="405111" cy="259045"/>
    <xdr:sp macro="" textlink="">
      <xdr:nvSpPr>
        <xdr:cNvPr id="672" name="n_3mainValue【保健センター・保健所】&#10;有形固定資産減価償却率">
          <a:extLst>
            <a:ext uri="{FF2B5EF4-FFF2-40B4-BE49-F238E27FC236}">
              <a16:creationId xmlns:a16="http://schemas.microsoft.com/office/drawing/2014/main" id="{94872CB3-7202-4254-BB55-29DA657CDBE3}"/>
            </a:ext>
          </a:extLst>
        </xdr:cNvPr>
        <xdr:cNvSpPr txBox="1"/>
      </xdr:nvSpPr>
      <xdr:spPr>
        <a:xfrm>
          <a:off x="13500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86014</xdr:rowOff>
    </xdr:from>
    <xdr:ext cx="405111" cy="259045"/>
    <xdr:sp macro="" textlink="">
      <xdr:nvSpPr>
        <xdr:cNvPr id="673" name="n_4mainValue【保健センター・保健所】&#10;有形固定資産減価償却率">
          <a:extLst>
            <a:ext uri="{FF2B5EF4-FFF2-40B4-BE49-F238E27FC236}">
              <a16:creationId xmlns:a16="http://schemas.microsoft.com/office/drawing/2014/main" id="{0BAB2231-A305-4216-ABD7-C1422630CAA4}"/>
            </a:ext>
          </a:extLst>
        </xdr:cNvPr>
        <xdr:cNvSpPr txBox="1"/>
      </xdr:nvSpPr>
      <xdr:spPr>
        <a:xfrm>
          <a:off x="12611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6055E4D5-93BC-4C5F-A7DB-47B3344C812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41CF634F-444C-4F14-A69E-993D6605CBC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419D60B3-5B1A-471D-AB51-01BF5B98C2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31FEBDEB-7A0A-4D54-AD61-D5F291EA6F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ACD39FD0-ED1E-4AD5-BA2B-6CCDBE7D4F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D3F4D3D7-9DA3-41E9-9A88-26F48ED060A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4169F038-7CE4-4450-9A4E-C62C3ABB5D6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C227A446-9EE7-4E97-8E37-1F3A6A3C8F9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E0AC8B22-366B-4341-92CF-A38903E9FC7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309024AE-9D41-4440-BEC0-1BF1F7F7168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4" name="直線コネクタ 683">
          <a:extLst>
            <a:ext uri="{FF2B5EF4-FFF2-40B4-BE49-F238E27FC236}">
              <a16:creationId xmlns:a16="http://schemas.microsoft.com/office/drawing/2014/main" id="{C631AAA3-7BBA-4D02-A521-E4998D479E7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5" name="テキスト ボックス 684">
          <a:extLst>
            <a:ext uri="{FF2B5EF4-FFF2-40B4-BE49-F238E27FC236}">
              <a16:creationId xmlns:a16="http://schemas.microsoft.com/office/drawing/2014/main" id="{DFA56B2F-08FA-4253-B201-61D97AB8698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6" name="直線コネクタ 685">
          <a:extLst>
            <a:ext uri="{FF2B5EF4-FFF2-40B4-BE49-F238E27FC236}">
              <a16:creationId xmlns:a16="http://schemas.microsoft.com/office/drawing/2014/main" id="{EAF46930-4A76-434C-A626-2585E7EFEEC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7" name="テキスト ボックス 686">
          <a:extLst>
            <a:ext uri="{FF2B5EF4-FFF2-40B4-BE49-F238E27FC236}">
              <a16:creationId xmlns:a16="http://schemas.microsoft.com/office/drawing/2014/main" id="{4941B82B-A18E-4E6A-86D7-28DA5CA4642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8" name="直線コネクタ 687">
          <a:extLst>
            <a:ext uri="{FF2B5EF4-FFF2-40B4-BE49-F238E27FC236}">
              <a16:creationId xmlns:a16="http://schemas.microsoft.com/office/drawing/2014/main" id="{260FA639-2348-49E1-8689-9D9C23AC125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9" name="テキスト ボックス 688">
          <a:extLst>
            <a:ext uri="{FF2B5EF4-FFF2-40B4-BE49-F238E27FC236}">
              <a16:creationId xmlns:a16="http://schemas.microsoft.com/office/drawing/2014/main" id="{E51E4C34-61F8-4356-89DA-99A551CE887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0" name="直線コネクタ 689">
          <a:extLst>
            <a:ext uri="{FF2B5EF4-FFF2-40B4-BE49-F238E27FC236}">
              <a16:creationId xmlns:a16="http://schemas.microsoft.com/office/drawing/2014/main" id="{B2934F04-BBCF-4565-A782-56A7BCC1CA4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1" name="テキスト ボックス 690">
          <a:extLst>
            <a:ext uri="{FF2B5EF4-FFF2-40B4-BE49-F238E27FC236}">
              <a16:creationId xmlns:a16="http://schemas.microsoft.com/office/drawing/2014/main" id="{9083BB87-27BD-4448-9555-1EDC192EAB7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2" name="直線コネクタ 691">
          <a:extLst>
            <a:ext uri="{FF2B5EF4-FFF2-40B4-BE49-F238E27FC236}">
              <a16:creationId xmlns:a16="http://schemas.microsoft.com/office/drawing/2014/main" id="{AE450142-6B3A-4327-94AF-A263561F8AC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3" name="テキスト ボックス 692">
          <a:extLst>
            <a:ext uri="{FF2B5EF4-FFF2-40B4-BE49-F238E27FC236}">
              <a16:creationId xmlns:a16="http://schemas.microsoft.com/office/drawing/2014/main" id="{6D82AA0F-0DB3-4B02-8FEA-A69401DA4D4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a:extLst>
            <a:ext uri="{FF2B5EF4-FFF2-40B4-BE49-F238E27FC236}">
              <a16:creationId xmlns:a16="http://schemas.microsoft.com/office/drawing/2014/main" id="{4009E64D-87F1-4A0C-89B9-8F72E5F0AF0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a:extLst>
            <a:ext uri="{FF2B5EF4-FFF2-40B4-BE49-F238E27FC236}">
              <a16:creationId xmlns:a16="http://schemas.microsoft.com/office/drawing/2014/main" id="{606F53F5-C924-4554-A9E3-A89AD378D1E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保健センター・保健所】&#10;一人当たり面積グラフ枠">
          <a:extLst>
            <a:ext uri="{FF2B5EF4-FFF2-40B4-BE49-F238E27FC236}">
              <a16:creationId xmlns:a16="http://schemas.microsoft.com/office/drawing/2014/main" id="{0AE7AFD5-BC31-4887-A1C4-C439F4246D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129540</xdr:rowOff>
    </xdr:from>
    <xdr:to>
      <xdr:col>116</xdr:col>
      <xdr:colOff>62864</xdr:colOff>
      <xdr:row>63</xdr:row>
      <xdr:rowOff>148590</xdr:rowOff>
    </xdr:to>
    <xdr:cxnSp macro="">
      <xdr:nvCxnSpPr>
        <xdr:cNvPr id="697" name="直線コネクタ 696">
          <a:extLst>
            <a:ext uri="{FF2B5EF4-FFF2-40B4-BE49-F238E27FC236}">
              <a16:creationId xmlns:a16="http://schemas.microsoft.com/office/drawing/2014/main" id="{4A3F3C44-7EC1-4582-A1CE-21754D795B83}"/>
            </a:ext>
          </a:extLst>
        </xdr:cNvPr>
        <xdr:cNvCxnSpPr/>
      </xdr:nvCxnSpPr>
      <xdr:spPr>
        <a:xfrm flipV="1">
          <a:off x="22160864" y="955929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8" name="【保健センター・保健所】&#10;一人当たり面積最小値テキスト">
          <a:extLst>
            <a:ext uri="{FF2B5EF4-FFF2-40B4-BE49-F238E27FC236}">
              <a16:creationId xmlns:a16="http://schemas.microsoft.com/office/drawing/2014/main" id="{40B50068-FA6E-42C0-958C-19B2C55336C8}"/>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9" name="直線コネクタ 698">
          <a:extLst>
            <a:ext uri="{FF2B5EF4-FFF2-40B4-BE49-F238E27FC236}">
              <a16:creationId xmlns:a16="http://schemas.microsoft.com/office/drawing/2014/main" id="{42194556-BFA2-49AA-A51C-5616C6723535}"/>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76217</xdr:rowOff>
    </xdr:from>
    <xdr:ext cx="469744" cy="259045"/>
    <xdr:sp macro="" textlink="">
      <xdr:nvSpPr>
        <xdr:cNvPr id="700" name="【保健センター・保健所】&#10;一人当たり面積最大値テキスト">
          <a:extLst>
            <a:ext uri="{FF2B5EF4-FFF2-40B4-BE49-F238E27FC236}">
              <a16:creationId xmlns:a16="http://schemas.microsoft.com/office/drawing/2014/main" id="{F56E7175-6222-474B-9517-C02E79A64BE5}"/>
            </a:ext>
          </a:extLst>
        </xdr:cNvPr>
        <xdr:cNvSpPr txBox="1"/>
      </xdr:nvSpPr>
      <xdr:spPr>
        <a:xfrm>
          <a:off x="22199600" y="93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701" name="直線コネクタ 700">
          <a:extLst>
            <a:ext uri="{FF2B5EF4-FFF2-40B4-BE49-F238E27FC236}">
              <a16:creationId xmlns:a16="http://schemas.microsoft.com/office/drawing/2014/main" id="{7A655FCC-81C8-4A32-B2A5-BA1852652554}"/>
            </a:ext>
          </a:extLst>
        </xdr:cNvPr>
        <xdr:cNvCxnSpPr/>
      </xdr:nvCxnSpPr>
      <xdr:spPr>
        <a:xfrm>
          <a:off x="22072600" y="955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702" name="【保健センター・保健所】&#10;一人当たり面積平均値テキスト">
          <a:extLst>
            <a:ext uri="{FF2B5EF4-FFF2-40B4-BE49-F238E27FC236}">
              <a16:creationId xmlns:a16="http://schemas.microsoft.com/office/drawing/2014/main" id="{795C127B-C21D-402C-A2D6-7368CAB464E7}"/>
            </a:ext>
          </a:extLst>
        </xdr:cNvPr>
        <xdr:cNvSpPr txBox="1"/>
      </xdr:nvSpPr>
      <xdr:spPr>
        <a:xfrm>
          <a:off x="22199600" y="1041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703" name="フローチャート: 判断 702">
          <a:extLst>
            <a:ext uri="{FF2B5EF4-FFF2-40B4-BE49-F238E27FC236}">
              <a16:creationId xmlns:a16="http://schemas.microsoft.com/office/drawing/2014/main" id="{1CEE92DC-812F-4CEC-A0DC-E02652C41B78}"/>
            </a:ext>
          </a:extLst>
        </xdr:cNvPr>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170180</xdr:rowOff>
    </xdr:from>
    <xdr:to>
      <xdr:col>112</xdr:col>
      <xdr:colOff>38100</xdr:colOff>
      <xdr:row>61</xdr:row>
      <xdr:rowOff>100330</xdr:rowOff>
    </xdr:to>
    <xdr:sp macro="" textlink="">
      <xdr:nvSpPr>
        <xdr:cNvPr id="704" name="フローチャート: 判断 703">
          <a:extLst>
            <a:ext uri="{FF2B5EF4-FFF2-40B4-BE49-F238E27FC236}">
              <a16:creationId xmlns:a16="http://schemas.microsoft.com/office/drawing/2014/main" id="{83FFF2CC-2850-4663-86A0-7F0C060FCC78}"/>
            </a:ext>
          </a:extLst>
        </xdr:cNvPr>
        <xdr:cNvSpPr/>
      </xdr:nvSpPr>
      <xdr:spPr>
        <a:xfrm>
          <a:off x="2127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705" name="フローチャート: 判断 704">
          <a:extLst>
            <a:ext uri="{FF2B5EF4-FFF2-40B4-BE49-F238E27FC236}">
              <a16:creationId xmlns:a16="http://schemas.microsoft.com/office/drawing/2014/main" id="{1C9D63B7-F64F-4A3A-BE98-DB716345B201}"/>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105410</xdr:rowOff>
    </xdr:from>
    <xdr:to>
      <xdr:col>102</xdr:col>
      <xdr:colOff>165100</xdr:colOff>
      <xdr:row>62</xdr:row>
      <xdr:rowOff>35560</xdr:rowOff>
    </xdr:to>
    <xdr:sp macro="" textlink="">
      <xdr:nvSpPr>
        <xdr:cNvPr id="706" name="フローチャート: 判断 705">
          <a:extLst>
            <a:ext uri="{FF2B5EF4-FFF2-40B4-BE49-F238E27FC236}">
              <a16:creationId xmlns:a16="http://schemas.microsoft.com/office/drawing/2014/main" id="{A4C2F439-2210-45FB-8A57-433746C2F2A2}"/>
            </a:ext>
          </a:extLst>
        </xdr:cNvPr>
        <xdr:cNvSpPr/>
      </xdr:nvSpPr>
      <xdr:spPr>
        <a:xfrm>
          <a:off x="194945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52070</xdr:rowOff>
    </xdr:from>
    <xdr:to>
      <xdr:col>98</xdr:col>
      <xdr:colOff>38100</xdr:colOff>
      <xdr:row>61</xdr:row>
      <xdr:rowOff>153670</xdr:rowOff>
    </xdr:to>
    <xdr:sp macro="" textlink="">
      <xdr:nvSpPr>
        <xdr:cNvPr id="707" name="フローチャート: 判断 706">
          <a:extLst>
            <a:ext uri="{FF2B5EF4-FFF2-40B4-BE49-F238E27FC236}">
              <a16:creationId xmlns:a16="http://schemas.microsoft.com/office/drawing/2014/main" id="{7CD6CE78-DA8F-4BB8-A737-93501D4943B7}"/>
            </a:ext>
          </a:extLst>
        </xdr:cNvPr>
        <xdr:cNvSpPr/>
      </xdr:nvSpPr>
      <xdr:spPr>
        <a:xfrm>
          <a:off x="18605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3DE41C0F-A485-41FE-A1DA-AAF60943F32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8535AF-134B-4DDB-9F93-47574C1A1E6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31FAFFE5-C5CD-4737-AA0C-D2AEAF8931E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760336F0-8316-401D-89FE-F8590924CBD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6A4A7867-2C2E-4A27-A2D1-38BFACFFCBD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713" name="楕円 712">
          <a:extLst>
            <a:ext uri="{FF2B5EF4-FFF2-40B4-BE49-F238E27FC236}">
              <a16:creationId xmlns:a16="http://schemas.microsoft.com/office/drawing/2014/main" id="{9E296893-2317-47E1-A225-CFB58F156D99}"/>
            </a:ext>
          </a:extLst>
        </xdr:cNvPr>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165117</xdr:rowOff>
    </xdr:from>
    <xdr:ext cx="469744" cy="259045"/>
    <xdr:sp macro="" textlink="">
      <xdr:nvSpPr>
        <xdr:cNvPr id="714" name="【保健センター・保健所】&#10;一人当たり面積該当値テキスト">
          <a:extLst>
            <a:ext uri="{FF2B5EF4-FFF2-40B4-BE49-F238E27FC236}">
              <a16:creationId xmlns:a16="http://schemas.microsoft.com/office/drawing/2014/main" id="{90B8EF01-D84F-4CFB-9F16-779344D5E99C}"/>
            </a:ext>
          </a:extLst>
        </xdr:cNvPr>
        <xdr:cNvSpPr txBox="1"/>
      </xdr:nvSpPr>
      <xdr:spPr>
        <a:xfrm>
          <a:off x="22199600"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715" name="楕円 714">
          <a:extLst>
            <a:ext uri="{FF2B5EF4-FFF2-40B4-BE49-F238E27FC236}">
              <a16:creationId xmlns:a16="http://schemas.microsoft.com/office/drawing/2014/main" id="{5405C677-04A1-42F8-9CFB-ECC55DB1DB82}"/>
            </a:ext>
          </a:extLst>
        </xdr:cNvPr>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129540</xdr:rowOff>
    </xdr:to>
    <xdr:cxnSp macro="">
      <xdr:nvCxnSpPr>
        <xdr:cNvPr id="716" name="直線コネクタ 715">
          <a:extLst>
            <a:ext uri="{FF2B5EF4-FFF2-40B4-BE49-F238E27FC236}">
              <a16:creationId xmlns:a16="http://schemas.microsoft.com/office/drawing/2014/main" id="{96C6926C-CA7B-45A2-B471-7998F706587F}"/>
            </a:ext>
          </a:extLst>
        </xdr:cNvPr>
        <xdr:cNvCxnSpPr/>
      </xdr:nvCxnSpPr>
      <xdr:spPr>
        <a:xfrm>
          <a:off x="21323300" y="1093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717" name="楕円 716">
          <a:extLst>
            <a:ext uri="{FF2B5EF4-FFF2-40B4-BE49-F238E27FC236}">
              <a16:creationId xmlns:a16="http://schemas.microsoft.com/office/drawing/2014/main" id="{3FC3688D-8254-498C-B743-7B37942D8AA6}"/>
            </a:ext>
          </a:extLst>
        </xdr:cNvPr>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129540</xdr:rowOff>
    </xdr:to>
    <xdr:cxnSp macro="">
      <xdr:nvCxnSpPr>
        <xdr:cNvPr id="718" name="直線コネクタ 717">
          <a:extLst>
            <a:ext uri="{FF2B5EF4-FFF2-40B4-BE49-F238E27FC236}">
              <a16:creationId xmlns:a16="http://schemas.microsoft.com/office/drawing/2014/main" id="{8D876939-9480-42BE-B776-7ECA66D61A77}"/>
            </a:ext>
          </a:extLst>
        </xdr:cNvPr>
        <xdr:cNvCxnSpPr/>
      </xdr:nvCxnSpPr>
      <xdr:spPr>
        <a:xfrm>
          <a:off x="20434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19" name="楕円 718">
          <a:extLst>
            <a:ext uri="{FF2B5EF4-FFF2-40B4-BE49-F238E27FC236}">
              <a16:creationId xmlns:a16="http://schemas.microsoft.com/office/drawing/2014/main" id="{3883D8E8-7A40-47FF-B3DB-0711B774BE11}"/>
            </a:ext>
          </a:extLst>
        </xdr:cNvPr>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133350</xdr:rowOff>
    </xdr:to>
    <xdr:cxnSp macro="">
      <xdr:nvCxnSpPr>
        <xdr:cNvPr id="720" name="直線コネクタ 719">
          <a:extLst>
            <a:ext uri="{FF2B5EF4-FFF2-40B4-BE49-F238E27FC236}">
              <a16:creationId xmlns:a16="http://schemas.microsoft.com/office/drawing/2014/main" id="{F00DC8E9-8889-44C4-86BD-FA0E3C1D1024}"/>
            </a:ext>
          </a:extLst>
        </xdr:cNvPr>
        <xdr:cNvCxnSpPr/>
      </xdr:nvCxnSpPr>
      <xdr:spPr>
        <a:xfrm flipV="1">
          <a:off x="19545300" y="1093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21" name="楕円 720">
          <a:extLst>
            <a:ext uri="{FF2B5EF4-FFF2-40B4-BE49-F238E27FC236}">
              <a16:creationId xmlns:a16="http://schemas.microsoft.com/office/drawing/2014/main" id="{55463593-76F0-443D-8B37-8F904F4654A8}"/>
            </a:ext>
          </a:extLst>
        </xdr:cNvPr>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722" name="直線コネクタ 721">
          <a:extLst>
            <a:ext uri="{FF2B5EF4-FFF2-40B4-BE49-F238E27FC236}">
              <a16:creationId xmlns:a16="http://schemas.microsoft.com/office/drawing/2014/main" id="{FAA2E0CA-CD3E-4848-870E-86C709A839F1}"/>
            </a:ext>
          </a:extLst>
        </xdr:cNvPr>
        <xdr:cNvCxnSpPr/>
      </xdr:nvCxnSpPr>
      <xdr:spPr>
        <a:xfrm>
          <a:off x="18656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116857</xdr:rowOff>
    </xdr:from>
    <xdr:ext cx="469744" cy="259045"/>
    <xdr:sp macro="" textlink="">
      <xdr:nvSpPr>
        <xdr:cNvPr id="723" name="n_1aveValue【保健センター・保健所】&#10;一人当たり面積">
          <a:extLst>
            <a:ext uri="{FF2B5EF4-FFF2-40B4-BE49-F238E27FC236}">
              <a16:creationId xmlns:a16="http://schemas.microsoft.com/office/drawing/2014/main" id="{D787EAC0-DA56-4612-B991-2C413B44FD98}"/>
            </a:ext>
          </a:extLst>
        </xdr:cNvPr>
        <xdr:cNvSpPr txBox="1"/>
      </xdr:nvSpPr>
      <xdr:spPr>
        <a:xfrm>
          <a:off x="210757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24" name="n_2aveValue【保健センター・保健所】&#10;一人当たり面積">
          <a:extLst>
            <a:ext uri="{FF2B5EF4-FFF2-40B4-BE49-F238E27FC236}">
              <a16:creationId xmlns:a16="http://schemas.microsoft.com/office/drawing/2014/main" id="{FADCCBF5-9C40-4883-89A7-797F3CD89A1D}"/>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52087</xdr:rowOff>
    </xdr:from>
    <xdr:ext cx="469744" cy="259045"/>
    <xdr:sp macro="" textlink="">
      <xdr:nvSpPr>
        <xdr:cNvPr id="725" name="n_3aveValue【保健センター・保健所】&#10;一人当たり面積">
          <a:extLst>
            <a:ext uri="{FF2B5EF4-FFF2-40B4-BE49-F238E27FC236}">
              <a16:creationId xmlns:a16="http://schemas.microsoft.com/office/drawing/2014/main" id="{1C221AC8-F642-44E6-A5FF-7B0C6F188839}"/>
            </a:ext>
          </a:extLst>
        </xdr:cNvPr>
        <xdr:cNvSpPr txBox="1"/>
      </xdr:nvSpPr>
      <xdr:spPr>
        <a:xfrm>
          <a:off x="19310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170197</xdr:rowOff>
    </xdr:from>
    <xdr:ext cx="469744" cy="259045"/>
    <xdr:sp macro="" textlink="">
      <xdr:nvSpPr>
        <xdr:cNvPr id="726" name="n_4aveValue【保健センター・保健所】&#10;一人当たり面積">
          <a:extLst>
            <a:ext uri="{FF2B5EF4-FFF2-40B4-BE49-F238E27FC236}">
              <a16:creationId xmlns:a16="http://schemas.microsoft.com/office/drawing/2014/main" id="{01A97D86-1A23-49B5-A435-49B0F42B7611}"/>
            </a:ext>
          </a:extLst>
        </xdr:cNvPr>
        <xdr:cNvSpPr txBox="1"/>
      </xdr:nvSpPr>
      <xdr:spPr>
        <a:xfrm>
          <a:off x="18421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727" name="n_1mainValue【保健センター・保健所】&#10;一人当たり面積">
          <a:extLst>
            <a:ext uri="{FF2B5EF4-FFF2-40B4-BE49-F238E27FC236}">
              <a16:creationId xmlns:a16="http://schemas.microsoft.com/office/drawing/2014/main" id="{24AC8E1B-7FC3-4C03-B969-B3CE8CBE5FDF}"/>
            </a:ext>
          </a:extLst>
        </xdr:cNvPr>
        <xdr:cNvSpPr txBox="1"/>
      </xdr:nvSpPr>
      <xdr:spPr>
        <a:xfrm>
          <a:off x="21075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728" name="n_2mainValue【保健センター・保健所】&#10;一人当たり面積">
          <a:extLst>
            <a:ext uri="{FF2B5EF4-FFF2-40B4-BE49-F238E27FC236}">
              <a16:creationId xmlns:a16="http://schemas.microsoft.com/office/drawing/2014/main" id="{BA63288F-EDFE-48BC-A221-40BE4B2AC8FD}"/>
            </a:ext>
          </a:extLst>
        </xdr:cNvPr>
        <xdr:cNvSpPr txBox="1"/>
      </xdr:nvSpPr>
      <xdr:spPr>
        <a:xfrm>
          <a:off x="20199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729" name="n_3mainValue【保健センター・保健所】&#10;一人当たり面積">
          <a:extLst>
            <a:ext uri="{FF2B5EF4-FFF2-40B4-BE49-F238E27FC236}">
              <a16:creationId xmlns:a16="http://schemas.microsoft.com/office/drawing/2014/main" id="{D6E6A6E7-8D50-4829-B077-352A669B2B4C}"/>
            </a:ext>
          </a:extLst>
        </xdr:cNvPr>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30" name="n_4mainValue【保健センター・保健所】&#10;一人当たり面積">
          <a:extLst>
            <a:ext uri="{FF2B5EF4-FFF2-40B4-BE49-F238E27FC236}">
              <a16:creationId xmlns:a16="http://schemas.microsoft.com/office/drawing/2014/main" id="{2040E3A9-123D-4C07-B35C-E8D04382DF72}"/>
            </a:ext>
          </a:extLst>
        </xdr:cNvPr>
        <xdr:cNvSpPr txBox="1"/>
      </xdr:nvSpPr>
      <xdr:spPr>
        <a:xfrm>
          <a:off x="18421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a:extLst>
            <a:ext uri="{FF2B5EF4-FFF2-40B4-BE49-F238E27FC236}">
              <a16:creationId xmlns:a16="http://schemas.microsoft.com/office/drawing/2014/main" id="{2A9331B0-CE76-471B-AF87-A0BEC709697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a:extLst>
            <a:ext uri="{FF2B5EF4-FFF2-40B4-BE49-F238E27FC236}">
              <a16:creationId xmlns:a16="http://schemas.microsoft.com/office/drawing/2014/main" id="{C51DE9F8-811D-47DA-AF80-4065844293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a:extLst>
            <a:ext uri="{FF2B5EF4-FFF2-40B4-BE49-F238E27FC236}">
              <a16:creationId xmlns:a16="http://schemas.microsoft.com/office/drawing/2014/main" id="{C5B4C84C-F366-4CF8-AA92-39DA9ECED51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a:extLst>
            <a:ext uri="{FF2B5EF4-FFF2-40B4-BE49-F238E27FC236}">
              <a16:creationId xmlns:a16="http://schemas.microsoft.com/office/drawing/2014/main" id="{A91E0B9F-3FE8-471B-BC7A-CFB5AAB58C9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a:extLst>
            <a:ext uri="{FF2B5EF4-FFF2-40B4-BE49-F238E27FC236}">
              <a16:creationId xmlns:a16="http://schemas.microsoft.com/office/drawing/2014/main" id="{DC26E437-693E-4495-B9BB-54DA7C56B3E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a:extLst>
            <a:ext uri="{FF2B5EF4-FFF2-40B4-BE49-F238E27FC236}">
              <a16:creationId xmlns:a16="http://schemas.microsoft.com/office/drawing/2014/main" id="{CE3E70B1-6EDF-4A31-B5EA-63EBBFA894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a:extLst>
            <a:ext uri="{FF2B5EF4-FFF2-40B4-BE49-F238E27FC236}">
              <a16:creationId xmlns:a16="http://schemas.microsoft.com/office/drawing/2014/main" id="{CAEBF202-6C03-4558-A3D9-DB8FF847BFF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a:extLst>
            <a:ext uri="{FF2B5EF4-FFF2-40B4-BE49-F238E27FC236}">
              <a16:creationId xmlns:a16="http://schemas.microsoft.com/office/drawing/2014/main" id="{853289C1-2D22-441F-8860-AFFDC61516A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9" name="テキスト ボックス 738">
          <a:extLst>
            <a:ext uri="{FF2B5EF4-FFF2-40B4-BE49-F238E27FC236}">
              <a16:creationId xmlns:a16="http://schemas.microsoft.com/office/drawing/2014/main" id="{2B471EE6-120A-4F40-BD0B-2C748E20D05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0" name="直線コネクタ 739">
          <a:extLst>
            <a:ext uri="{FF2B5EF4-FFF2-40B4-BE49-F238E27FC236}">
              <a16:creationId xmlns:a16="http://schemas.microsoft.com/office/drawing/2014/main" id="{D1E73FFF-688A-4437-8BD9-C05A30A3C2F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1" name="テキスト ボックス 740">
          <a:extLst>
            <a:ext uri="{FF2B5EF4-FFF2-40B4-BE49-F238E27FC236}">
              <a16:creationId xmlns:a16="http://schemas.microsoft.com/office/drawing/2014/main" id="{BCD43935-8AEA-401B-A9E2-8738E1D8B93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2" name="直線コネクタ 741">
          <a:extLst>
            <a:ext uri="{FF2B5EF4-FFF2-40B4-BE49-F238E27FC236}">
              <a16:creationId xmlns:a16="http://schemas.microsoft.com/office/drawing/2014/main" id="{BEC2ED49-51F2-48C0-B24A-A305CB09CC6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3" name="テキスト ボックス 742">
          <a:extLst>
            <a:ext uri="{FF2B5EF4-FFF2-40B4-BE49-F238E27FC236}">
              <a16:creationId xmlns:a16="http://schemas.microsoft.com/office/drawing/2014/main" id="{A83A948A-5FB0-4F78-83EB-9AE086217B8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4" name="直線コネクタ 743">
          <a:extLst>
            <a:ext uri="{FF2B5EF4-FFF2-40B4-BE49-F238E27FC236}">
              <a16:creationId xmlns:a16="http://schemas.microsoft.com/office/drawing/2014/main" id="{4C9BE2F3-B01B-44CE-9987-2980C819786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5" name="テキスト ボックス 744">
          <a:extLst>
            <a:ext uri="{FF2B5EF4-FFF2-40B4-BE49-F238E27FC236}">
              <a16:creationId xmlns:a16="http://schemas.microsoft.com/office/drawing/2014/main" id="{CFC53B77-10CD-4157-9863-0C567DB8CD5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6" name="直線コネクタ 745">
          <a:extLst>
            <a:ext uri="{FF2B5EF4-FFF2-40B4-BE49-F238E27FC236}">
              <a16:creationId xmlns:a16="http://schemas.microsoft.com/office/drawing/2014/main" id="{3743402C-2A40-490D-A6E2-8155780D5D9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7" name="テキスト ボックス 746">
          <a:extLst>
            <a:ext uri="{FF2B5EF4-FFF2-40B4-BE49-F238E27FC236}">
              <a16:creationId xmlns:a16="http://schemas.microsoft.com/office/drawing/2014/main" id="{5A26D1D0-BA0D-488C-8157-B456D1ADC4A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8" name="直線コネクタ 747">
          <a:extLst>
            <a:ext uri="{FF2B5EF4-FFF2-40B4-BE49-F238E27FC236}">
              <a16:creationId xmlns:a16="http://schemas.microsoft.com/office/drawing/2014/main" id="{07FA13E5-CBCB-4C2C-83C0-55E2BB74F7C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9" name="テキスト ボックス 748">
          <a:extLst>
            <a:ext uri="{FF2B5EF4-FFF2-40B4-BE49-F238E27FC236}">
              <a16:creationId xmlns:a16="http://schemas.microsoft.com/office/drawing/2014/main" id="{3738619C-BA24-42E1-972E-7BFF807FCE0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0" name="直線コネクタ 749">
          <a:extLst>
            <a:ext uri="{FF2B5EF4-FFF2-40B4-BE49-F238E27FC236}">
              <a16:creationId xmlns:a16="http://schemas.microsoft.com/office/drawing/2014/main" id="{FBD19A6F-F605-427E-BC77-2A239932C70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1" name="テキスト ボックス 750">
          <a:extLst>
            <a:ext uri="{FF2B5EF4-FFF2-40B4-BE49-F238E27FC236}">
              <a16:creationId xmlns:a16="http://schemas.microsoft.com/office/drawing/2014/main" id="{8965866F-6566-47E6-B534-14C1DA609CA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2" name="直線コネクタ 751">
          <a:extLst>
            <a:ext uri="{FF2B5EF4-FFF2-40B4-BE49-F238E27FC236}">
              <a16:creationId xmlns:a16="http://schemas.microsoft.com/office/drawing/2014/main" id="{594CC8B9-D9D4-461A-A7B3-5F15FC37569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3" name="テキスト ボックス 752">
          <a:extLst>
            <a:ext uri="{FF2B5EF4-FFF2-40B4-BE49-F238E27FC236}">
              <a16:creationId xmlns:a16="http://schemas.microsoft.com/office/drawing/2014/main" id="{CD2C3C2E-2336-48E6-8761-9C6A3FCB913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4" name="【消防施設】&#10;有形固定資産減価償却率グラフ枠">
          <a:extLst>
            <a:ext uri="{FF2B5EF4-FFF2-40B4-BE49-F238E27FC236}">
              <a16:creationId xmlns:a16="http://schemas.microsoft.com/office/drawing/2014/main" id="{950E95B8-5DD3-4BC5-A287-138353BE515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755" name="直線コネクタ 754">
          <a:extLst>
            <a:ext uri="{FF2B5EF4-FFF2-40B4-BE49-F238E27FC236}">
              <a16:creationId xmlns:a16="http://schemas.microsoft.com/office/drawing/2014/main" id="{8E26E184-37F9-4D39-9D14-68FFEBBBB9FA}"/>
            </a:ext>
          </a:extLst>
        </xdr:cNvPr>
        <xdr:cNvCxnSpPr/>
      </xdr:nvCxnSpPr>
      <xdr:spPr>
        <a:xfrm flipV="1">
          <a:off x="16318864" y="13291186"/>
          <a:ext cx="0" cy="1423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756" name="【消防施設】&#10;有形固定資産減価償却率最小値テキスト">
          <a:extLst>
            <a:ext uri="{FF2B5EF4-FFF2-40B4-BE49-F238E27FC236}">
              <a16:creationId xmlns:a16="http://schemas.microsoft.com/office/drawing/2014/main" id="{9846CE1A-D8DA-429F-96D2-73939004D66D}"/>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757" name="直線コネクタ 756">
          <a:extLst>
            <a:ext uri="{FF2B5EF4-FFF2-40B4-BE49-F238E27FC236}">
              <a16:creationId xmlns:a16="http://schemas.microsoft.com/office/drawing/2014/main" id="{16228EAC-B983-4F90-AF0D-F7242ABA36D0}"/>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758" name="【消防施設】&#10;有形固定資産減価償却率最大値テキスト">
          <a:extLst>
            <a:ext uri="{FF2B5EF4-FFF2-40B4-BE49-F238E27FC236}">
              <a16:creationId xmlns:a16="http://schemas.microsoft.com/office/drawing/2014/main" id="{FD107EAB-25D0-45C7-98C5-DAE532293F44}"/>
            </a:ext>
          </a:extLst>
        </xdr:cNvPr>
        <xdr:cNvSpPr txBox="1"/>
      </xdr:nvSpPr>
      <xdr:spPr>
        <a:xfrm>
          <a:off x="16357600" y="1306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759" name="直線コネクタ 758">
          <a:extLst>
            <a:ext uri="{FF2B5EF4-FFF2-40B4-BE49-F238E27FC236}">
              <a16:creationId xmlns:a16="http://schemas.microsoft.com/office/drawing/2014/main" id="{2CB647FD-19E9-4E0A-90FE-A0BF7F42A1B3}"/>
            </a:ext>
          </a:extLst>
        </xdr:cNvPr>
        <xdr:cNvCxnSpPr/>
      </xdr:nvCxnSpPr>
      <xdr:spPr>
        <a:xfrm>
          <a:off x="16230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760" name="【消防施設】&#10;有形固定資産減価償却率平均値テキスト">
          <a:extLst>
            <a:ext uri="{FF2B5EF4-FFF2-40B4-BE49-F238E27FC236}">
              <a16:creationId xmlns:a16="http://schemas.microsoft.com/office/drawing/2014/main" id="{6C38F0DA-71AD-4168-9E48-96511E0D2133}"/>
            </a:ext>
          </a:extLst>
        </xdr:cNvPr>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761" name="フローチャート: 判断 760">
          <a:extLst>
            <a:ext uri="{FF2B5EF4-FFF2-40B4-BE49-F238E27FC236}">
              <a16:creationId xmlns:a16="http://schemas.microsoft.com/office/drawing/2014/main" id="{B066E407-49BC-446B-A8BE-76064E17F96F}"/>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154939</xdr:rowOff>
    </xdr:from>
    <xdr:to>
      <xdr:col>81</xdr:col>
      <xdr:colOff>101600</xdr:colOff>
      <xdr:row>82</xdr:row>
      <xdr:rowOff>85089</xdr:rowOff>
    </xdr:to>
    <xdr:sp macro="" textlink="">
      <xdr:nvSpPr>
        <xdr:cNvPr id="762" name="フローチャート: 判断 761">
          <a:extLst>
            <a:ext uri="{FF2B5EF4-FFF2-40B4-BE49-F238E27FC236}">
              <a16:creationId xmlns:a16="http://schemas.microsoft.com/office/drawing/2014/main" id="{74DC25D8-D800-4588-8F52-522B346DD0F2}"/>
            </a:ext>
          </a:extLst>
        </xdr:cNvPr>
        <xdr:cNvSpPr/>
      </xdr:nvSpPr>
      <xdr:spPr>
        <a:xfrm>
          <a:off x="15430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74930</xdr:rowOff>
    </xdr:from>
    <xdr:to>
      <xdr:col>76</xdr:col>
      <xdr:colOff>165100</xdr:colOff>
      <xdr:row>82</xdr:row>
      <xdr:rowOff>5080</xdr:rowOff>
    </xdr:to>
    <xdr:sp macro="" textlink="">
      <xdr:nvSpPr>
        <xdr:cNvPr id="763" name="フローチャート: 判断 762">
          <a:extLst>
            <a:ext uri="{FF2B5EF4-FFF2-40B4-BE49-F238E27FC236}">
              <a16:creationId xmlns:a16="http://schemas.microsoft.com/office/drawing/2014/main" id="{491C55A2-5166-4379-832B-0D1EE58E5A77}"/>
            </a:ext>
          </a:extLst>
        </xdr:cNvPr>
        <xdr:cNvSpPr/>
      </xdr:nvSpPr>
      <xdr:spPr>
        <a:xfrm>
          <a:off x="14541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64" name="フローチャート: 判断 763">
          <a:extLst>
            <a:ext uri="{FF2B5EF4-FFF2-40B4-BE49-F238E27FC236}">
              <a16:creationId xmlns:a16="http://schemas.microsoft.com/office/drawing/2014/main" id="{CF299580-D321-46CD-9580-A789B7B5C133}"/>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162561</xdr:rowOff>
    </xdr:from>
    <xdr:to>
      <xdr:col>67</xdr:col>
      <xdr:colOff>101600</xdr:colOff>
      <xdr:row>81</xdr:row>
      <xdr:rowOff>92711</xdr:rowOff>
    </xdr:to>
    <xdr:sp macro="" textlink="">
      <xdr:nvSpPr>
        <xdr:cNvPr id="765" name="フローチャート: 判断 764">
          <a:extLst>
            <a:ext uri="{FF2B5EF4-FFF2-40B4-BE49-F238E27FC236}">
              <a16:creationId xmlns:a16="http://schemas.microsoft.com/office/drawing/2014/main" id="{D9EBEBC0-17DA-446D-90B7-BE50DFD8AADD}"/>
            </a:ext>
          </a:extLst>
        </xdr:cNvPr>
        <xdr:cNvSpPr/>
      </xdr:nvSpPr>
      <xdr:spPr>
        <a:xfrm>
          <a:off x="12763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99BC77A2-8F78-435C-91FC-B4A34ED4380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DE46E9EB-6FA2-456C-8711-C2EFBB8A37D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89A923F7-70EA-4581-A993-AA0BA2ED85E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22B7794F-C162-4245-9844-6FB8D37F4CF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CA71299D-ADFA-4BA1-B6C6-61143C2318B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42545</xdr:rowOff>
    </xdr:from>
    <xdr:to>
      <xdr:col>85</xdr:col>
      <xdr:colOff>177800</xdr:colOff>
      <xdr:row>83</xdr:row>
      <xdr:rowOff>144145</xdr:rowOff>
    </xdr:to>
    <xdr:sp macro="" textlink="">
      <xdr:nvSpPr>
        <xdr:cNvPr id="771" name="楕円 770">
          <a:extLst>
            <a:ext uri="{FF2B5EF4-FFF2-40B4-BE49-F238E27FC236}">
              <a16:creationId xmlns:a16="http://schemas.microsoft.com/office/drawing/2014/main" id="{30DEFD39-11CA-4A12-B908-5579514C8A55}"/>
            </a:ext>
          </a:extLst>
        </xdr:cNvPr>
        <xdr:cNvSpPr/>
      </xdr:nvSpPr>
      <xdr:spPr>
        <a:xfrm>
          <a:off x="162687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20972</xdr:rowOff>
    </xdr:from>
    <xdr:ext cx="405111" cy="259045"/>
    <xdr:sp macro="" textlink="">
      <xdr:nvSpPr>
        <xdr:cNvPr id="772" name="【消防施設】&#10;有形固定資産減価償却率該当値テキスト">
          <a:extLst>
            <a:ext uri="{FF2B5EF4-FFF2-40B4-BE49-F238E27FC236}">
              <a16:creationId xmlns:a16="http://schemas.microsoft.com/office/drawing/2014/main" id="{325B5A69-F604-42C4-A135-DCB7E57448D3}"/>
            </a:ext>
          </a:extLst>
        </xdr:cNvPr>
        <xdr:cNvSpPr txBox="1"/>
      </xdr:nvSpPr>
      <xdr:spPr>
        <a:xfrm>
          <a:off x="16357600"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17780</xdr:rowOff>
    </xdr:from>
    <xdr:to>
      <xdr:col>81</xdr:col>
      <xdr:colOff>101600</xdr:colOff>
      <xdr:row>84</xdr:row>
      <xdr:rowOff>119380</xdr:rowOff>
    </xdr:to>
    <xdr:sp macro="" textlink="">
      <xdr:nvSpPr>
        <xdr:cNvPr id="773" name="楕円 772">
          <a:extLst>
            <a:ext uri="{FF2B5EF4-FFF2-40B4-BE49-F238E27FC236}">
              <a16:creationId xmlns:a16="http://schemas.microsoft.com/office/drawing/2014/main" id="{F127A7D2-59E5-4E27-A6B6-59432B1FDBEC}"/>
            </a:ext>
          </a:extLst>
        </xdr:cNvPr>
        <xdr:cNvSpPr/>
      </xdr:nvSpPr>
      <xdr:spPr>
        <a:xfrm>
          <a:off x="15430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93345</xdr:rowOff>
    </xdr:from>
    <xdr:to>
      <xdr:col>85</xdr:col>
      <xdr:colOff>127000</xdr:colOff>
      <xdr:row>84</xdr:row>
      <xdr:rowOff>68580</xdr:rowOff>
    </xdr:to>
    <xdr:cxnSp macro="">
      <xdr:nvCxnSpPr>
        <xdr:cNvPr id="774" name="直線コネクタ 773">
          <a:extLst>
            <a:ext uri="{FF2B5EF4-FFF2-40B4-BE49-F238E27FC236}">
              <a16:creationId xmlns:a16="http://schemas.microsoft.com/office/drawing/2014/main" id="{815BCFDA-CCA8-4115-BF6C-82FA5675A54C}"/>
            </a:ext>
          </a:extLst>
        </xdr:cNvPr>
        <xdr:cNvCxnSpPr/>
      </xdr:nvCxnSpPr>
      <xdr:spPr>
        <a:xfrm flipV="1">
          <a:off x="15481300" y="14323695"/>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4445</xdr:rowOff>
    </xdr:from>
    <xdr:to>
      <xdr:col>76</xdr:col>
      <xdr:colOff>165100</xdr:colOff>
      <xdr:row>84</xdr:row>
      <xdr:rowOff>106045</xdr:rowOff>
    </xdr:to>
    <xdr:sp macro="" textlink="">
      <xdr:nvSpPr>
        <xdr:cNvPr id="775" name="楕円 774">
          <a:extLst>
            <a:ext uri="{FF2B5EF4-FFF2-40B4-BE49-F238E27FC236}">
              <a16:creationId xmlns:a16="http://schemas.microsoft.com/office/drawing/2014/main" id="{BBA2D8AE-52B3-4EE3-A031-105AB507D6EA}"/>
            </a:ext>
          </a:extLst>
        </xdr:cNvPr>
        <xdr:cNvSpPr/>
      </xdr:nvSpPr>
      <xdr:spPr>
        <a:xfrm>
          <a:off x="14541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55245</xdr:rowOff>
    </xdr:from>
    <xdr:to>
      <xdr:col>81</xdr:col>
      <xdr:colOff>50800</xdr:colOff>
      <xdr:row>84</xdr:row>
      <xdr:rowOff>68580</xdr:rowOff>
    </xdr:to>
    <xdr:cxnSp macro="">
      <xdr:nvCxnSpPr>
        <xdr:cNvPr id="776" name="直線コネクタ 775">
          <a:extLst>
            <a:ext uri="{FF2B5EF4-FFF2-40B4-BE49-F238E27FC236}">
              <a16:creationId xmlns:a16="http://schemas.microsoft.com/office/drawing/2014/main" id="{7901753E-3522-4E25-A057-B086FAF54BAA}"/>
            </a:ext>
          </a:extLst>
        </xdr:cNvPr>
        <xdr:cNvCxnSpPr/>
      </xdr:nvCxnSpPr>
      <xdr:spPr>
        <a:xfrm>
          <a:off x="14592300" y="144570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139700</xdr:rowOff>
    </xdr:from>
    <xdr:to>
      <xdr:col>72</xdr:col>
      <xdr:colOff>38100</xdr:colOff>
      <xdr:row>85</xdr:row>
      <xdr:rowOff>69850</xdr:rowOff>
    </xdr:to>
    <xdr:sp macro="" textlink="">
      <xdr:nvSpPr>
        <xdr:cNvPr id="777" name="楕円 776">
          <a:extLst>
            <a:ext uri="{FF2B5EF4-FFF2-40B4-BE49-F238E27FC236}">
              <a16:creationId xmlns:a16="http://schemas.microsoft.com/office/drawing/2014/main" id="{8F9C3CC6-D73B-483E-935E-9DCD6D9722EF}"/>
            </a:ext>
          </a:extLst>
        </xdr:cNvPr>
        <xdr:cNvSpPr/>
      </xdr:nvSpPr>
      <xdr:spPr>
        <a:xfrm>
          <a:off x="1365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55245</xdr:rowOff>
    </xdr:from>
    <xdr:to>
      <xdr:col>76</xdr:col>
      <xdr:colOff>114300</xdr:colOff>
      <xdr:row>85</xdr:row>
      <xdr:rowOff>19050</xdr:rowOff>
    </xdr:to>
    <xdr:cxnSp macro="">
      <xdr:nvCxnSpPr>
        <xdr:cNvPr id="778" name="直線コネクタ 777">
          <a:extLst>
            <a:ext uri="{FF2B5EF4-FFF2-40B4-BE49-F238E27FC236}">
              <a16:creationId xmlns:a16="http://schemas.microsoft.com/office/drawing/2014/main" id="{0ACFEB25-3488-428E-9F24-398F64A5A543}"/>
            </a:ext>
          </a:extLst>
        </xdr:cNvPr>
        <xdr:cNvCxnSpPr/>
      </xdr:nvCxnSpPr>
      <xdr:spPr>
        <a:xfrm flipV="1">
          <a:off x="13703300" y="1445704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63500</xdr:rowOff>
    </xdr:from>
    <xdr:to>
      <xdr:col>67</xdr:col>
      <xdr:colOff>101600</xdr:colOff>
      <xdr:row>85</xdr:row>
      <xdr:rowOff>165100</xdr:rowOff>
    </xdr:to>
    <xdr:sp macro="" textlink="">
      <xdr:nvSpPr>
        <xdr:cNvPr id="779" name="楕円 778">
          <a:extLst>
            <a:ext uri="{FF2B5EF4-FFF2-40B4-BE49-F238E27FC236}">
              <a16:creationId xmlns:a16="http://schemas.microsoft.com/office/drawing/2014/main" id="{CE86E23D-AA4D-425B-9D29-49E449422023}"/>
            </a:ext>
          </a:extLst>
        </xdr:cNvPr>
        <xdr:cNvSpPr/>
      </xdr:nvSpPr>
      <xdr:spPr>
        <a:xfrm>
          <a:off x="1276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19050</xdr:rowOff>
    </xdr:from>
    <xdr:to>
      <xdr:col>71</xdr:col>
      <xdr:colOff>177800</xdr:colOff>
      <xdr:row>85</xdr:row>
      <xdr:rowOff>114300</xdr:rowOff>
    </xdr:to>
    <xdr:cxnSp macro="">
      <xdr:nvCxnSpPr>
        <xdr:cNvPr id="780" name="直線コネクタ 779">
          <a:extLst>
            <a:ext uri="{FF2B5EF4-FFF2-40B4-BE49-F238E27FC236}">
              <a16:creationId xmlns:a16="http://schemas.microsoft.com/office/drawing/2014/main" id="{E1D21AC7-6F81-42CE-9778-3C86B6D11E60}"/>
            </a:ext>
          </a:extLst>
        </xdr:cNvPr>
        <xdr:cNvCxnSpPr/>
      </xdr:nvCxnSpPr>
      <xdr:spPr>
        <a:xfrm flipV="1">
          <a:off x="12814300" y="14592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101616</xdr:rowOff>
    </xdr:from>
    <xdr:ext cx="405111" cy="259045"/>
    <xdr:sp macro="" textlink="">
      <xdr:nvSpPr>
        <xdr:cNvPr id="781" name="n_1aveValue【消防施設】&#10;有形固定資産減価償却率">
          <a:extLst>
            <a:ext uri="{FF2B5EF4-FFF2-40B4-BE49-F238E27FC236}">
              <a16:creationId xmlns:a16="http://schemas.microsoft.com/office/drawing/2014/main" id="{E9422296-BCEA-46CF-B793-DD238AE519DE}"/>
            </a:ext>
          </a:extLst>
        </xdr:cNvPr>
        <xdr:cNvSpPr txBox="1"/>
      </xdr:nvSpPr>
      <xdr:spPr>
        <a:xfrm>
          <a:off x="152660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21607</xdr:rowOff>
    </xdr:from>
    <xdr:ext cx="405111" cy="259045"/>
    <xdr:sp macro="" textlink="">
      <xdr:nvSpPr>
        <xdr:cNvPr id="782" name="n_2aveValue【消防施設】&#10;有形固定資産減価償却率">
          <a:extLst>
            <a:ext uri="{FF2B5EF4-FFF2-40B4-BE49-F238E27FC236}">
              <a16:creationId xmlns:a16="http://schemas.microsoft.com/office/drawing/2014/main" id="{F2F7A56E-FB24-46BE-BDCB-09D164927651}"/>
            </a:ext>
          </a:extLst>
        </xdr:cNvPr>
        <xdr:cNvSpPr txBox="1"/>
      </xdr:nvSpPr>
      <xdr:spPr>
        <a:xfrm>
          <a:off x="14389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83" name="n_3aveValue【消防施設】&#10;有形固定資産減価償却率">
          <a:extLst>
            <a:ext uri="{FF2B5EF4-FFF2-40B4-BE49-F238E27FC236}">
              <a16:creationId xmlns:a16="http://schemas.microsoft.com/office/drawing/2014/main" id="{2D5C3895-FD5C-42C0-8405-496206062E43}"/>
            </a:ext>
          </a:extLst>
        </xdr:cNvPr>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109238</xdr:rowOff>
    </xdr:from>
    <xdr:ext cx="405111" cy="259045"/>
    <xdr:sp macro="" textlink="">
      <xdr:nvSpPr>
        <xdr:cNvPr id="784" name="n_4aveValue【消防施設】&#10;有形固定資産減価償却率">
          <a:extLst>
            <a:ext uri="{FF2B5EF4-FFF2-40B4-BE49-F238E27FC236}">
              <a16:creationId xmlns:a16="http://schemas.microsoft.com/office/drawing/2014/main" id="{05D15A01-46B2-412D-9CD6-4C299259E795}"/>
            </a:ext>
          </a:extLst>
        </xdr:cNvPr>
        <xdr:cNvSpPr txBox="1"/>
      </xdr:nvSpPr>
      <xdr:spPr>
        <a:xfrm>
          <a:off x="12611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110507</xdr:rowOff>
    </xdr:from>
    <xdr:ext cx="405111" cy="259045"/>
    <xdr:sp macro="" textlink="">
      <xdr:nvSpPr>
        <xdr:cNvPr id="785" name="n_1mainValue【消防施設】&#10;有形固定資産減価償却率">
          <a:extLst>
            <a:ext uri="{FF2B5EF4-FFF2-40B4-BE49-F238E27FC236}">
              <a16:creationId xmlns:a16="http://schemas.microsoft.com/office/drawing/2014/main" id="{FA0EF830-C914-42F9-BC3E-61C6322032B4}"/>
            </a:ext>
          </a:extLst>
        </xdr:cNvPr>
        <xdr:cNvSpPr txBox="1"/>
      </xdr:nvSpPr>
      <xdr:spPr>
        <a:xfrm>
          <a:off x="152660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97172</xdr:rowOff>
    </xdr:from>
    <xdr:ext cx="405111" cy="259045"/>
    <xdr:sp macro="" textlink="">
      <xdr:nvSpPr>
        <xdr:cNvPr id="786" name="n_2mainValue【消防施設】&#10;有形固定資産減価償却率">
          <a:extLst>
            <a:ext uri="{FF2B5EF4-FFF2-40B4-BE49-F238E27FC236}">
              <a16:creationId xmlns:a16="http://schemas.microsoft.com/office/drawing/2014/main" id="{7CCCACB2-2806-4FBA-ADBB-B0295C187AE7}"/>
            </a:ext>
          </a:extLst>
        </xdr:cNvPr>
        <xdr:cNvSpPr txBox="1"/>
      </xdr:nvSpPr>
      <xdr:spPr>
        <a:xfrm>
          <a:off x="143897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60977</xdr:rowOff>
    </xdr:from>
    <xdr:ext cx="405111" cy="259045"/>
    <xdr:sp macro="" textlink="">
      <xdr:nvSpPr>
        <xdr:cNvPr id="787" name="n_3mainValue【消防施設】&#10;有形固定資産減価償却率">
          <a:extLst>
            <a:ext uri="{FF2B5EF4-FFF2-40B4-BE49-F238E27FC236}">
              <a16:creationId xmlns:a16="http://schemas.microsoft.com/office/drawing/2014/main" id="{ADECE748-A2D3-44A3-ABA1-88866AF0AD25}"/>
            </a:ext>
          </a:extLst>
        </xdr:cNvPr>
        <xdr:cNvSpPr txBox="1"/>
      </xdr:nvSpPr>
      <xdr:spPr>
        <a:xfrm>
          <a:off x="13500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156227</xdr:rowOff>
    </xdr:from>
    <xdr:ext cx="405111" cy="259045"/>
    <xdr:sp macro="" textlink="">
      <xdr:nvSpPr>
        <xdr:cNvPr id="788" name="n_4mainValue【消防施設】&#10;有形固定資産減価償却率">
          <a:extLst>
            <a:ext uri="{FF2B5EF4-FFF2-40B4-BE49-F238E27FC236}">
              <a16:creationId xmlns:a16="http://schemas.microsoft.com/office/drawing/2014/main" id="{C4752AAF-5B66-4B67-8BB2-7A3217AD4D69}"/>
            </a:ext>
          </a:extLst>
        </xdr:cNvPr>
        <xdr:cNvSpPr txBox="1"/>
      </xdr:nvSpPr>
      <xdr:spPr>
        <a:xfrm>
          <a:off x="12611744"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a:extLst>
            <a:ext uri="{FF2B5EF4-FFF2-40B4-BE49-F238E27FC236}">
              <a16:creationId xmlns:a16="http://schemas.microsoft.com/office/drawing/2014/main" id="{570F0601-DF14-4E13-B3E2-89EA3B1FDB9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a:extLst>
            <a:ext uri="{FF2B5EF4-FFF2-40B4-BE49-F238E27FC236}">
              <a16:creationId xmlns:a16="http://schemas.microsoft.com/office/drawing/2014/main" id="{E5C4167D-98B2-49EA-99A3-3E30AD392D3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a:extLst>
            <a:ext uri="{FF2B5EF4-FFF2-40B4-BE49-F238E27FC236}">
              <a16:creationId xmlns:a16="http://schemas.microsoft.com/office/drawing/2014/main" id="{F0DCFD3E-5301-4EF0-8E76-647BE9336C4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a:extLst>
            <a:ext uri="{FF2B5EF4-FFF2-40B4-BE49-F238E27FC236}">
              <a16:creationId xmlns:a16="http://schemas.microsoft.com/office/drawing/2014/main" id="{F01513A3-1443-4583-9691-19FA214AE8E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a:extLst>
            <a:ext uri="{FF2B5EF4-FFF2-40B4-BE49-F238E27FC236}">
              <a16:creationId xmlns:a16="http://schemas.microsoft.com/office/drawing/2014/main" id="{D509F9DE-219D-4A42-80CE-BC1C34FF3DD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a:extLst>
            <a:ext uri="{FF2B5EF4-FFF2-40B4-BE49-F238E27FC236}">
              <a16:creationId xmlns:a16="http://schemas.microsoft.com/office/drawing/2014/main" id="{EC1A8E1A-7EF8-40FB-87DB-370FF64AECD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a:extLst>
            <a:ext uri="{FF2B5EF4-FFF2-40B4-BE49-F238E27FC236}">
              <a16:creationId xmlns:a16="http://schemas.microsoft.com/office/drawing/2014/main" id="{70A5A08B-CE07-4100-808D-DF29F3350F2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a:extLst>
            <a:ext uri="{FF2B5EF4-FFF2-40B4-BE49-F238E27FC236}">
              <a16:creationId xmlns:a16="http://schemas.microsoft.com/office/drawing/2014/main" id="{912B1609-707B-4217-A7A8-A2C955F0704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a:extLst>
            <a:ext uri="{FF2B5EF4-FFF2-40B4-BE49-F238E27FC236}">
              <a16:creationId xmlns:a16="http://schemas.microsoft.com/office/drawing/2014/main" id="{61EBC907-B0F2-4E8D-8889-9AD96BB56AE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a:extLst>
            <a:ext uri="{FF2B5EF4-FFF2-40B4-BE49-F238E27FC236}">
              <a16:creationId xmlns:a16="http://schemas.microsoft.com/office/drawing/2014/main" id="{16CFDF95-8868-4101-9203-4DDA162ECF3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9" name="直線コネクタ 798">
          <a:extLst>
            <a:ext uri="{FF2B5EF4-FFF2-40B4-BE49-F238E27FC236}">
              <a16:creationId xmlns:a16="http://schemas.microsoft.com/office/drawing/2014/main" id="{55496079-F741-4497-A94B-465747C9525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0" name="テキスト ボックス 799">
          <a:extLst>
            <a:ext uri="{FF2B5EF4-FFF2-40B4-BE49-F238E27FC236}">
              <a16:creationId xmlns:a16="http://schemas.microsoft.com/office/drawing/2014/main" id="{0CD6E2D9-5510-4B78-8C9F-E968C2E004E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1" name="直線コネクタ 800">
          <a:extLst>
            <a:ext uri="{FF2B5EF4-FFF2-40B4-BE49-F238E27FC236}">
              <a16:creationId xmlns:a16="http://schemas.microsoft.com/office/drawing/2014/main" id="{D0DDDE6A-3298-4468-8478-FA794CEC48F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2" name="テキスト ボックス 801">
          <a:extLst>
            <a:ext uri="{FF2B5EF4-FFF2-40B4-BE49-F238E27FC236}">
              <a16:creationId xmlns:a16="http://schemas.microsoft.com/office/drawing/2014/main" id="{F8D13444-ECFC-481F-86DD-9CB82A0BDC4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3" name="直線コネクタ 802">
          <a:extLst>
            <a:ext uri="{FF2B5EF4-FFF2-40B4-BE49-F238E27FC236}">
              <a16:creationId xmlns:a16="http://schemas.microsoft.com/office/drawing/2014/main" id="{8B1F3F09-2516-481B-A94E-A10BDF0C8B2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4" name="テキスト ボックス 803">
          <a:extLst>
            <a:ext uri="{FF2B5EF4-FFF2-40B4-BE49-F238E27FC236}">
              <a16:creationId xmlns:a16="http://schemas.microsoft.com/office/drawing/2014/main" id="{69BBFD9A-6FDA-4205-88FC-5F008D4BE65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5" name="直線コネクタ 804">
          <a:extLst>
            <a:ext uri="{FF2B5EF4-FFF2-40B4-BE49-F238E27FC236}">
              <a16:creationId xmlns:a16="http://schemas.microsoft.com/office/drawing/2014/main" id="{34022298-0404-4C8D-B419-987F8A19647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6" name="テキスト ボックス 805">
          <a:extLst>
            <a:ext uri="{FF2B5EF4-FFF2-40B4-BE49-F238E27FC236}">
              <a16:creationId xmlns:a16="http://schemas.microsoft.com/office/drawing/2014/main" id="{1AA281ED-6F17-4B9C-AFBC-0938B0FBC59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7" name="直線コネクタ 806">
          <a:extLst>
            <a:ext uri="{FF2B5EF4-FFF2-40B4-BE49-F238E27FC236}">
              <a16:creationId xmlns:a16="http://schemas.microsoft.com/office/drawing/2014/main" id="{EC267028-C33A-41FD-B8FA-37C7B29404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8" name="テキスト ボックス 807">
          <a:extLst>
            <a:ext uri="{FF2B5EF4-FFF2-40B4-BE49-F238E27FC236}">
              <a16:creationId xmlns:a16="http://schemas.microsoft.com/office/drawing/2014/main" id="{75372B9A-BAD8-474E-A954-B7316C0A6D8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5D7B780F-6CA8-4C7C-82DD-CE787FCC21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09268576-9DD2-4477-861B-E7F11E3657B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a:extLst>
            <a:ext uri="{FF2B5EF4-FFF2-40B4-BE49-F238E27FC236}">
              <a16:creationId xmlns:a16="http://schemas.microsoft.com/office/drawing/2014/main" id="{1E7DAFCF-75CE-4647-A865-9D505DCBAC8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812" name="直線コネクタ 811">
          <a:extLst>
            <a:ext uri="{FF2B5EF4-FFF2-40B4-BE49-F238E27FC236}">
              <a16:creationId xmlns:a16="http://schemas.microsoft.com/office/drawing/2014/main" id="{E2D04528-8719-42FE-8B7C-F30668943FDF}"/>
            </a:ext>
          </a:extLst>
        </xdr:cNvPr>
        <xdr:cNvCxnSpPr/>
      </xdr:nvCxnSpPr>
      <xdr:spPr>
        <a:xfrm flipV="1">
          <a:off x="22160864" y="13455650"/>
          <a:ext cx="0" cy="137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813" name="【消防施設】&#10;一人当たり面積最小値テキスト">
          <a:extLst>
            <a:ext uri="{FF2B5EF4-FFF2-40B4-BE49-F238E27FC236}">
              <a16:creationId xmlns:a16="http://schemas.microsoft.com/office/drawing/2014/main" id="{992C8724-B2C8-42CC-A4AB-15B65E7AC475}"/>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814" name="直線コネクタ 813">
          <a:extLst>
            <a:ext uri="{FF2B5EF4-FFF2-40B4-BE49-F238E27FC236}">
              <a16:creationId xmlns:a16="http://schemas.microsoft.com/office/drawing/2014/main" id="{31D41859-1F78-44D1-B1BC-B238DB52D85C}"/>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815" name="【消防施設】&#10;一人当たり面積最大値テキスト">
          <a:extLst>
            <a:ext uri="{FF2B5EF4-FFF2-40B4-BE49-F238E27FC236}">
              <a16:creationId xmlns:a16="http://schemas.microsoft.com/office/drawing/2014/main" id="{F33CD395-1460-4684-8300-85A77B547E78}"/>
            </a:ext>
          </a:extLst>
        </xdr:cNvPr>
        <xdr:cNvSpPr txBox="1"/>
      </xdr:nvSpPr>
      <xdr:spPr>
        <a:xfrm>
          <a:off x="22199600"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816" name="直線コネクタ 815">
          <a:extLst>
            <a:ext uri="{FF2B5EF4-FFF2-40B4-BE49-F238E27FC236}">
              <a16:creationId xmlns:a16="http://schemas.microsoft.com/office/drawing/2014/main" id="{78F274AB-8A2E-421F-BB16-124927C8A7C7}"/>
            </a:ext>
          </a:extLst>
        </xdr:cNvPr>
        <xdr:cNvCxnSpPr/>
      </xdr:nvCxnSpPr>
      <xdr:spPr>
        <a:xfrm>
          <a:off x="22072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21607</xdr:rowOff>
    </xdr:from>
    <xdr:ext cx="469744" cy="259045"/>
    <xdr:sp macro="" textlink="">
      <xdr:nvSpPr>
        <xdr:cNvPr id="817" name="【消防施設】&#10;一人当たり面積平均値テキスト">
          <a:extLst>
            <a:ext uri="{FF2B5EF4-FFF2-40B4-BE49-F238E27FC236}">
              <a16:creationId xmlns:a16="http://schemas.microsoft.com/office/drawing/2014/main" id="{CC4DBB8F-E087-43F8-B4D8-14C320889C7B}"/>
            </a:ext>
          </a:extLst>
        </xdr:cNvPr>
        <xdr:cNvSpPr txBox="1"/>
      </xdr:nvSpPr>
      <xdr:spPr>
        <a:xfrm>
          <a:off x="22199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18" name="フローチャート: 判断 817">
          <a:extLst>
            <a:ext uri="{FF2B5EF4-FFF2-40B4-BE49-F238E27FC236}">
              <a16:creationId xmlns:a16="http://schemas.microsoft.com/office/drawing/2014/main" id="{53FD8FAB-999F-485C-AF0E-6159CFD2B091}"/>
            </a:ext>
          </a:extLst>
        </xdr:cNvPr>
        <xdr:cNvSpPr/>
      </xdr:nvSpPr>
      <xdr:spPr>
        <a:xfrm>
          <a:off x="22110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13970</xdr:rowOff>
    </xdr:from>
    <xdr:to>
      <xdr:col>112</xdr:col>
      <xdr:colOff>38100</xdr:colOff>
      <xdr:row>85</xdr:row>
      <xdr:rowOff>115570</xdr:rowOff>
    </xdr:to>
    <xdr:sp macro="" textlink="">
      <xdr:nvSpPr>
        <xdr:cNvPr id="819" name="フローチャート: 判断 818">
          <a:extLst>
            <a:ext uri="{FF2B5EF4-FFF2-40B4-BE49-F238E27FC236}">
              <a16:creationId xmlns:a16="http://schemas.microsoft.com/office/drawing/2014/main" id="{D15B70A3-9C78-45F3-BC33-E9D719BFD7CF}"/>
            </a:ext>
          </a:extLst>
        </xdr:cNvPr>
        <xdr:cNvSpPr/>
      </xdr:nvSpPr>
      <xdr:spPr>
        <a:xfrm>
          <a:off x="21272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19050</xdr:rowOff>
    </xdr:from>
    <xdr:to>
      <xdr:col>107</xdr:col>
      <xdr:colOff>101600</xdr:colOff>
      <xdr:row>85</xdr:row>
      <xdr:rowOff>120650</xdr:rowOff>
    </xdr:to>
    <xdr:sp macro="" textlink="">
      <xdr:nvSpPr>
        <xdr:cNvPr id="820" name="フローチャート: 判断 819">
          <a:extLst>
            <a:ext uri="{FF2B5EF4-FFF2-40B4-BE49-F238E27FC236}">
              <a16:creationId xmlns:a16="http://schemas.microsoft.com/office/drawing/2014/main" id="{B8CC503E-9CC3-4304-98CA-3CAF18E07172}"/>
            </a:ext>
          </a:extLst>
        </xdr:cNvPr>
        <xdr:cNvSpPr/>
      </xdr:nvSpPr>
      <xdr:spPr>
        <a:xfrm>
          <a:off x="20383500" y="145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821" name="フローチャート: 判断 820">
          <a:extLst>
            <a:ext uri="{FF2B5EF4-FFF2-40B4-BE49-F238E27FC236}">
              <a16:creationId xmlns:a16="http://schemas.microsoft.com/office/drawing/2014/main" id="{4F12C69D-5067-493A-BFB6-90C3700A7529}"/>
            </a:ext>
          </a:extLst>
        </xdr:cNvPr>
        <xdr:cNvSpPr/>
      </xdr:nvSpPr>
      <xdr:spPr>
        <a:xfrm>
          <a:off x="19494500" y="1459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25400</xdr:rowOff>
    </xdr:from>
    <xdr:to>
      <xdr:col>98</xdr:col>
      <xdr:colOff>38100</xdr:colOff>
      <xdr:row>85</xdr:row>
      <xdr:rowOff>127000</xdr:rowOff>
    </xdr:to>
    <xdr:sp macro="" textlink="">
      <xdr:nvSpPr>
        <xdr:cNvPr id="822" name="フローチャート: 判断 821">
          <a:extLst>
            <a:ext uri="{FF2B5EF4-FFF2-40B4-BE49-F238E27FC236}">
              <a16:creationId xmlns:a16="http://schemas.microsoft.com/office/drawing/2014/main" id="{8C959A0A-5279-42CE-A43F-868DF6C03EAC}"/>
            </a:ext>
          </a:extLst>
        </xdr:cNvPr>
        <xdr:cNvSpPr/>
      </xdr:nvSpPr>
      <xdr:spPr>
        <a:xfrm>
          <a:off x="18605500" y="1459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E2011D3D-4ED6-48B2-942D-ADD18D4F268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AA9DFDCA-9E88-4573-878A-02A0C742678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7D74B7BD-833F-4BF9-AEE6-277EDD72609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9304A27D-3C52-4614-B1D2-901C1146AF4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BFFE3970-B178-4862-AD95-893BD2D83BD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3811</xdr:rowOff>
    </xdr:from>
    <xdr:to>
      <xdr:col>116</xdr:col>
      <xdr:colOff>114300</xdr:colOff>
      <xdr:row>86</xdr:row>
      <xdr:rowOff>105411</xdr:rowOff>
    </xdr:to>
    <xdr:sp macro="" textlink="">
      <xdr:nvSpPr>
        <xdr:cNvPr id="828" name="楕円 827">
          <a:extLst>
            <a:ext uri="{FF2B5EF4-FFF2-40B4-BE49-F238E27FC236}">
              <a16:creationId xmlns:a16="http://schemas.microsoft.com/office/drawing/2014/main" id="{FF7E7DBC-8C62-4BC7-8380-6428072B516B}"/>
            </a:ext>
          </a:extLst>
        </xdr:cNvPr>
        <xdr:cNvSpPr/>
      </xdr:nvSpPr>
      <xdr:spPr>
        <a:xfrm>
          <a:off x="221107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90188</xdr:rowOff>
    </xdr:from>
    <xdr:ext cx="469744" cy="259045"/>
    <xdr:sp macro="" textlink="">
      <xdr:nvSpPr>
        <xdr:cNvPr id="829" name="【消防施設】&#10;一人当たり面積該当値テキスト">
          <a:extLst>
            <a:ext uri="{FF2B5EF4-FFF2-40B4-BE49-F238E27FC236}">
              <a16:creationId xmlns:a16="http://schemas.microsoft.com/office/drawing/2014/main" id="{7FE9AB52-CCD6-4977-AFCF-59C0420A62D6}"/>
            </a:ext>
          </a:extLst>
        </xdr:cNvPr>
        <xdr:cNvSpPr txBox="1"/>
      </xdr:nvSpPr>
      <xdr:spPr>
        <a:xfrm>
          <a:off x="22199600" y="1466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3811</xdr:rowOff>
    </xdr:from>
    <xdr:to>
      <xdr:col>112</xdr:col>
      <xdr:colOff>38100</xdr:colOff>
      <xdr:row>86</xdr:row>
      <xdr:rowOff>105411</xdr:rowOff>
    </xdr:to>
    <xdr:sp macro="" textlink="">
      <xdr:nvSpPr>
        <xdr:cNvPr id="830" name="楕円 829">
          <a:extLst>
            <a:ext uri="{FF2B5EF4-FFF2-40B4-BE49-F238E27FC236}">
              <a16:creationId xmlns:a16="http://schemas.microsoft.com/office/drawing/2014/main" id="{63F2E237-F4E2-49C3-A9F7-208FE5F56299}"/>
            </a:ext>
          </a:extLst>
        </xdr:cNvPr>
        <xdr:cNvSpPr/>
      </xdr:nvSpPr>
      <xdr:spPr>
        <a:xfrm>
          <a:off x="21272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54611</xdr:rowOff>
    </xdr:from>
    <xdr:to>
      <xdr:col>116</xdr:col>
      <xdr:colOff>63500</xdr:colOff>
      <xdr:row>86</xdr:row>
      <xdr:rowOff>54611</xdr:rowOff>
    </xdr:to>
    <xdr:cxnSp macro="">
      <xdr:nvCxnSpPr>
        <xdr:cNvPr id="831" name="直線コネクタ 830">
          <a:extLst>
            <a:ext uri="{FF2B5EF4-FFF2-40B4-BE49-F238E27FC236}">
              <a16:creationId xmlns:a16="http://schemas.microsoft.com/office/drawing/2014/main" id="{00F4F001-99B2-460A-A6A5-A30724C6DD0E}"/>
            </a:ext>
          </a:extLst>
        </xdr:cNvPr>
        <xdr:cNvCxnSpPr/>
      </xdr:nvCxnSpPr>
      <xdr:spPr>
        <a:xfrm>
          <a:off x="21323300" y="14799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5080</xdr:rowOff>
    </xdr:from>
    <xdr:to>
      <xdr:col>107</xdr:col>
      <xdr:colOff>101600</xdr:colOff>
      <xdr:row>86</xdr:row>
      <xdr:rowOff>106680</xdr:rowOff>
    </xdr:to>
    <xdr:sp macro="" textlink="">
      <xdr:nvSpPr>
        <xdr:cNvPr id="832" name="楕円 831">
          <a:extLst>
            <a:ext uri="{FF2B5EF4-FFF2-40B4-BE49-F238E27FC236}">
              <a16:creationId xmlns:a16="http://schemas.microsoft.com/office/drawing/2014/main" id="{D41672F8-59FB-493E-9968-1DF87800CE40}"/>
            </a:ext>
          </a:extLst>
        </xdr:cNvPr>
        <xdr:cNvSpPr/>
      </xdr:nvSpPr>
      <xdr:spPr>
        <a:xfrm>
          <a:off x="203835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54611</xdr:rowOff>
    </xdr:from>
    <xdr:to>
      <xdr:col>111</xdr:col>
      <xdr:colOff>177800</xdr:colOff>
      <xdr:row>86</xdr:row>
      <xdr:rowOff>55880</xdr:rowOff>
    </xdr:to>
    <xdr:cxnSp macro="">
      <xdr:nvCxnSpPr>
        <xdr:cNvPr id="833" name="直線コネクタ 832">
          <a:extLst>
            <a:ext uri="{FF2B5EF4-FFF2-40B4-BE49-F238E27FC236}">
              <a16:creationId xmlns:a16="http://schemas.microsoft.com/office/drawing/2014/main" id="{6E60C73B-A642-4FB0-8E60-772C8E7B8BAA}"/>
            </a:ext>
          </a:extLst>
        </xdr:cNvPr>
        <xdr:cNvCxnSpPr/>
      </xdr:nvCxnSpPr>
      <xdr:spPr>
        <a:xfrm flipV="1">
          <a:off x="20434300" y="147993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5080</xdr:rowOff>
    </xdr:from>
    <xdr:to>
      <xdr:col>102</xdr:col>
      <xdr:colOff>165100</xdr:colOff>
      <xdr:row>86</xdr:row>
      <xdr:rowOff>106680</xdr:rowOff>
    </xdr:to>
    <xdr:sp macro="" textlink="">
      <xdr:nvSpPr>
        <xdr:cNvPr id="834" name="楕円 833">
          <a:extLst>
            <a:ext uri="{FF2B5EF4-FFF2-40B4-BE49-F238E27FC236}">
              <a16:creationId xmlns:a16="http://schemas.microsoft.com/office/drawing/2014/main" id="{ED1A83EE-7C76-4D0C-B1F8-216BA4CA8B1B}"/>
            </a:ext>
          </a:extLst>
        </xdr:cNvPr>
        <xdr:cNvSpPr/>
      </xdr:nvSpPr>
      <xdr:spPr>
        <a:xfrm>
          <a:off x="194945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55880</xdr:rowOff>
    </xdr:from>
    <xdr:to>
      <xdr:col>107</xdr:col>
      <xdr:colOff>50800</xdr:colOff>
      <xdr:row>86</xdr:row>
      <xdr:rowOff>55880</xdr:rowOff>
    </xdr:to>
    <xdr:cxnSp macro="">
      <xdr:nvCxnSpPr>
        <xdr:cNvPr id="835" name="直線コネクタ 834">
          <a:extLst>
            <a:ext uri="{FF2B5EF4-FFF2-40B4-BE49-F238E27FC236}">
              <a16:creationId xmlns:a16="http://schemas.microsoft.com/office/drawing/2014/main" id="{1275D4D9-5719-4FA3-A3B4-16291E9AC5C7}"/>
            </a:ext>
          </a:extLst>
        </xdr:cNvPr>
        <xdr:cNvCxnSpPr/>
      </xdr:nvCxnSpPr>
      <xdr:spPr>
        <a:xfrm>
          <a:off x="19545300" y="1480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836" name="楕円 835">
          <a:extLst>
            <a:ext uri="{FF2B5EF4-FFF2-40B4-BE49-F238E27FC236}">
              <a16:creationId xmlns:a16="http://schemas.microsoft.com/office/drawing/2014/main" id="{1AAD05CE-6F61-4D2A-8F31-FF8837D3962E}"/>
            </a:ext>
          </a:extLst>
        </xdr:cNvPr>
        <xdr:cNvSpPr/>
      </xdr:nvSpPr>
      <xdr:spPr>
        <a:xfrm>
          <a:off x="18605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55880</xdr:rowOff>
    </xdr:from>
    <xdr:to>
      <xdr:col>102</xdr:col>
      <xdr:colOff>114300</xdr:colOff>
      <xdr:row>86</xdr:row>
      <xdr:rowOff>57150</xdr:rowOff>
    </xdr:to>
    <xdr:cxnSp macro="">
      <xdr:nvCxnSpPr>
        <xdr:cNvPr id="837" name="直線コネクタ 836">
          <a:extLst>
            <a:ext uri="{FF2B5EF4-FFF2-40B4-BE49-F238E27FC236}">
              <a16:creationId xmlns:a16="http://schemas.microsoft.com/office/drawing/2014/main" id="{CCC8E5C6-4A69-47A7-ADBE-88185F131A43}"/>
            </a:ext>
          </a:extLst>
        </xdr:cNvPr>
        <xdr:cNvCxnSpPr/>
      </xdr:nvCxnSpPr>
      <xdr:spPr>
        <a:xfrm flipV="1">
          <a:off x="18656300" y="148005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132097</xdr:rowOff>
    </xdr:from>
    <xdr:ext cx="469744" cy="259045"/>
    <xdr:sp macro="" textlink="">
      <xdr:nvSpPr>
        <xdr:cNvPr id="838" name="n_1aveValue【消防施設】&#10;一人当たり面積">
          <a:extLst>
            <a:ext uri="{FF2B5EF4-FFF2-40B4-BE49-F238E27FC236}">
              <a16:creationId xmlns:a16="http://schemas.microsoft.com/office/drawing/2014/main" id="{55C9DA90-BAE4-4BA6-893C-79404CE51796}"/>
            </a:ext>
          </a:extLst>
        </xdr:cNvPr>
        <xdr:cNvSpPr txBox="1"/>
      </xdr:nvSpPr>
      <xdr:spPr>
        <a:xfrm>
          <a:off x="210757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39" name="n_2aveValue【消防施設】&#10;一人当たり面積">
          <a:extLst>
            <a:ext uri="{FF2B5EF4-FFF2-40B4-BE49-F238E27FC236}">
              <a16:creationId xmlns:a16="http://schemas.microsoft.com/office/drawing/2014/main" id="{1E1F952B-80C1-4267-ABDD-7F4B5640D55B}"/>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143527</xdr:rowOff>
    </xdr:from>
    <xdr:ext cx="469744" cy="259045"/>
    <xdr:sp macro="" textlink="">
      <xdr:nvSpPr>
        <xdr:cNvPr id="840" name="n_3aveValue【消防施設】&#10;一人当たり面積">
          <a:extLst>
            <a:ext uri="{FF2B5EF4-FFF2-40B4-BE49-F238E27FC236}">
              <a16:creationId xmlns:a16="http://schemas.microsoft.com/office/drawing/2014/main" id="{4600CDBC-2262-4751-8B10-5F11FA0CF021}"/>
            </a:ext>
          </a:extLst>
        </xdr:cNvPr>
        <xdr:cNvSpPr txBox="1"/>
      </xdr:nvSpPr>
      <xdr:spPr>
        <a:xfrm>
          <a:off x="1931042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143527</xdr:rowOff>
    </xdr:from>
    <xdr:ext cx="469744" cy="259045"/>
    <xdr:sp macro="" textlink="">
      <xdr:nvSpPr>
        <xdr:cNvPr id="841" name="n_4aveValue【消防施設】&#10;一人当たり面積">
          <a:extLst>
            <a:ext uri="{FF2B5EF4-FFF2-40B4-BE49-F238E27FC236}">
              <a16:creationId xmlns:a16="http://schemas.microsoft.com/office/drawing/2014/main" id="{27031250-0F15-4633-9F44-DD26E9685069}"/>
            </a:ext>
          </a:extLst>
        </xdr:cNvPr>
        <xdr:cNvSpPr txBox="1"/>
      </xdr:nvSpPr>
      <xdr:spPr>
        <a:xfrm>
          <a:off x="1842142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96538</xdr:rowOff>
    </xdr:from>
    <xdr:ext cx="469744" cy="259045"/>
    <xdr:sp macro="" textlink="">
      <xdr:nvSpPr>
        <xdr:cNvPr id="842" name="n_1mainValue【消防施設】&#10;一人当たり面積">
          <a:extLst>
            <a:ext uri="{FF2B5EF4-FFF2-40B4-BE49-F238E27FC236}">
              <a16:creationId xmlns:a16="http://schemas.microsoft.com/office/drawing/2014/main" id="{A6A4151F-6D96-4004-B8AE-5DFBDF35997D}"/>
            </a:ext>
          </a:extLst>
        </xdr:cNvPr>
        <xdr:cNvSpPr txBox="1"/>
      </xdr:nvSpPr>
      <xdr:spPr>
        <a:xfrm>
          <a:off x="210757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97807</xdr:rowOff>
    </xdr:from>
    <xdr:ext cx="469744" cy="259045"/>
    <xdr:sp macro="" textlink="">
      <xdr:nvSpPr>
        <xdr:cNvPr id="843" name="n_2mainValue【消防施設】&#10;一人当たり面積">
          <a:extLst>
            <a:ext uri="{FF2B5EF4-FFF2-40B4-BE49-F238E27FC236}">
              <a16:creationId xmlns:a16="http://schemas.microsoft.com/office/drawing/2014/main" id="{274920B2-BACD-4936-A816-6390CD36DD05}"/>
            </a:ext>
          </a:extLst>
        </xdr:cNvPr>
        <xdr:cNvSpPr txBox="1"/>
      </xdr:nvSpPr>
      <xdr:spPr>
        <a:xfrm>
          <a:off x="20199427" y="1484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97807</xdr:rowOff>
    </xdr:from>
    <xdr:ext cx="469744" cy="259045"/>
    <xdr:sp macro="" textlink="">
      <xdr:nvSpPr>
        <xdr:cNvPr id="844" name="n_3mainValue【消防施設】&#10;一人当たり面積">
          <a:extLst>
            <a:ext uri="{FF2B5EF4-FFF2-40B4-BE49-F238E27FC236}">
              <a16:creationId xmlns:a16="http://schemas.microsoft.com/office/drawing/2014/main" id="{6829FA6B-112C-4FB4-8D95-D69EEA9A777B}"/>
            </a:ext>
          </a:extLst>
        </xdr:cNvPr>
        <xdr:cNvSpPr txBox="1"/>
      </xdr:nvSpPr>
      <xdr:spPr>
        <a:xfrm>
          <a:off x="19310427" y="1484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845" name="n_4mainValue【消防施設】&#10;一人当たり面積">
          <a:extLst>
            <a:ext uri="{FF2B5EF4-FFF2-40B4-BE49-F238E27FC236}">
              <a16:creationId xmlns:a16="http://schemas.microsoft.com/office/drawing/2014/main" id="{2DD48D03-2CE4-447B-A92D-33ABCF296BAC}"/>
            </a:ext>
          </a:extLst>
        </xdr:cNvPr>
        <xdr:cNvSpPr txBox="1"/>
      </xdr:nvSpPr>
      <xdr:spPr>
        <a:xfrm>
          <a:off x="18421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D05E9253-392C-472A-95B3-EE9B68EE0BC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a:extLst>
            <a:ext uri="{FF2B5EF4-FFF2-40B4-BE49-F238E27FC236}">
              <a16:creationId xmlns:a16="http://schemas.microsoft.com/office/drawing/2014/main" id="{0D595800-E1BD-4E3D-A70F-055B6980C0E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a:extLst>
            <a:ext uri="{FF2B5EF4-FFF2-40B4-BE49-F238E27FC236}">
              <a16:creationId xmlns:a16="http://schemas.microsoft.com/office/drawing/2014/main" id="{7DAE779D-167B-45CB-ABB7-D8BC3C1CB2D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AFFF3C2F-4691-4871-B93C-9EE0E387360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67FCB08F-1B9E-440C-B02A-7FF19BFCFF4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AE7DB2B5-D6A8-40A0-8CAF-A5AC3E2621F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76C309B7-FD54-4973-8F5A-BC7708B8FE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308F96BB-7396-49CE-9227-556E0FE0494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a:extLst>
            <a:ext uri="{FF2B5EF4-FFF2-40B4-BE49-F238E27FC236}">
              <a16:creationId xmlns:a16="http://schemas.microsoft.com/office/drawing/2014/main" id="{27776E6B-5681-49AB-8B46-888BE05F6B8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865E5678-AD6F-4993-B0D7-032971AC306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6" name="テキスト ボックス 855">
          <a:extLst>
            <a:ext uri="{FF2B5EF4-FFF2-40B4-BE49-F238E27FC236}">
              <a16:creationId xmlns:a16="http://schemas.microsoft.com/office/drawing/2014/main" id="{E09B2D12-29E8-49F5-BEBC-FDBA788A887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7" name="直線コネクタ 856">
          <a:extLst>
            <a:ext uri="{FF2B5EF4-FFF2-40B4-BE49-F238E27FC236}">
              <a16:creationId xmlns:a16="http://schemas.microsoft.com/office/drawing/2014/main" id="{AA2935B0-6645-4DC7-B786-1279D00B096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8" name="テキスト ボックス 857">
          <a:extLst>
            <a:ext uri="{FF2B5EF4-FFF2-40B4-BE49-F238E27FC236}">
              <a16:creationId xmlns:a16="http://schemas.microsoft.com/office/drawing/2014/main" id="{802BC817-A06C-4BEE-9953-8C4242FDF01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9" name="直線コネクタ 858">
          <a:extLst>
            <a:ext uri="{FF2B5EF4-FFF2-40B4-BE49-F238E27FC236}">
              <a16:creationId xmlns:a16="http://schemas.microsoft.com/office/drawing/2014/main" id="{CC689F6B-C061-407A-BCAA-DD7592F8038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0" name="テキスト ボックス 859">
          <a:extLst>
            <a:ext uri="{FF2B5EF4-FFF2-40B4-BE49-F238E27FC236}">
              <a16:creationId xmlns:a16="http://schemas.microsoft.com/office/drawing/2014/main" id="{A1E65836-5DB2-42C9-A387-98CEDC83B90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1" name="直線コネクタ 860">
          <a:extLst>
            <a:ext uri="{FF2B5EF4-FFF2-40B4-BE49-F238E27FC236}">
              <a16:creationId xmlns:a16="http://schemas.microsoft.com/office/drawing/2014/main" id="{CAA665F6-C09F-4736-9F03-6F89F164C2E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2" name="テキスト ボックス 861">
          <a:extLst>
            <a:ext uri="{FF2B5EF4-FFF2-40B4-BE49-F238E27FC236}">
              <a16:creationId xmlns:a16="http://schemas.microsoft.com/office/drawing/2014/main" id="{5C572B6E-3A01-480F-BD9D-360B70616CC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3" name="直線コネクタ 862">
          <a:extLst>
            <a:ext uri="{FF2B5EF4-FFF2-40B4-BE49-F238E27FC236}">
              <a16:creationId xmlns:a16="http://schemas.microsoft.com/office/drawing/2014/main" id="{ABEE7843-FE4D-4D8D-8AC4-4B4405BEF04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4" name="テキスト ボックス 863">
          <a:extLst>
            <a:ext uri="{FF2B5EF4-FFF2-40B4-BE49-F238E27FC236}">
              <a16:creationId xmlns:a16="http://schemas.microsoft.com/office/drawing/2014/main" id="{DB840829-85A9-4F8F-B586-572EFEA8A71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5" name="直線コネクタ 864">
          <a:extLst>
            <a:ext uri="{FF2B5EF4-FFF2-40B4-BE49-F238E27FC236}">
              <a16:creationId xmlns:a16="http://schemas.microsoft.com/office/drawing/2014/main" id="{74A7F4D4-7BFD-4351-B24A-4D2F6E56219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6" name="テキスト ボックス 865">
          <a:extLst>
            <a:ext uri="{FF2B5EF4-FFF2-40B4-BE49-F238E27FC236}">
              <a16:creationId xmlns:a16="http://schemas.microsoft.com/office/drawing/2014/main" id="{798540C0-0D38-40CA-8C54-B57414B67F9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7" name="直線コネクタ 866">
          <a:extLst>
            <a:ext uri="{FF2B5EF4-FFF2-40B4-BE49-F238E27FC236}">
              <a16:creationId xmlns:a16="http://schemas.microsoft.com/office/drawing/2014/main" id="{C52A1383-1C2F-4AB8-BAEB-E78802A99DB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8" name="テキスト ボックス 867">
          <a:extLst>
            <a:ext uri="{FF2B5EF4-FFF2-40B4-BE49-F238E27FC236}">
              <a16:creationId xmlns:a16="http://schemas.microsoft.com/office/drawing/2014/main" id="{A38AA29A-088D-470A-83F5-4E74DC8A02B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a:extLst>
            <a:ext uri="{FF2B5EF4-FFF2-40B4-BE49-F238E27FC236}">
              <a16:creationId xmlns:a16="http://schemas.microsoft.com/office/drawing/2014/main" id="{B6549B2B-3122-4DE8-8939-062F794772B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0" name="【庁舎】&#10;有形固定資産減価償却率グラフ枠">
          <a:extLst>
            <a:ext uri="{FF2B5EF4-FFF2-40B4-BE49-F238E27FC236}">
              <a16:creationId xmlns:a16="http://schemas.microsoft.com/office/drawing/2014/main" id="{18E7A5DA-D6E2-4D41-894A-4E951B36326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871" name="直線コネクタ 870">
          <a:extLst>
            <a:ext uri="{FF2B5EF4-FFF2-40B4-BE49-F238E27FC236}">
              <a16:creationId xmlns:a16="http://schemas.microsoft.com/office/drawing/2014/main" id="{7AC144C8-E5AB-419A-B666-16DEED65FE2C}"/>
            </a:ext>
          </a:extLst>
        </xdr:cNvPr>
        <xdr:cNvCxnSpPr/>
      </xdr:nvCxnSpPr>
      <xdr:spPr>
        <a:xfrm flipV="1">
          <a:off x="16318864" y="1713465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872" name="【庁舎】&#10;有形固定資産減価償却率最小値テキスト">
          <a:extLst>
            <a:ext uri="{FF2B5EF4-FFF2-40B4-BE49-F238E27FC236}">
              <a16:creationId xmlns:a16="http://schemas.microsoft.com/office/drawing/2014/main" id="{3F6FE288-FDD3-4D73-8954-0B71BF1D133D}"/>
            </a:ext>
          </a:extLst>
        </xdr:cNvPr>
        <xdr:cNvSpPr txBox="1"/>
      </xdr:nvSpPr>
      <xdr:spPr>
        <a:xfrm>
          <a:off x="16357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873" name="直線コネクタ 872">
          <a:extLst>
            <a:ext uri="{FF2B5EF4-FFF2-40B4-BE49-F238E27FC236}">
              <a16:creationId xmlns:a16="http://schemas.microsoft.com/office/drawing/2014/main" id="{B7446CA6-8FE3-4FC6-B3A3-A00E8CF51039}"/>
            </a:ext>
          </a:extLst>
        </xdr:cNvPr>
        <xdr:cNvCxnSpPr/>
      </xdr:nvCxnSpPr>
      <xdr:spPr>
        <a:xfrm>
          <a:off x="16230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74" name="【庁舎】&#10;有形固定資産減価償却率最大値テキスト">
          <a:extLst>
            <a:ext uri="{FF2B5EF4-FFF2-40B4-BE49-F238E27FC236}">
              <a16:creationId xmlns:a16="http://schemas.microsoft.com/office/drawing/2014/main" id="{B6438180-098A-402C-A930-F4A7B0AE9218}"/>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75" name="直線コネクタ 874">
          <a:extLst>
            <a:ext uri="{FF2B5EF4-FFF2-40B4-BE49-F238E27FC236}">
              <a16:creationId xmlns:a16="http://schemas.microsoft.com/office/drawing/2014/main" id="{11349DC4-6679-4FB8-8872-F558B3279CF9}"/>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876" name="【庁舎】&#10;有形固定資産減価償却率平均値テキスト">
          <a:extLst>
            <a:ext uri="{FF2B5EF4-FFF2-40B4-BE49-F238E27FC236}">
              <a16:creationId xmlns:a16="http://schemas.microsoft.com/office/drawing/2014/main" id="{1F4DA0D4-7B63-4705-A0CF-727AE9978A33}"/>
            </a:ext>
          </a:extLst>
        </xdr:cNvPr>
        <xdr:cNvSpPr txBox="1"/>
      </xdr:nvSpPr>
      <xdr:spPr>
        <a:xfrm>
          <a:off x="16357600" y="1773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877" name="フローチャート: 判断 876">
          <a:extLst>
            <a:ext uri="{FF2B5EF4-FFF2-40B4-BE49-F238E27FC236}">
              <a16:creationId xmlns:a16="http://schemas.microsoft.com/office/drawing/2014/main" id="{3CB25CF2-5F09-4ADF-BDD4-2033976AA1FD}"/>
            </a:ext>
          </a:extLst>
        </xdr:cNvPr>
        <xdr:cNvSpPr/>
      </xdr:nvSpPr>
      <xdr:spPr>
        <a:xfrm>
          <a:off x="162687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61323</xdr:rowOff>
    </xdr:from>
    <xdr:to>
      <xdr:col>81</xdr:col>
      <xdr:colOff>101600</xdr:colOff>
      <xdr:row>104</xdr:row>
      <xdr:rowOff>162923</xdr:rowOff>
    </xdr:to>
    <xdr:sp macro="" textlink="">
      <xdr:nvSpPr>
        <xdr:cNvPr id="878" name="フローチャート: 判断 877">
          <a:extLst>
            <a:ext uri="{FF2B5EF4-FFF2-40B4-BE49-F238E27FC236}">
              <a16:creationId xmlns:a16="http://schemas.microsoft.com/office/drawing/2014/main" id="{FAE78B33-ECD8-4B5B-BF58-F0691B818B84}"/>
            </a:ext>
          </a:extLst>
        </xdr:cNvPr>
        <xdr:cNvSpPr/>
      </xdr:nvSpPr>
      <xdr:spPr>
        <a:xfrm>
          <a:off x="15430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79" name="フローチャート: 判断 878">
          <a:extLst>
            <a:ext uri="{FF2B5EF4-FFF2-40B4-BE49-F238E27FC236}">
              <a16:creationId xmlns:a16="http://schemas.microsoft.com/office/drawing/2014/main" id="{DE4626D5-A9B4-4182-8758-469A3D86FE7A}"/>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40095</xdr:rowOff>
    </xdr:from>
    <xdr:to>
      <xdr:col>72</xdr:col>
      <xdr:colOff>38100</xdr:colOff>
      <xdr:row>104</xdr:row>
      <xdr:rowOff>141695</xdr:rowOff>
    </xdr:to>
    <xdr:sp macro="" textlink="">
      <xdr:nvSpPr>
        <xdr:cNvPr id="880" name="フローチャート: 判断 879">
          <a:extLst>
            <a:ext uri="{FF2B5EF4-FFF2-40B4-BE49-F238E27FC236}">
              <a16:creationId xmlns:a16="http://schemas.microsoft.com/office/drawing/2014/main" id="{CE06EC0F-EA58-4692-B077-E4F12195A648}"/>
            </a:ext>
          </a:extLst>
        </xdr:cNvPr>
        <xdr:cNvSpPr/>
      </xdr:nvSpPr>
      <xdr:spPr>
        <a:xfrm>
          <a:off x="13652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103777</xdr:rowOff>
    </xdr:from>
    <xdr:to>
      <xdr:col>67</xdr:col>
      <xdr:colOff>101600</xdr:colOff>
      <xdr:row>105</xdr:row>
      <xdr:rowOff>33927</xdr:rowOff>
    </xdr:to>
    <xdr:sp macro="" textlink="">
      <xdr:nvSpPr>
        <xdr:cNvPr id="881" name="フローチャート: 判断 880">
          <a:extLst>
            <a:ext uri="{FF2B5EF4-FFF2-40B4-BE49-F238E27FC236}">
              <a16:creationId xmlns:a16="http://schemas.microsoft.com/office/drawing/2014/main" id="{2267E60A-C16F-4D5E-892D-50BAD6FF991B}"/>
            </a:ext>
          </a:extLst>
        </xdr:cNvPr>
        <xdr:cNvSpPr/>
      </xdr:nvSpPr>
      <xdr:spPr>
        <a:xfrm>
          <a:off x="1276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737C7E9E-1E0F-4F91-B19C-022ABC13112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F4577D51-C104-4587-B893-C88B11CAD6C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2FC084FD-D28E-4602-B61B-7D90D39F8A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E9B7782A-E9D6-4686-96AA-D68649298A5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FD7D24C6-4769-4C40-8A42-B0EC456250A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108676</xdr:rowOff>
    </xdr:from>
    <xdr:to>
      <xdr:col>85</xdr:col>
      <xdr:colOff>177800</xdr:colOff>
      <xdr:row>109</xdr:row>
      <xdr:rowOff>38826</xdr:rowOff>
    </xdr:to>
    <xdr:sp macro="" textlink="">
      <xdr:nvSpPr>
        <xdr:cNvPr id="887" name="楕円 886">
          <a:extLst>
            <a:ext uri="{FF2B5EF4-FFF2-40B4-BE49-F238E27FC236}">
              <a16:creationId xmlns:a16="http://schemas.microsoft.com/office/drawing/2014/main" id="{21B591F5-02FF-45C7-A591-FA1313D655A9}"/>
            </a:ext>
          </a:extLst>
        </xdr:cNvPr>
        <xdr:cNvSpPr/>
      </xdr:nvSpPr>
      <xdr:spPr>
        <a:xfrm>
          <a:off x="162687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23603</xdr:rowOff>
    </xdr:from>
    <xdr:ext cx="405111" cy="259045"/>
    <xdr:sp macro="" textlink="">
      <xdr:nvSpPr>
        <xdr:cNvPr id="888" name="【庁舎】&#10;有形固定資産減価償却率該当値テキスト">
          <a:extLst>
            <a:ext uri="{FF2B5EF4-FFF2-40B4-BE49-F238E27FC236}">
              <a16:creationId xmlns:a16="http://schemas.microsoft.com/office/drawing/2014/main" id="{09CE7854-60B3-43D1-A7CE-049238FEB04D}"/>
            </a:ext>
          </a:extLst>
        </xdr:cNvPr>
        <xdr:cNvSpPr txBox="1"/>
      </xdr:nvSpPr>
      <xdr:spPr>
        <a:xfrm>
          <a:off x="16357600" y="185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103777</xdr:rowOff>
    </xdr:from>
    <xdr:to>
      <xdr:col>81</xdr:col>
      <xdr:colOff>101600</xdr:colOff>
      <xdr:row>109</xdr:row>
      <xdr:rowOff>33927</xdr:rowOff>
    </xdr:to>
    <xdr:sp macro="" textlink="">
      <xdr:nvSpPr>
        <xdr:cNvPr id="889" name="楕円 888">
          <a:extLst>
            <a:ext uri="{FF2B5EF4-FFF2-40B4-BE49-F238E27FC236}">
              <a16:creationId xmlns:a16="http://schemas.microsoft.com/office/drawing/2014/main" id="{428EBFD8-D321-4C99-8455-149DDDB96153}"/>
            </a:ext>
          </a:extLst>
        </xdr:cNvPr>
        <xdr:cNvSpPr/>
      </xdr:nvSpPr>
      <xdr:spPr>
        <a:xfrm>
          <a:off x="15430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154577</xdr:rowOff>
    </xdr:from>
    <xdr:to>
      <xdr:col>85</xdr:col>
      <xdr:colOff>127000</xdr:colOff>
      <xdr:row>108</xdr:row>
      <xdr:rowOff>159476</xdr:rowOff>
    </xdr:to>
    <xdr:cxnSp macro="">
      <xdr:nvCxnSpPr>
        <xdr:cNvPr id="890" name="直線コネクタ 889">
          <a:extLst>
            <a:ext uri="{FF2B5EF4-FFF2-40B4-BE49-F238E27FC236}">
              <a16:creationId xmlns:a16="http://schemas.microsoft.com/office/drawing/2014/main" id="{597F21AF-D6B3-4924-86B3-CA708C9737A5}"/>
            </a:ext>
          </a:extLst>
        </xdr:cNvPr>
        <xdr:cNvCxnSpPr/>
      </xdr:nvCxnSpPr>
      <xdr:spPr>
        <a:xfrm>
          <a:off x="15481300" y="1867117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98879</xdr:rowOff>
    </xdr:from>
    <xdr:to>
      <xdr:col>76</xdr:col>
      <xdr:colOff>165100</xdr:colOff>
      <xdr:row>109</xdr:row>
      <xdr:rowOff>29029</xdr:rowOff>
    </xdr:to>
    <xdr:sp macro="" textlink="">
      <xdr:nvSpPr>
        <xdr:cNvPr id="891" name="楕円 890">
          <a:extLst>
            <a:ext uri="{FF2B5EF4-FFF2-40B4-BE49-F238E27FC236}">
              <a16:creationId xmlns:a16="http://schemas.microsoft.com/office/drawing/2014/main" id="{D471A317-A2C5-45BB-8418-DB4EA896BB9F}"/>
            </a:ext>
          </a:extLst>
        </xdr:cNvPr>
        <xdr:cNvSpPr/>
      </xdr:nvSpPr>
      <xdr:spPr>
        <a:xfrm>
          <a:off x="14541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149679</xdr:rowOff>
    </xdr:from>
    <xdr:to>
      <xdr:col>81</xdr:col>
      <xdr:colOff>50800</xdr:colOff>
      <xdr:row>108</xdr:row>
      <xdr:rowOff>154577</xdr:rowOff>
    </xdr:to>
    <xdr:cxnSp macro="">
      <xdr:nvCxnSpPr>
        <xdr:cNvPr id="892" name="直線コネクタ 891">
          <a:extLst>
            <a:ext uri="{FF2B5EF4-FFF2-40B4-BE49-F238E27FC236}">
              <a16:creationId xmlns:a16="http://schemas.microsoft.com/office/drawing/2014/main" id="{96F26F11-1522-4BD9-B241-258EDC478367}"/>
            </a:ext>
          </a:extLst>
        </xdr:cNvPr>
        <xdr:cNvCxnSpPr/>
      </xdr:nvCxnSpPr>
      <xdr:spPr>
        <a:xfrm>
          <a:off x="14592300" y="1866627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95613</xdr:rowOff>
    </xdr:from>
    <xdr:to>
      <xdr:col>72</xdr:col>
      <xdr:colOff>38100</xdr:colOff>
      <xdr:row>109</xdr:row>
      <xdr:rowOff>25763</xdr:rowOff>
    </xdr:to>
    <xdr:sp macro="" textlink="">
      <xdr:nvSpPr>
        <xdr:cNvPr id="893" name="楕円 892">
          <a:extLst>
            <a:ext uri="{FF2B5EF4-FFF2-40B4-BE49-F238E27FC236}">
              <a16:creationId xmlns:a16="http://schemas.microsoft.com/office/drawing/2014/main" id="{28886A52-8D9A-47CE-9680-8BC15425838C}"/>
            </a:ext>
          </a:extLst>
        </xdr:cNvPr>
        <xdr:cNvSpPr/>
      </xdr:nvSpPr>
      <xdr:spPr>
        <a:xfrm>
          <a:off x="13652500" y="186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146413</xdr:rowOff>
    </xdr:from>
    <xdr:to>
      <xdr:col>76</xdr:col>
      <xdr:colOff>114300</xdr:colOff>
      <xdr:row>108</xdr:row>
      <xdr:rowOff>149679</xdr:rowOff>
    </xdr:to>
    <xdr:cxnSp macro="">
      <xdr:nvCxnSpPr>
        <xdr:cNvPr id="894" name="直線コネクタ 893">
          <a:extLst>
            <a:ext uri="{FF2B5EF4-FFF2-40B4-BE49-F238E27FC236}">
              <a16:creationId xmlns:a16="http://schemas.microsoft.com/office/drawing/2014/main" id="{6A051CEB-4AEE-49CB-B197-4262D156E217}"/>
            </a:ext>
          </a:extLst>
        </xdr:cNvPr>
        <xdr:cNvCxnSpPr/>
      </xdr:nvCxnSpPr>
      <xdr:spPr>
        <a:xfrm>
          <a:off x="13703300" y="186630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90714</xdr:rowOff>
    </xdr:from>
    <xdr:to>
      <xdr:col>67</xdr:col>
      <xdr:colOff>101600</xdr:colOff>
      <xdr:row>109</xdr:row>
      <xdr:rowOff>20864</xdr:rowOff>
    </xdr:to>
    <xdr:sp macro="" textlink="">
      <xdr:nvSpPr>
        <xdr:cNvPr id="895" name="楕円 894">
          <a:extLst>
            <a:ext uri="{FF2B5EF4-FFF2-40B4-BE49-F238E27FC236}">
              <a16:creationId xmlns:a16="http://schemas.microsoft.com/office/drawing/2014/main" id="{2835DCEB-E06B-4F8F-92E8-2571C5B5BA53}"/>
            </a:ext>
          </a:extLst>
        </xdr:cNvPr>
        <xdr:cNvSpPr/>
      </xdr:nvSpPr>
      <xdr:spPr>
        <a:xfrm>
          <a:off x="12763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141514</xdr:rowOff>
    </xdr:from>
    <xdr:to>
      <xdr:col>71</xdr:col>
      <xdr:colOff>177800</xdr:colOff>
      <xdr:row>108</xdr:row>
      <xdr:rowOff>146413</xdr:rowOff>
    </xdr:to>
    <xdr:cxnSp macro="">
      <xdr:nvCxnSpPr>
        <xdr:cNvPr id="896" name="直線コネクタ 895">
          <a:extLst>
            <a:ext uri="{FF2B5EF4-FFF2-40B4-BE49-F238E27FC236}">
              <a16:creationId xmlns:a16="http://schemas.microsoft.com/office/drawing/2014/main" id="{124FD56A-70E3-43E6-ADEC-E8624A4EFAD0}"/>
            </a:ext>
          </a:extLst>
        </xdr:cNvPr>
        <xdr:cNvCxnSpPr/>
      </xdr:nvCxnSpPr>
      <xdr:spPr>
        <a:xfrm>
          <a:off x="12814300" y="186581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8000</xdr:rowOff>
    </xdr:from>
    <xdr:ext cx="405111" cy="259045"/>
    <xdr:sp macro="" textlink="">
      <xdr:nvSpPr>
        <xdr:cNvPr id="897" name="n_1aveValue【庁舎】&#10;有形固定資産減価償却率">
          <a:extLst>
            <a:ext uri="{FF2B5EF4-FFF2-40B4-BE49-F238E27FC236}">
              <a16:creationId xmlns:a16="http://schemas.microsoft.com/office/drawing/2014/main" id="{8699DDE1-1A8D-4049-97BC-2DB066311E56}"/>
            </a:ext>
          </a:extLst>
        </xdr:cNvPr>
        <xdr:cNvSpPr txBox="1"/>
      </xdr:nvSpPr>
      <xdr:spPr>
        <a:xfrm>
          <a:off x="152660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98" name="n_2aveValue【庁舎】&#10;有形固定資産減価償却率">
          <a:extLst>
            <a:ext uri="{FF2B5EF4-FFF2-40B4-BE49-F238E27FC236}">
              <a16:creationId xmlns:a16="http://schemas.microsoft.com/office/drawing/2014/main" id="{621657F7-6162-473C-9909-F847970C3C6E}"/>
            </a:ext>
          </a:extLst>
        </xdr:cNvPr>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158222</xdr:rowOff>
    </xdr:from>
    <xdr:ext cx="405111" cy="259045"/>
    <xdr:sp macro="" textlink="">
      <xdr:nvSpPr>
        <xdr:cNvPr id="899" name="n_3aveValue【庁舎】&#10;有形固定資産減価償却率">
          <a:extLst>
            <a:ext uri="{FF2B5EF4-FFF2-40B4-BE49-F238E27FC236}">
              <a16:creationId xmlns:a16="http://schemas.microsoft.com/office/drawing/2014/main" id="{88F222CF-2BCE-49AF-A539-C8A03420D5AD}"/>
            </a:ext>
          </a:extLst>
        </xdr:cNvPr>
        <xdr:cNvSpPr txBox="1"/>
      </xdr:nvSpPr>
      <xdr:spPr>
        <a:xfrm>
          <a:off x="13500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900" name="n_4aveValue【庁舎】&#10;有形固定資産減価償却率">
          <a:extLst>
            <a:ext uri="{FF2B5EF4-FFF2-40B4-BE49-F238E27FC236}">
              <a16:creationId xmlns:a16="http://schemas.microsoft.com/office/drawing/2014/main" id="{E417A3E7-9623-4EB2-BC6B-36DDCBFD9F84}"/>
            </a:ext>
          </a:extLst>
        </xdr:cNvPr>
        <xdr:cNvSpPr txBox="1"/>
      </xdr:nvSpPr>
      <xdr:spPr>
        <a:xfrm>
          <a:off x="12611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25054</xdr:rowOff>
    </xdr:from>
    <xdr:ext cx="405111" cy="259045"/>
    <xdr:sp macro="" textlink="">
      <xdr:nvSpPr>
        <xdr:cNvPr id="901" name="n_1mainValue【庁舎】&#10;有形固定資産減価償却率">
          <a:extLst>
            <a:ext uri="{FF2B5EF4-FFF2-40B4-BE49-F238E27FC236}">
              <a16:creationId xmlns:a16="http://schemas.microsoft.com/office/drawing/2014/main" id="{27992AF3-7D04-4971-B2FB-3D6F9BD78F4A}"/>
            </a:ext>
          </a:extLst>
        </xdr:cNvPr>
        <xdr:cNvSpPr txBox="1"/>
      </xdr:nvSpPr>
      <xdr:spPr>
        <a:xfrm>
          <a:off x="152660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20156</xdr:rowOff>
    </xdr:from>
    <xdr:ext cx="405111" cy="259045"/>
    <xdr:sp macro="" textlink="">
      <xdr:nvSpPr>
        <xdr:cNvPr id="902" name="n_2mainValue【庁舎】&#10;有形固定資産減価償却率">
          <a:extLst>
            <a:ext uri="{FF2B5EF4-FFF2-40B4-BE49-F238E27FC236}">
              <a16:creationId xmlns:a16="http://schemas.microsoft.com/office/drawing/2014/main" id="{0163E561-0E54-4566-A1B2-C07B7A886CA2}"/>
            </a:ext>
          </a:extLst>
        </xdr:cNvPr>
        <xdr:cNvSpPr txBox="1"/>
      </xdr:nvSpPr>
      <xdr:spPr>
        <a:xfrm>
          <a:off x="14389744" y="1870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16890</xdr:rowOff>
    </xdr:from>
    <xdr:ext cx="405111" cy="259045"/>
    <xdr:sp macro="" textlink="">
      <xdr:nvSpPr>
        <xdr:cNvPr id="903" name="n_3mainValue【庁舎】&#10;有形固定資産減価償却率">
          <a:extLst>
            <a:ext uri="{FF2B5EF4-FFF2-40B4-BE49-F238E27FC236}">
              <a16:creationId xmlns:a16="http://schemas.microsoft.com/office/drawing/2014/main" id="{1383B092-E9FC-4696-AA02-23AB4A95C4EB}"/>
            </a:ext>
          </a:extLst>
        </xdr:cNvPr>
        <xdr:cNvSpPr txBox="1"/>
      </xdr:nvSpPr>
      <xdr:spPr>
        <a:xfrm>
          <a:off x="13500744" y="187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11991</xdr:rowOff>
    </xdr:from>
    <xdr:ext cx="405111" cy="259045"/>
    <xdr:sp macro="" textlink="">
      <xdr:nvSpPr>
        <xdr:cNvPr id="904" name="n_4mainValue【庁舎】&#10;有形固定資産減価償却率">
          <a:extLst>
            <a:ext uri="{FF2B5EF4-FFF2-40B4-BE49-F238E27FC236}">
              <a16:creationId xmlns:a16="http://schemas.microsoft.com/office/drawing/2014/main" id="{226EE61A-18A4-4DC9-AB97-64F2691608BC}"/>
            </a:ext>
          </a:extLst>
        </xdr:cNvPr>
        <xdr:cNvSpPr txBox="1"/>
      </xdr:nvSpPr>
      <xdr:spPr>
        <a:xfrm>
          <a:off x="12611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CD6A0C49-133D-4D0B-8E8F-6B9A9BB6978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33CD3E6C-8085-4E51-945D-73AC58CC781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9798F83E-A88C-43FE-BBAC-629DC40638E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a:extLst>
            <a:ext uri="{FF2B5EF4-FFF2-40B4-BE49-F238E27FC236}">
              <a16:creationId xmlns:a16="http://schemas.microsoft.com/office/drawing/2014/main" id="{D25B6640-841B-4474-B3F7-523D7419D84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a:extLst>
            <a:ext uri="{FF2B5EF4-FFF2-40B4-BE49-F238E27FC236}">
              <a16:creationId xmlns:a16="http://schemas.microsoft.com/office/drawing/2014/main" id="{4D8EB29A-A69A-40B1-BBBC-F9D81655F25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a:extLst>
            <a:ext uri="{FF2B5EF4-FFF2-40B4-BE49-F238E27FC236}">
              <a16:creationId xmlns:a16="http://schemas.microsoft.com/office/drawing/2014/main" id="{BDF75B8E-1610-4748-9342-1BB2C1F7A97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a:extLst>
            <a:ext uri="{FF2B5EF4-FFF2-40B4-BE49-F238E27FC236}">
              <a16:creationId xmlns:a16="http://schemas.microsoft.com/office/drawing/2014/main" id="{75515DCA-0037-4409-B5D0-A9E227F44BF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7BDF14FA-7703-4C4F-B90F-BAE7D2C161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a:extLst>
            <a:ext uri="{FF2B5EF4-FFF2-40B4-BE49-F238E27FC236}">
              <a16:creationId xmlns:a16="http://schemas.microsoft.com/office/drawing/2014/main" id="{6D77A50A-FF6E-4E15-94FE-89F2F4C13E2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95491BC1-A5A3-4038-A7DD-361890223C6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5" name="テキスト ボックス 914">
          <a:extLst>
            <a:ext uri="{FF2B5EF4-FFF2-40B4-BE49-F238E27FC236}">
              <a16:creationId xmlns:a16="http://schemas.microsoft.com/office/drawing/2014/main" id="{83567CF4-8AB4-492C-94CA-3984E421327E}"/>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6" name="直線コネクタ 915">
          <a:extLst>
            <a:ext uri="{FF2B5EF4-FFF2-40B4-BE49-F238E27FC236}">
              <a16:creationId xmlns:a16="http://schemas.microsoft.com/office/drawing/2014/main" id="{7A6B52C1-A0CD-4A53-B3A0-86CEB7C1BFA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7" name="テキスト ボックス 916">
          <a:extLst>
            <a:ext uri="{FF2B5EF4-FFF2-40B4-BE49-F238E27FC236}">
              <a16:creationId xmlns:a16="http://schemas.microsoft.com/office/drawing/2014/main" id="{A59F834E-52C6-4DF8-B869-B549898FDB5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8" name="直線コネクタ 917">
          <a:extLst>
            <a:ext uri="{FF2B5EF4-FFF2-40B4-BE49-F238E27FC236}">
              <a16:creationId xmlns:a16="http://schemas.microsoft.com/office/drawing/2014/main" id="{B944B6C1-8731-45BA-A06C-76058347948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9" name="テキスト ボックス 918">
          <a:extLst>
            <a:ext uri="{FF2B5EF4-FFF2-40B4-BE49-F238E27FC236}">
              <a16:creationId xmlns:a16="http://schemas.microsoft.com/office/drawing/2014/main" id="{FFF77B0B-FD3F-433C-8C65-DF506737F14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20" name="直線コネクタ 919">
          <a:extLst>
            <a:ext uri="{FF2B5EF4-FFF2-40B4-BE49-F238E27FC236}">
              <a16:creationId xmlns:a16="http://schemas.microsoft.com/office/drawing/2014/main" id="{D385643A-078A-4BE5-BFAF-77B373CB1D9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1" name="テキスト ボックス 920">
          <a:extLst>
            <a:ext uri="{FF2B5EF4-FFF2-40B4-BE49-F238E27FC236}">
              <a16:creationId xmlns:a16="http://schemas.microsoft.com/office/drawing/2014/main" id="{48A16596-C5EA-483A-8D52-1DA3C6EF511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2" name="直線コネクタ 921">
          <a:extLst>
            <a:ext uri="{FF2B5EF4-FFF2-40B4-BE49-F238E27FC236}">
              <a16:creationId xmlns:a16="http://schemas.microsoft.com/office/drawing/2014/main" id="{734ECB43-1036-4125-905D-0EA7CE1F86E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3" name="テキスト ボックス 922">
          <a:extLst>
            <a:ext uri="{FF2B5EF4-FFF2-40B4-BE49-F238E27FC236}">
              <a16:creationId xmlns:a16="http://schemas.microsoft.com/office/drawing/2014/main" id="{08EF19EB-652A-4DDA-8CE7-882593E026D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4" name="直線コネクタ 923">
          <a:extLst>
            <a:ext uri="{FF2B5EF4-FFF2-40B4-BE49-F238E27FC236}">
              <a16:creationId xmlns:a16="http://schemas.microsoft.com/office/drawing/2014/main" id="{ACCD5B58-2343-43C8-AB68-600CDBADAC5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5" name="テキスト ボックス 924">
          <a:extLst>
            <a:ext uri="{FF2B5EF4-FFF2-40B4-BE49-F238E27FC236}">
              <a16:creationId xmlns:a16="http://schemas.microsoft.com/office/drawing/2014/main" id="{A7219E2C-25CF-444B-BBDA-5BC54F98184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6" name="直線コネクタ 925">
          <a:extLst>
            <a:ext uri="{FF2B5EF4-FFF2-40B4-BE49-F238E27FC236}">
              <a16:creationId xmlns:a16="http://schemas.microsoft.com/office/drawing/2014/main" id="{E994D138-C36A-47CD-AA6F-379B1136925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7" name="テキスト ボックス 926">
          <a:extLst>
            <a:ext uri="{FF2B5EF4-FFF2-40B4-BE49-F238E27FC236}">
              <a16:creationId xmlns:a16="http://schemas.microsoft.com/office/drawing/2014/main" id="{1AB9268E-20C2-4ACC-9AA7-64BF810C346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8" name="【庁舎】&#10;一人当たり面積グラフ枠">
          <a:extLst>
            <a:ext uri="{FF2B5EF4-FFF2-40B4-BE49-F238E27FC236}">
              <a16:creationId xmlns:a16="http://schemas.microsoft.com/office/drawing/2014/main" id="{4E4FE71F-65DA-41F4-B598-07BCAF2F221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929" name="直線コネクタ 928">
          <a:extLst>
            <a:ext uri="{FF2B5EF4-FFF2-40B4-BE49-F238E27FC236}">
              <a16:creationId xmlns:a16="http://schemas.microsoft.com/office/drawing/2014/main" id="{A50BB8E5-14C6-4F67-8246-8F2457AA4EBD}"/>
            </a:ext>
          </a:extLst>
        </xdr:cNvPr>
        <xdr:cNvCxnSpPr/>
      </xdr:nvCxnSpPr>
      <xdr:spPr>
        <a:xfrm flipV="1">
          <a:off x="22160864" y="1726311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930" name="【庁舎】&#10;一人当たり面積最小値テキスト">
          <a:extLst>
            <a:ext uri="{FF2B5EF4-FFF2-40B4-BE49-F238E27FC236}">
              <a16:creationId xmlns:a16="http://schemas.microsoft.com/office/drawing/2014/main" id="{BB0807D9-0195-4414-8D68-95745776BB35}"/>
            </a:ext>
          </a:extLst>
        </xdr:cNvPr>
        <xdr:cNvSpPr txBox="1"/>
      </xdr:nvSpPr>
      <xdr:spPr>
        <a:xfrm>
          <a:off x="22199600"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931" name="直線コネクタ 930">
          <a:extLst>
            <a:ext uri="{FF2B5EF4-FFF2-40B4-BE49-F238E27FC236}">
              <a16:creationId xmlns:a16="http://schemas.microsoft.com/office/drawing/2014/main" id="{75A2FA70-E901-491F-9E04-B2F1461B3668}"/>
            </a:ext>
          </a:extLst>
        </xdr:cNvPr>
        <xdr:cNvCxnSpPr/>
      </xdr:nvCxnSpPr>
      <xdr:spPr>
        <a:xfrm>
          <a:off x="22072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932" name="【庁舎】&#10;一人当たり面積最大値テキスト">
          <a:extLst>
            <a:ext uri="{FF2B5EF4-FFF2-40B4-BE49-F238E27FC236}">
              <a16:creationId xmlns:a16="http://schemas.microsoft.com/office/drawing/2014/main" id="{DC87ED74-05F9-42E9-A623-35E625DFD1D5}"/>
            </a:ext>
          </a:extLst>
        </xdr:cNvPr>
        <xdr:cNvSpPr txBox="1"/>
      </xdr:nvSpPr>
      <xdr:spPr>
        <a:xfrm>
          <a:off x="22199600"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933" name="直線コネクタ 932">
          <a:extLst>
            <a:ext uri="{FF2B5EF4-FFF2-40B4-BE49-F238E27FC236}">
              <a16:creationId xmlns:a16="http://schemas.microsoft.com/office/drawing/2014/main" id="{602266A7-82B8-4C92-BD45-B4F6F530FDC7}"/>
            </a:ext>
          </a:extLst>
        </xdr:cNvPr>
        <xdr:cNvCxnSpPr/>
      </xdr:nvCxnSpPr>
      <xdr:spPr>
        <a:xfrm>
          <a:off x="22072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99713</xdr:rowOff>
    </xdr:from>
    <xdr:ext cx="469744" cy="259045"/>
    <xdr:sp macro="" textlink="">
      <xdr:nvSpPr>
        <xdr:cNvPr id="934" name="【庁舎】&#10;一人当たり面積平均値テキスト">
          <a:extLst>
            <a:ext uri="{FF2B5EF4-FFF2-40B4-BE49-F238E27FC236}">
              <a16:creationId xmlns:a16="http://schemas.microsoft.com/office/drawing/2014/main" id="{B7111FB4-0CE8-41B5-A53D-C542421905F3}"/>
            </a:ext>
          </a:extLst>
        </xdr:cNvPr>
        <xdr:cNvSpPr txBox="1"/>
      </xdr:nvSpPr>
      <xdr:spPr>
        <a:xfrm>
          <a:off x="22199600" y="1810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935" name="フローチャート: 判断 934">
          <a:extLst>
            <a:ext uri="{FF2B5EF4-FFF2-40B4-BE49-F238E27FC236}">
              <a16:creationId xmlns:a16="http://schemas.microsoft.com/office/drawing/2014/main" id="{A675C148-E3DD-4CE9-ACA1-70DEAA512D28}"/>
            </a:ext>
          </a:extLst>
        </xdr:cNvPr>
        <xdr:cNvSpPr/>
      </xdr:nvSpPr>
      <xdr:spPr>
        <a:xfrm>
          <a:off x="22110700" y="1825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40639</xdr:rowOff>
    </xdr:from>
    <xdr:to>
      <xdr:col>112</xdr:col>
      <xdr:colOff>38100</xdr:colOff>
      <xdr:row>106</xdr:row>
      <xdr:rowOff>142239</xdr:rowOff>
    </xdr:to>
    <xdr:sp macro="" textlink="">
      <xdr:nvSpPr>
        <xdr:cNvPr id="936" name="フローチャート: 判断 935">
          <a:extLst>
            <a:ext uri="{FF2B5EF4-FFF2-40B4-BE49-F238E27FC236}">
              <a16:creationId xmlns:a16="http://schemas.microsoft.com/office/drawing/2014/main" id="{E427F880-4E6E-4E0A-A2DF-898DA23478D7}"/>
            </a:ext>
          </a:extLst>
        </xdr:cNvPr>
        <xdr:cNvSpPr/>
      </xdr:nvSpPr>
      <xdr:spPr>
        <a:xfrm>
          <a:off x="21272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99695</xdr:rowOff>
    </xdr:from>
    <xdr:to>
      <xdr:col>107</xdr:col>
      <xdr:colOff>101600</xdr:colOff>
      <xdr:row>107</xdr:row>
      <xdr:rowOff>29845</xdr:rowOff>
    </xdr:to>
    <xdr:sp macro="" textlink="">
      <xdr:nvSpPr>
        <xdr:cNvPr id="937" name="フローチャート: 判断 936">
          <a:extLst>
            <a:ext uri="{FF2B5EF4-FFF2-40B4-BE49-F238E27FC236}">
              <a16:creationId xmlns:a16="http://schemas.microsoft.com/office/drawing/2014/main" id="{7FE704CB-ED2C-4174-A826-0952C0CBFC98}"/>
            </a:ext>
          </a:extLst>
        </xdr:cNvPr>
        <xdr:cNvSpPr/>
      </xdr:nvSpPr>
      <xdr:spPr>
        <a:xfrm>
          <a:off x="20383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938" name="フローチャート: 判断 937">
          <a:extLst>
            <a:ext uri="{FF2B5EF4-FFF2-40B4-BE49-F238E27FC236}">
              <a16:creationId xmlns:a16="http://schemas.microsoft.com/office/drawing/2014/main" id="{DFD27B2D-014A-4674-99C7-E0FD7D41AB65}"/>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17780</xdr:rowOff>
    </xdr:from>
    <xdr:to>
      <xdr:col>98</xdr:col>
      <xdr:colOff>38100</xdr:colOff>
      <xdr:row>107</xdr:row>
      <xdr:rowOff>119380</xdr:rowOff>
    </xdr:to>
    <xdr:sp macro="" textlink="">
      <xdr:nvSpPr>
        <xdr:cNvPr id="939" name="フローチャート: 判断 938">
          <a:extLst>
            <a:ext uri="{FF2B5EF4-FFF2-40B4-BE49-F238E27FC236}">
              <a16:creationId xmlns:a16="http://schemas.microsoft.com/office/drawing/2014/main" id="{EBB68338-F275-4254-95EE-7598F56D7C0C}"/>
            </a:ext>
          </a:extLst>
        </xdr:cNvPr>
        <xdr:cNvSpPr/>
      </xdr:nvSpPr>
      <xdr:spPr>
        <a:xfrm>
          <a:off x="18605500" y="1836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83727F0B-4895-4055-921B-A0343F3EBA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6BE08B54-089A-4889-8759-15693550CFE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421E5165-BD85-4C83-BE89-6735CB88F7B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9A827844-FE5B-4BC8-B2B7-D92AF518271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4" name="テキスト ボックス 943">
          <a:extLst>
            <a:ext uri="{FF2B5EF4-FFF2-40B4-BE49-F238E27FC236}">
              <a16:creationId xmlns:a16="http://schemas.microsoft.com/office/drawing/2014/main" id="{58F31EDD-0B3B-436D-83E9-D634E115491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105411</xdr:rowOff>
    </xdr:from>
    <xdr:to>
      <xdr:col>116</xdr:col>
      <xdr:colOff>114300</xdr:colOff>
      <xdr:row>109</xdr:row>
      <xdr:rowOff>35561</xdr:rowOff>
    </xdr:to>
    <xdr:sp macro="" textlink="">
      <xdr:nvSpPr>
        <xdr:cNvPr id="945" name="楕円 944">
          <a:extLst>
            <a:ext uri="{FF2B5EF4-FFF2-40B4-BE49-F238E27FC236}">
              <a16:creationId xmlns:a16="http://schemas.microsoft.com/office/drawing/2014/main" id="{B8A83BAE-1134-4E5C-8413-6DE80DAEE6A3}"/>
            </a:ext>
          </a:extLst>
        </xdr:cNvPr>
        <xdr:cNvSpPr/>
      </xdr:nvSpPr>
      <xdr:spPr>
        <a:xfrm>
          <a:off x="221107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20338</xdr:rowOff>
    </xdr:from>
    <xdr:ext cx="469744" cy="259045"/>
    <xdr:sp macro="" textlink="">
      <xdr:nvSpPr>
        <xdr:cNvPr id="946" name="【庁舎】&#10;一人当たり面積該当値テキスト">
          <a:extLst>
            <a:ext uri="{FF2B5EF4-FFF2-40B4-BE49-F238E27FC236}">
              <a16:creationId xmlns:a16="http://schemas.microsoft.com/office/drawing/2014/main" id="{85623EAC-D9F2-4879-8C7D-3E80AEBA8279}"/>
            </a:ext>
          </a:extLst>
        </xdr:cNvPr>
        <xdr:cNvSpPr txBox="1"/>
      </xdr:nvSpPr>
      <xdr:spPr>
        <a:xfrm>
          <a:off x="22199600" y="1853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107314</xdr:rowOff>
    </xdr:from>
    <xdr:to>
      <xdr:col>112</xdr:col>
      <xdr:colOff>38100</xdr:colOff>
      <xdr:row>109</xdr:row>
      <xdr:rowOff>37464</xdr:rowOff>
    </xdr:to>
    <xdr:sp macro="" textlink="">
      <xdr:nvSpPr>
        <xdr:cNvPr id="947" name="楕円 946">
          <a:extLst>
            <a:ext uri="{FF2B5EF4-FFF2-40B4-BE49-F238E27FC236}">
              <a16:creationId xmlns:a16="http://schemas.microsoft.com/office/drawing/2014/main" id="{5F265CD7-2A12-4A96-BEE9-7712959C4316}"/>
            </a:ext>
          </a:extLst>
        </xdr:cNvPr>
        <xdr:cNvSpPr/>
      </xdr:nvSpPr>
      <xdr:spPr>
        <a:xfrm>
          <a:off x="21272500" y="186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156211</xdr:rowOff>
    </xdr:from>
    <xdr:to>
      <xdr:col>116</xdr:col>
      <xdr:colOff>63500</xdr:colOff>
      <xdr:row>108</xdr:row>
      <xdr:rowOff>158114</xdr:rowOff>
    </xdr:to>
    <xdr:cxnSp macro="">
      <xdr:nvCxnSpPr>
        <xdr:cNvPr id="948" name="直線コネクタ 947">
          <a:extLst>
            <a:ext uri="{FF2B5EF4-FFF2-40B4-BE49-F238E27FC236}">
              <a16:creationId xmlns:a16="http://schemas.microsoft.com/office/drawing/2014/main" id="{691D79E5-22E5-446B-A5AD-71195F610BE8}"/>
            </a:ext>
          </a:extLst>
        </xdr:cNvPr>
        <xdr:cNvCxnSpPr/>
      </xdr:nvCxnSpPr>
      <xdr:spPr>
        <a:xfrm flipV="1">
          <a:off x="21323300" y="186728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113030</xdr:rowOff>
    </xdr:from>
    <xdr:to>
      <xdr:col>107</xdr:col>
      <xdr:colOff>101600</xdr:colOff>
      <xdr:row>109</xdr:row>
      <xdr:rowOff>43180</xdr:rowOff>
    </xdr:to>
    <xdr:sp macro="" textlink="">
      <xdr:nvSpPr>
        <xdr:cNvPr id="949" name="楕円 948">
          <a:extLst>
            <a:ext uri="{FF2B5EF4-FFF2-40B4-BE49-F238E27FC236}">
              <a16:creationId xmlns:a16="http://schemas.microsoft.com/office/drawing/2014/main" id="{476D48DC-F913-49D9-8FF5-6FEE4D3CF6C4}"/>
            </a:ext>
          </a:extLst>
        </xdr:cNvPr>
        <xdr:cNvSpPr/>
      </xdr:nvSpPr>
      <xdr:spPr>
        <a:xfrm>
          <a:off x="20383500" y="186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158114</xdr:rowOff>
    </xdr:from>
    <xdr:to>
      <xdr:col>111</xdr:col>
      <xdr:colOff>177800</xdr:colOff>
      <xdr:row>108</xdr:row>
      <xdr:rowOff>163830</xdr:rowOff>
    </xdr:to>
    <xdr:cxnSp macro="">
      <xdr:nvCxnSpPr>
        <xdr:cNvPr id="950" name="直線コネクタ 949">
          <a:extLst>
            <a:ext uri="{FF2B5EF4-FFF2-40B4-BE49-F238E27FC236}">
              <a16:creationId xmlns:a16="http://schemas.microsoft.com/office/drawing/2014/main" id="{D4A320F2-2E2F-49C3-96DD-7D8C2AF9AA17}"/>
            </a:ext>
          </a:extLst>
        </xdr:cNvPr>
        <xdr:cNvCxnSpPr/>
      </xdr:nvCxnSpPr>
      <xdr:spPr>
        <a:xfrm flipV="1">
          <a:off x="20434300" y="186747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114936</xdr:rowOff>
    </xdr:from>
    <xdr:to>
      <xdr:col>102</xdr:col>
      <xdr:colOff>165100</xdr:colOff>
      <xdr:row>109</xdr:row>
      <xdr:rowOff>45086</xdr:rowOff>
    </xdr:to>
    <xdr:sp macro="" textlink="">
      <xdr:nvSpPr>
        <xdr:cNvPr id="951" name="楕円 950">
          <a:extLst>
            <a:ext uri="{FF2B5EF4-FFF2-40B4-BE49-F238E27FC236}">
              <a16:creationId xmlns:a16="http://schemas.microsoft.com/office/drawing/2014/main" id="{7AFBB234-16DB-42E9-8A30-624DDD91C406}"/>
            </a:ext>
          </a:extLst>
        </xdr:cNvPr>
        <xdr:cNvSpPr/>
      </xdr:nvSpPr>
      <xdr:spPr>
        <a:xfrm>
          <a:off x="19494500" y="186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163830</xdr:rowOff>
    </xdr:from>
    <xdr:to>
      <xdr:col>107</xdr:col>
      <xdr:colOff>50800</xdr:colOff>
      <xdr:row>108</xdr:row>
      <xdr:rowOff>165736</xdr:rowOff>
    </xdr:to>
    <xdr:cxnSp macro="">
      <xdr:nvCxnSpPr>
        <xdr:cNvPr id="952" name="直線コネクタ 951">
          <a:extLst>
            <a:ext uri="{FF2B5EF4-FFF2-40B4-BE49-F238E27FC236}">
              <a16:creationId xmlns:a16="http://schemas.microsoft.com/office/drawing/2014/main" id="{08BEE561-900D-4293-A400-7E468CDD8CB3}"/>
            </a:ext>
          </a:extLst>
        </xdr:cNvPr>
        <xdr:cNvCxnSpPr/>
      </xdr:nvCxnSpPr>
      <xdr:spPr>
        <a:xfrm flipV="1">
          <a:off x="19545300" y="186804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120650</xdr:rowOff>
    </xdr:from>
    <xdr:to>
      <xdr:col>98</xdr:col>
      <xdr:colOff>38100</xdr:colOff>
      <xdr:row>109</xdr:row>
      <xdr:rowOff>50800</xdr:rowOff>
    </xdr:to>
    <xdr:sp macro="" textlink="">
      <xdr:nvSpPr>
        <xdr:cNvPr id="953" name="楕円 952">
          <a:extLst>
            <a:ext uri="{FF2B5EF4-FFF2-40B4-BE49-F238E27FC236}">
              <a16:creationId xmlns:a16="http://schemas.microsoft.com/office/drawing/2014/main" id="{E298BBC0-F613-40AA-B4F7-2713DE598864}"/>
            </a:ext>
          </a:extLst>
        </xdr:cNvPr>
        <xdr:cNvSpPr/>
      </xdr:nvSpPr>
      <xdr:spPr>
        <a:xfrm>
          <a:off x="18605500" y="186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165736</xdr:rowOff>
    </xdr:from>
    <xdr:to>
      <xdr:col>102</xdr:col>
      <xdr:colOff>114300</xdr:colOff>
      <xdr:row>109</xdr:row>
      <xdr:rowOff>0</xdr:rowOff>
    </xdr:to>
    <xdr:cxnSp macro="">
      <xdr:nvCxnSpPr>
        <xdr:cNvPr id="954" name="直線コネクタ 953">
          <a:extLst>
            <a:ext uri="{FF2B5EF4-FFF2-40B4-BE49-F238E27FC236}">
              <a16:creationId xmlns:a16="http://schemas.microsoft.com/office/drawing/2014/main" id="{0F902E50-98BF-4C19-A685-2979E53C9442}"/>
            </a:ext>
          </a:extLst>
        </xdr:cNvPr>
        <xdr:cNvCxnSpPr/>
      </xdr:nvCxnSpPr>
      <xdr:spPr>
        <a:xfrm flipV="1">
          <a:off x="18656300" y="186823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158766</xdr:rowOff>
    </xdr:from>
    <xdr:ext cx="469744" cy="259045"/>
    <xdr:sp macro="" textlink="">
      <xdr:nvSpPr>
        <xdr:cNvPr id="955" name="n_1aveValue【庁舎】&#10;一人当たり面積">
          <a:extLst>
            <a:ext uri="{FF2B5EF4-FFF2-40B4-BE49-F238E27FC236}">
              <a16:creationId xmlns:a16="http://schemas.microsoft.com/office/drawing/2014/main" id="{281A77DF-A91C-4183-8DEF-9AB4E2CB2E75}"/>
            </a:ext>
          </a:extLst>
        </xdr:cNvPr>
        <xdr:cNvSpPr txBox="1"/>
      </xdr:nvSpPr>
      <xdr:spPr>
        <a:xfrm>
          <a:off x="210757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46372</xdr:rowOff>
    </xdr:from>
    <xdr:ext cx="469744" cy="259045"/>
    <xdr:sp macro="" textlink="">
      <xdr:nvSpPr>
        <xdr:cNvPr id="956" name="n_2aveValue【庁舎】&#10;一人当たり面積">
          <a:extLst>
            <a:ext uri="{FF2B5EF4-FFF2-40B4-BE49-F238E27FC236}">
              <a16:creationId xmlns:a16="http://schemas.microsoft.com/office/drawing/2014/main" id="{7C88EE01-BBD7-4DAA-888D-099A43D063E7}"/>
            </a:ext>
          </a:extLst>
        </xdr:cNvPr>
        <xdr:cNvSpPr txBox="1"/>
      </xdr:nvSpPr>
      <xdr:spPr>
        <a:xfrm>
          <a:off x="20199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957" name="n_3aveValue【庁舎】&#10;一人当たり面積">
          <a:extLst>
            <a:ext uri="{FF2B5EF4-FFF2-40B4-BE49-F238E27FC236}">
              <a16:creationId xmlns:a16="http://schemas.microsoft.com/office/drawing/2014/main" id="{D7F50075-3E1F-412F-B554-F9A77F5AC497}"/>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135907</xdr:rowOff>
    </xdr:from>
    <xdr:ext cx="469744" cy="259045"/>
    <xdr:sp macro="" textlink="">
      <xdr:nvSpPr>
        <xdr:cNvPr id="958" name="n_4aveValue【庁舎】&#10;一人当たり面積">
          <a:extLst>
            <a:ext uri="{FF2B5EF4-FFF2-40B4-BE49-F238E27FC236}">
              <a16:creationId xmlns:a16="http://schemas.microsoft.com/office/drawing/2014/main" id="{14745EAE-7681-4EDB-BB87-9652F494FF4A}"/>
            </a:ext>
          </a:extLst>
        </xdr:cNvPr>
        <xdr:cNvSpPr txBox="1"/>
      </xdr:nvSpPr>
      <xdr:spPr>
        <a:xfrm>
          <a:off x="18421427" y="181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28591</xdr:rowOff>
    </xdr:from>
    <xdr:ext cx="469744" cy="259045"/>
    <xdr:sp macro="" textlink="">
      <xdr:nvSpPr>
        <xdr:cNvPr id="959" name="n_1mainValue【庁舎】&#10;一人当たり面積">
          <a:extLst>
            <a:ext uri="{FF2B5EF4-FFF2-40B4-BE49-F238E27FC236}">
              <a16:creationId xmlns:a16="http://schemas.microsoft.com/office/drawing/2014/main" id="{C98D841C-A58E-4777-B865-B275F674C943}"/>
            </a:ext>
          </a:extLst>
        </xdr:cNvPr>
        <xdr:cNvSpPr txBox="1"/>
      </xdr:nvSpPr>
      <xdr:spPr>
        <a:xfrm>
          <a:off x="21075727" y="1871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34307</xdr:rowOff>
    </xdr:from>
    <xdr:ext cx="469744" cy="259045"/>
    <xdr:sp macro="" textlink="">
      <xdr:nvSpPr>
        <xdr:cNvPr id="960" name="n_2mainValue【庁舎】&#10;一人当たり面積">
          <a:extLst>
            <a:ext uri="{FF2B5EF4-FFF2-40B4-BE49-F238E27FC236}">
              <a16:creationId xmlns:a16="http://schemas.microsoft.com/office/drawing/2014/main" id="{F3B95DD5-2FA2-4F3D-9A21-5A69905E21CC}"/>
            </a:ext>
          </a:extLst>
        </xdr:cNvPr>
        <xdr:cNvSpPr txBox="1"/>
      </xdr:nvSpPr>
      <xdr:spPr>
        <a:xfrm>
          <a:off x="20199427" y="187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36213</xdr:rowOff>
    </xdr:from>
    <xdr:ext cx="469744" cy="259045"/>
    <xdr:sp macro="" textlink="">
      <xdr:nvSpPr>
        <xdr:cNvPr id="961" name="n_3mainValue【庁舎】&#10;一人当たり面積">
          <a:extLst>
            <a:ext uri="{FF2B5EF4-FFF2-40B4-BE49-F238E27FC236}">
              <a16:creationId xmlns:a16="http://schemas.microsoft.com/office/drawing/2014/main" id="{55128640-C022-489D-8AF4-964733FE120B}"/>
            </a:ext>
          </a:extLst>
        </xdr:cNvPr>
        <xdr:cNvSpPr txBox="1"/>
      </xdr:nvSpPr>
      <xdr:spPr>
        <a:xfrm>
          <a:off x="19310427" y="187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41927</xdr:rowOff>
    </xdr:from>
    <xdr:ext cx="469744" cy="259045"/>
    <xdr:sp macro="" textlink="">
      <xdr:nvSpPr>
        <xdr:cNvPr id="962" name="n_4mainValue【庁舎】&#10;一人当たり面積">
          <a:extLst>
            <a:ext uri="{FF2B5EF4-FFF2-40B4-BE49-F238E27FC236}">
              <a16:creationId xmlns:a16="http://schemas.microsoft.com/office/drawing/2014/main" id="{527E382B-BA30-4049-94D6-7C24A6E0DCD3}"/>
            </a:ext>
          </a:extLst>
        </xdr:cNvPr>
        <xdr:cNvSpPr txBox="1"/>
      </xdr:nvSpPr>
      <xdr:spPr>
        <a:xfrm>
          <a:off x="18421427"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3" name="正方形/長方形 962">
          <a:extLst>
            <a:ext uri="{FF2B5EF4-FFF2-40B4-BE49-F238E27FC236}">
              <a16:creationId xmlns:a16="http://schemas.microsoft.com/office/drawing/2014/main" id="{15926E6D-8E15-47D6-9486-71B5BEB4244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4" name="正方形/長方形 963">
          <a:extLst>
            <a:ext uri="{FF2B5EF4-FFF2-40B4-BE49-F238E27FC236}">
              <a16:creationId xmlns:a16="http://schemas.microsoft.com/office/drawing/2014/main" id="{00B3BA23-AAF6-45C8-9C41-8897BFD4959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5" name="テキスト ボックス 964">
          <a:extLst>
            <a:ext uri="{FF2B5EF4-FFF2-40B4-BE49-F238E27FC236}">
              <a16:creationId xmlns:a16="http://schemas.microsoft.com/office/drawing/2014/main" id="{26F5FFCA-9399-4B39-9974-0C253884645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図書館・体育館・一般廃棄物処理処理施設については、有形固定資産減価償却率が類似団体と比較して低いが、福祉施設・市民会館・保健センター・庁舎・消防施設については高くなっている。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図書館・一般廃棄物処理施設は平成１７年に新築しており、有形固定資産減価償却率は類似団体と比較して低くなっている。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については平成２９年度中央コミュニティーセンター（アリーナくにとみ）の新設により著しく減少しているものの古い体育館が多いため、利用者数や地域のバランスを考慮しながら、廃止を含めた検討が必要とな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市民会館については、農村環境改善センターが築４２年以上経過しており、平成２４年に耐震補強工事を行ったが、今後は大規模改修、立替えなどの施設の方向性を検討する必要がある。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は築４０年以上経過しており、今後は改修だけでなく、立替えや複合化など検討する必要がある。庁舎については、築５４年以上経過しており、平成２０年に耐震補強工事を行ったが、今後は予防保全の観点からの維持補修が必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18,923
18,771
130.63
11,151,481
10,714,135
422,488
5,530,669
8,821,818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企業の新たな設備投資はあるものの、減価償却に伴う償却資産の減、さらに町民税においては所得割分が大きく減少したことで基準財政収入額が減少した。需要額においては高齢者保健福祉費の増、地域デジタル社会推進費の新設により増加したため、分母は増、分子は減となり財政力指数が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今後は積極的に税の徴収対策に取り組み、自主財源の確保に努めるとともに安定的な税収の確保に向け、企業誘致にも積極的に取り組む。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43</xdr:row>
      <xdr:rowOff>30904</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710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42</xdr:row>
      <xdr:rowOff>170180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37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17780</xdr:rowOff>
    </xdr:from>
    <xdr:to>
      <xdr:col>11</xdr:col>
      <xdr:colOff>82550</xdr:colOff>
      <xdr:row>44</xdr:row>
      <xdr:rowOff>119380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123631</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59707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59707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前年度対比で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たものの、類似団体・県平均を上回った。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年度は、分子で、公債費、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扶助費、人件費等が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し、全体で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した。分母では普通交付税が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百万円程の増、地方消費税交付金が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百万円程の増となったため全体では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百万円程増加となった。分母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がより多く増加したため、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経常収支比率が低下した。今回の経常収支比率の低下は新型コロナウイルス感染症の影響</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が大きいと捉えており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扶助費や繰出金が制度改正等により増加していく一方で経常収支比率を改善することは難しくなっている。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89112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83706"/>
          <a:ext cx="0" cy="10496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61189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0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89112</xdr:rowOff>
    </xdr:from>
    <xdr:to>
      <xdr:col>24</xdr:col>
      <xdr:colOff>12700</xdr:colOff>
      <xdr:row>65</xdr:row>
      <xdr:rowOff>89112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33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131869</xdr:rowOff>
    </xdr:from>
    <xdr:to>
      <xdr:col>23</xdr:col>
      <xdr:colOff>133350</xdr:colOff>
      <xdr:row>65</xdr:row>
      <xdr:rowOff>12700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04669"/>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100135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3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66</xdr:row>
      <xdr:rowOff>82550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569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66</xdr:row>
      <xdr:rowOff>82550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7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6138</xdr:rowOff>
    </xdr:from>
    <xdr:to>
      <xdr:col>15</xdr:col>
      <xdr:colOff>133350</xdr:colOff>
      <xdr:row>65</xdr:row>
      <xdr:rowOff>107738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117915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121285</xdr:rowOff>
    </xdr:from>
    <xdr:to>
      <xdr:col>11</xdr:col>
      <xdr:colOff>31750</xdr:colOff>
      <xdr:row>66</xdr:row>
      <xdr:rowOff>58420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6553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121937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161502</xdr:rowOff>
    </xdr:from>
    <xdr:to>
      <xdr:col>7</xdr:col>
      <xdr:colOff>31750</xdr:colOff>
      <xdr:row>65</xdr:row>
      <xdr:rowOff>91652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101829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0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81069</xdr:rowOff>
    </xdr:from>
    <xdr:to>
      <xdr:col>23</xdr:col>
      <xdr:colOff>184150</xdr:colOff>
      <xdr:row>65</xdr:row>
      <xdr:rowOff>11219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53146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2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70485</xdr:rowOff>
    </xdr:from>
    <xdr:to>
      <xdr:col>7</xdr:col>
      <xdr:colOff>31750</xdr:colOff>
      <xdr:row>66</xdr:row>
      <xdr:rowOff>635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156862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全国平均・県平均を下回っており、類似団体の中でも低い状況となっている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前年度比で減少しているものの、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年度は人件費が、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会計年度任用職員報酬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が増加したことで３９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百万円程増加し、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扶助費においても臨時特別給付金等で６億６３百万円増加した。しかし、補助費においては特別定額給付金が減額となったことで１７億２８百万円程減少した。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等、臨時的な支出はあるが、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健全な自治体運営を図るため、更なる事業見直しや経費削減に努力することが必要である。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72653</xdr:rowOff>
    </xdr:from>
    <xdr:to>
      <xdr:col>23</xdr:col>
      <xdr:colOff>133350</xdr:colOff>
      <xdr:row>82</xdr:row>
      <xdr:rowOff>130621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31553"/>
          <a:ext cx="838200" cy="5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78277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165584</xdr:rowOff>
    </xdr:from>
    <xdr:to>
      <xdr:col>19</xdr:col>
      <xdr:colOff>133350</xdr:colOff>
      <xdr:row>82</xdr:row>
      <xdr:rowOff>130621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53034"/>
          <a:ext cx="889000" cy="13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122996</xdr:rowOff>
    </xdr:from>
    <xdr:to>
      <xdr:col>19</xdr:col>
      <xdr:colOff>184150</xdr:colOff>
      <xdr:row>86</xdr:row>
      <xdr:rowOff>53146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69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37923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782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158933</xdr:rowOff>
    </xdr:from>
    <xdr:to>
      <xdr:col>15</xdr:col>
      <xdr:colOff>82550</xdr:colOff>
      <xdr:row>81</xdr:row>
      <xdr:rowOff>165584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46383"/>
          <a:ext cx="889000" cy="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170241</xdr:rowOff>
    </xdr:from>
    <xdr:to>
      <xdr:col>15</xdr:col>
      <xdr:colOff>133350</xdr:colOff>
      <xdr:row>85</xdr:row>
      <xdr:rowOff>100391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85168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65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106096</xdr:rowOff>
    </xdr:from>
    <xdr:to>
      <xdr:col>11</xdr:col>
      <xdr:colOff>31750</xdr:colOff>
      <xdr:row>81</xdr:row>
      <xdr:rowOff>158933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93546"/>
          <a:ext cx="889000" cy="5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166694</xdr:rowOff>
    </xdr:from>
    <xdr:to>
      <xdr:col>11</xdr:col>
      <xdr:colOff>82550</xdr:colOff>
      <xdr:row>85</xdr:row>
      <xdr:rowOff>96844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56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81621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6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66264</xdr:rowOff>
    </xdr:from>
    <xdr:to>
      <xdr:col>7</xdr:col>
      <xdr:colOff>31750</xdr:colOff>
      <xdr:row>84</xdr:row>
      <xdr:rowOff>167864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46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152641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55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21853</xdr:rowOff>
    </xdr:from>
    <xdr:to>
      <xdr:col>23</xdr:col>
      <xdr:colOff>184150</xdr:colOff>
      <xdr:row>82</xdr:row>
      <xdr:rowOff>123453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114580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0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79821</xdr:rowOff>
    </xdr:from>
    <xdr:to>
      <xdr:col>19</xdr:col>
      <xdr:colOff>184150</xdr:colOff>
      <xdr:row>83</xdr:row>
      <xdr:rowOff>9971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3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20148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07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114784</xdr:rowOff>
    </xdr:from>
    <xdr:to>
      <xdr:col>15</xdr:col>
      <xdr:colOff>133350</xdr:colOff>
      <xdr:row>82</xdr:row>
      <xdr:rowOff>44934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0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55111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7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108133</xdr:rowOff>
    </xdr:from>
    <xdr:to>
      <xdr:col>11</xdr:col>
      <xdr:colOff>82550</xdr:colOff>
      <xdr:row>82</xdr:row>
      <xdr:rowOff>38283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9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48460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6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55296</xdr:rowOff>
    </xdr:from>
    <xdr:to>
      <xdr:col>7</xdr:col>
      <xdr:colOff>31750</xdr:colOff>
      <xdr:row>81</xdr:row>
      <xdr:rowOff>156896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167073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1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２３～２４年度については、国家公務員の給与の改定及び臨時特例に関する法律の影響により、指数１００を超えていたが、平成２５年度以降は以前と同水準に戻っており、全国平均からしても適正な範囲に位置していると思われ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今後も地域における給与水準の適正な反映、他団体との均衡を図りながら一層の適正化に努める。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117021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188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66221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188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133350</xdr:rowOff>
    </xdr:from>
    <xdr:to>
      <xdr:col>77</xdr:col>
      <xdr:colOff>95250</xdr:colOff>
      <xdr:row>83</xdr:row>
      <xdr:rowOff>63500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83457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83457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222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13607</xdr:rowOff>
    </xdr:from>
    <xdr:to>
      <xdr:col>68</xdr:col>
      <xdr:colOff>203200</xdr:colOff>
      <xdr:row>83</xdr:row>
      <xdr:rowOff>115207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38298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4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152598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5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84563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前年に引き続き類似団体の中では一番少ない状態を維持している。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集中改革プランに基づく退職者補充の調整や組織・機構改革による適正な職員配置に努めた結果ではあるが、職員数の減少による住民サービスの低下を招かないよう、職員の意識改革に努めながら、今後も計画的かつ適正な職員数の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17886</xdr:rowOff>
    </xdr:from>
    <xdr:to>
      <xdr:col>81</xdr:col>
      <xdr:colOff>44450</xdr:colOff>
      <xdr:row>59</xdr:row>
      <xdr:rowOff>27940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3343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26052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5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17886</xdr:rowOff>
    </xdr:from>
    <xdr:to>
      <xdr:col>77</xdr:col>
      <xdr:colOff>44450</xdr:colOff>
      <xdr:row>59</xdr:row>
      <xdr:rowOff>23919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13343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24765</xdr:rowOff>
    </xdr:from>
    <xdr:to>
      <xdr:col>77</xdr:col>
      <xdr:colOff>95250</xdr:colOff>
      <xdr:row>64</xdr:row>
      <xdr:rowOff>126365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111142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23919</xdr:rowOff>
    </xdr:from>
    <xdr:to>
      <xdr:col>72</xdr:col>
      <xdr:colOff>203200</xdr:colOff>
      <xdr:row>59</xdr:row>
      <xdr:rowOff>23919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39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18732</xdr:rowOff>
    </xdr:from>
    <xdr:to>
      <xdr:col>73</xdr:col>
      <xdr:colOff>44450</xdr:colOff>
      <xdr:row>64</xdr:row>
      <xdr:rowOff>120332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99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105109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145097</xdr:rowOff>
    </xdr:from>
    <xdr:to>
      <xdr:col>68</xdr:col>
      <xdr:colOff>152400</xdr:colOff>
      <xdr:row>59</xdr:row>
      <xdr:rowOff>23919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089197"/>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121814</xdr:rowOff>
    </xdr:from>
    <xdr:to>
      <xdr:col>68</xdr:col>
      <xdr:colOff>203200</xdr:colOff>
      <xdr:row>64</xdr:row>
      <xdr:rowOff>51964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92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36741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100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57468</xdr:rowOff>
    </xdr:from>
    <xdr:to>
      <xdr:col>64</xdr:col>
      <xdr:colOff>152400</xdr:colOff>
      <xdr:row>63</xdr:row>
      <xdr:rowOff>159068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143845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148590</xdr:rowOff>
    </xdr:from>
    <xdr:to>
      <xdr:col>81</xdr:col>
      <xdr:colOff>95250</xdr:colOff>
      <xdr:row>59</xdr:row>
      <xdr:rowOff>78740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69867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1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138536</xdr:rowOff>
    </xdr:from>
    <xdr:to>
      <xdr:col>77</xdr:col>
      <xdr:colOff>95250</xdr:colOff>
      <xdr:row>59</xdr:row>
      <xdr:rowOff>68686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78863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5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144569</xdr:rowOff>
    </xdr:from>
    <xdr:to>
      <xdr:col>73</xdr:col>
      <xdr:colOff>44450</xdr:colOff>
      <xdr:row>59</xdr:row>
      <xdr:rowOff>74719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84896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144569</xdr:rowOff>
    </xdr:from>
    <xdr:to>
      <xdr:col>68</xdr:col>
      <xdr:colOff>203200</xdr:colOff>
      <xdr:row>59</xdr:row>
      <xdr:rowOff>74719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84896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94297</xdr:rowOff>
    </xdr:from>
    <xdr:to>
      <xdr:col>64</xdr:col>
      <xdr:colOff>152400</xdr:colOff>
      <xdr:row>59</xdr:row>
      <xdr:rowOff>24447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34624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0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比較的良好な数値を維持しているものの類似団体、全国平均・県平均を上回っており、決して低い数値ではないと考えている。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年度は前年度対比で０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おり、公債費についても今後は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減少傾向を見込んでいるものの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において借入額が増となっているため、財政長期計画に基づく起債抑制策により、今後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起債の抑制に努めていきたいと考えている。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41</xdr:row>
      <xdr:rowOff>167894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876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54356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973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44704</xdr:rowOff>
    </xdr:from>
    <xdr:to>
      <xdr:col>72</xdr:col>
      <xdr:colOff>203200</xdr:colOff>
      <xdr:row>42</xdr:row>
      <xdr:rowOff>54356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2456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44704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2359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地方交付税の増等により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が増加し、さらに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起債発行額が元金償還額を下回ったことから地方債現在高が前年度対比で１億４２百万円程の減となったことで、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将来負担比率は１２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６ポイント減少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全国平均・県平均をみても、かなり上回っている状況が続いている。要因としては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高いこと、充当できる基金が少ないことがあげられる。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今後は財政長期計画に基づいた起債抑制策により、地方債残高の抑制に努め、出来る限り基金の積み増しを行い、将来負担の抑制に努める。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58874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346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30951</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63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58874</xdr:rowOff>
    </xdr:from>
    <xdr:to>
      <xdr:col>81</xdr:col>
      <xdr:colOff>133350</xdr:colOff>
      <xdr:row>21</xdr:row>
      <xdr:rowOff>58874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6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58874</xdr:rowOff>
    </xdr:from>
    <xdr:to>
      <xdr:col>81</xdr:col>
      <xdr:colOff>44450</xdr:colOff>
      <xdr:row>22</xdr:row>
      <xdr:rowOff>104594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659324"/>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104594</xdr:rowOff>
    </xdr:from>
    <xdr:to>
      <xdr:col>77</xdr:col>
      <xdr:colOff>44450</xdr:colOff>
      <xdr:row>22</xdr:row>
      <xdr:rowOff>166642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876494"/>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37919</xdr:rowOff>
    </xdr:from>
    <xdr:to>
      <xdr:col>77</xdr:col>
      <xdr:colOff>95250</xdr:colOff>
      <xdr:row>14</xdr:row>
      <xdr:rowOff>139519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149696</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0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98516</xdr:rowOff>
    </xdr:from>
    <xdr:to>
      <xdr:col>72</xdr:col>
      <xdr:colOff>203200</xdr:colOff>
      <xdr:row>22</xdr:row>
      <xdr:rowOff>166642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698966"/>
          <a:ext cx="889000" cy="23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98516</xdr:rowOff>
    </xdr:from>
    <xdr:to>
      <xdr:col>68</xdr:col>
      <xdr:colOff>152400</xdr:colOff>
      <xdr:row>21</xdr:row>
      <xdr:rowOff>157117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69896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31931</xdr:rowOff>
    </xdr:from>
    <xdr:to>
      <xdr:col>68</xdr:col>
      <xdr:colOff>203200</xdr:colOff>
      <xdr:row>15</xdr:row>
      <xdr:rowOff>133531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0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143708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7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31931</xdr:rowOff>
    </xdr:from>
    <xdr:to>
      <xdr:col>64</xdr:col>
      <xdr:colOff>152400</xdr:colOff>
      <xdr:row>15</xdr:row>
      <xdr:rowOff>133531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0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143708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7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8074</xdr:rowOff>
    </xdr:from>
    <xdr:to>
      <xdr:col>81</xdr:col>
      <xdr:colOff>95250</xdr:colOff>
      <xdr:row>21</xdr:row>
      <xdr:rowOff>109674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60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75401</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50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53794</xdr:rowOff>
    </xdr:from>
    <xdr:to>
      <xdr:col>77</xdr:col>
      <xdr:colOff>95250</xdr:colOff>
      <xdr:row>22</xdr:row>
      <xdr:rowOff>155394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8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140171</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912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115842</xdr:rowOff>
    </xdr:from>
    <xdr:to>
      <xdr:col>73</xdr:col>
      <xdr:colOff>44450</xdr:colOff>
      <xdr:row>23</xdr:row>
      <xdr:rowOff>45992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88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30769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97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47716</xdr:rowOff>
    </xdr:from>
    <xdr:to>
      <xdr:col>68</xdr:col>
      <xdr:colOff>203200</xdr:colOff>
      <xdr:row>21</xdr:row>
      <xdr:rowOff>149316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64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134093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73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106317</xdr:rowOff>
    </xdr:from>
    <xdr:to>
      <xdr:col>64</xdr:col>
      <xdr:colOff>152400</xdr:colOff>
      <xdr:row>22</xdr:row>
      <xdr:rowOff>36467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7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21244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79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18,923
18,771
130.63
11,151,481
10,714,135
422,488
5,530,669
8,821,818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ポイント減となっており、類似団体・全国平均・県平均と比較しても低い数値である。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施設運営の多くを委託しており、他団体と比較しても職員数が少ないことが要因にあげられる。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また、集中改革プランに基づく退職者に対する補充調整や、組織・機構改革による職員数の適正管理に努力した結果であり、今後も住民サービスの低下を招かないよう適正化に努めていく。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xdr:rowOff>
    </xdr:from>
    <xdr:to>
      <xdr:col>24</xdr:col>
      <xdr:colOff>25400</xdr:colOff>
      <xdr:row>36</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03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34561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53848</xdr:rowOff>
    </xdr:from>
    <xdr:to>
      <xdr:col>19</xdr:col>
      <xdr:colOff>187325</xdr:colOff>
      <xdr:row>36</xdr:row>
      <xdr:rowOff>90424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986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57912</xdr:rowOff>
    </xdr:from>
    <xdr:to>
      <xdr:col>11</xdr:col>
      <xdr:colOff>60325</xdr:colOff>
      <xdr:row>36</xdr:row>
      <xdr:rowOff>159512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144289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121429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128778</xdr:rowOff>
    </xdr:from>
    <xdr:to>
      <xdr:col>24</xdr:col>
      <xdr:colOff>76200</xdr:colOff>
      <xdr:row>36</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新型コロナウイルス感染症対策として事業の中止や縮小、健診等の減少に伴い全体的に事業費が減少傾向となった。このことから、前年度対比で２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ポイント減少したものの、全国・県平均を上回っている。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今回の減少については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の影響による一時的なものと捉えており、今後は増加傾向に向かうと予測している。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fontAlgn="base"/>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中央コミュニティセンター</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クリーンセンターや法華嶽公園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等、施設管理運営にかかる委託料が全国・県平均を上回る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大きな要因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と考えており、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施設の用途廃止・集約化を含めた管理体制の見直しも必要となってきている。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18</xdr:row>
      <xdr:rowOff>101600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575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101600</xdr:rowOff>
    </xdr:from>
    <xdr:to>
      <xdr:col>78</xdr:col>
      <xdr:colOff>69850</xdr:colOff>
      <xdr:row>19</xdr:row>
      <xdr:rowOff>57150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87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114300</xdr:rowOff>
    </xdr:from>
    <xdr:to>
      <xdr:col>73</xdr:col>
      <xdr:colOff>180975</xdr:colOff>
      <xdr:row>19</xdr:row>
      <xdr:rowOff>57150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00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69850</xdr:rowOff>
    </xdr:from>
    <xdr:to>
      <xdr:col>74</xdr:col>
      <xdr:colOff>31750</xdr:colOff>
      <xdr:row>18</xdr:row>
      <xdr:rowOff>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114300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7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57150</xdr:rowOff>
    </xdr:from>
    <xdr:to>
      <xdr:col>69</xdr:col>
      <xdr:colOff>142875</xdr:colOff>
      <xdr:row>17</xdr:row>
      <xdr:rowOff>158750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50800</xdr:rowOff>
    </xdr:from>
    <xdr:to>
      <xdr:col>78</xdr:col>
      <xdr:colOff>120650</xdr:colOff>
      <xdr:row>18</xdr:row>
      <xdr:rowOff>152400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6350</xdr:rowOff>
    </xdr:from>
    <xdr:to>
      <xdr:col>74</xdr:col>
      <xdr:colOff>31750</xdr:colOff>
      <xdr:row>19</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92727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63500</xdr:rowOff>
    </xdr:from>
    <xdr:to>
      <xdr:col>69</xdr:col>
      <xdr:colOff>142875</xdr:colOff>
      <xdr:row>18</xdr:row>
      <xdr:rowOff>165100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全国平均・県平均は下回っているが、類似団体の中では最も高くなっている。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町が福祉施策に積極的に取り組んでいる結果ではあるが、財政を圧迫する要因ともなっており、経常的な経費となる町単独事業について見直しを考える時期にきていると考えられる。更に、国の施策による負担増も大きな要因に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102507</xdr:rowOff>
    </xdr:from>
    <xdr:to>
      <xdr:col>24</xdr:col>
      <xdr:colOff>25400</xdr:colOff>
      <xdr:row>61</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560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102507</xdr:rowOff>
    </xdr:from>
    <xdr:to>
      <xdr:col>19</xdr:col>
      <xdr:colOff>187325</xdr:colOff>
      <xdr:row>61</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560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53522</xdr:rowOff>
    </xdr:from>
    <xdr:to>
      <xdr:col>15</xdr:col>
      <xdr:colOff>98425</xdr:colOff>
      <xdr:row>61</xdr:row>
      <xdr:rowOff>135165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511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4535</xdr:rowOff>
    </xdr:from>
    <xdr:to>
      <xdr:col>11</xdr:col>
      <xdr:colOff>9525</xdr:colOff>
      <xdr:row>61</xdr:row>
      <xdr:rowOff>53522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462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xdr:rowOff>
    </xdr:from>
    <xdr:to>
      <xdr:col>11</xdr:col>
      <xdr:colOff>60325</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122662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117022</xdr:rowOff>
    </xdr:from>
    <xdr:to>
      <xdr:col>24</xdr:col>
      <xdr:colOff>76200</xdr:colOff>
      <xdr:row>62</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25599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51707</xdr:rowOff>
    </xdr:from>
    <xdr:to>
      <xdr:col>20</xdr:col>
      <xdr:colOff>38100</xdr:colOff>
      <xdr:row>61</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138084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59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84365</xdr:rowOff>
    </xdr:from>
    <xdr:to>
      <xdr:col>15</xdr:col>
      <xdr:colOff>149225</xdr:colOff>
      <xdr:row>62</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170742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2722</xdr:rowOff>
    </xdr:from>
    <xdr:to>
      <xdr:col>11</xdr:col>
      <xdr:colOff>60325</xdr:colOff>
      <xdr:row>61</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89099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125185</xdr:rowOff>
    </xdr:from>
    <xdr:to>
      <xdr:col>6</xdr:col>
      <xdr:colOff>171450</xdr:colOff>
      <xdr:row>61</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年度は前年度対比で０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ポイント減少しているものの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類似団体の中でも下位に位置しており、全国・県平均を上回っている。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その他の経費の大部分は繰出金である。国保会計への繰出金は減少したものの、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後期高齢者医療特別会計への繰出金が増加しており、これは医療費負担の増が要因と考えられる。下水道会計においても前処理施設の運用等により３７百万円程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これらは経常的経費であるため、今後の財政を圧迫する要因ともなってくる。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57</xdr:row>
      <xdr:rowOff>135165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96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84562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57</xdr:row>
      <xdr:rowOff>167822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57</xdr:row>
      <xdr:rowOff>167822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58965</xdr:rowOff>
    </xdr:from>
    <xdr:to>
      <xdr:col>69</xdr:col>
      <xdr:colOff>92075</xdr:colOff>
      <xdr:row>57</xdr:row>
      <xdr:rowOff>135165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31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144235</xdr:rowOff>
    </xdr:from>
    <xdr:to>
      <xdr:col>69</xdr:col>
      <xdr:colOff>142875</xdr:colOff>
      <xdr:row>56</xdr:row>
      <xdr:rowOff>74385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84562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155122</xdr:rowOff>
    </xdr:from>
    <xdr:to>
      <xdr:col>65</xdr:col>
      <xdr:colOff>53975</xdr:colOff>
      <xdr:row>56</xdr:row>
      <xdr:rowOff>85272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95449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類似団体平均・全国平均は下回っているものの、県平均を上回っている。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他団体への負担金等については、これまでと同様の数値で推移するものと考えられるため、単独補助について費用対効果等を十分に検討し、全体的な見直しが必要である。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35</xdr:row>
      <xdr:rowOff>24130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334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34</xdr:row>
      <xdr:rowOff>157480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3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35</xdr:row>
      <xdr:rowOff>1270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142240</xdr:rowOff>
    </xdr:from>
    <xdr:to>
      <xdr:col>69</xdr:col>
      <xdr:colOff>92075</xdr:colOff>
      <xdr:row>35</xdr:row>
      <xdr:rowOff>1270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97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106680</xdr:rowOff>
    </xdr:from>
    <xdr:to>
      <xdr:col>74</xdr:col>
      <xdr:colOff>31750</xdr:colOff>
      <xdr:row>35</xdr:row>
      <xdr:rowOff>36830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47007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91440</xdr:rowOff>
    </xdr:from>
    <xdr:to>
      <xdr:col>65</xdr:col>
      <xdr:colOff>53975</xdr:colOff>
      <xdr:row>35</xdr:row>
      <xdr:rowOff>21590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31767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財政長期計画に基づいた起債抑制策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近年は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減少傾向にあったものの、中央コミュニティーセンターの元金償還の開始等で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昨年度から０．８ポイント増加している。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今後は減少傾向を見込んでいるのの、施設の老朽化や制度事業等、突発的な借入も視野に入れ、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なお一層の起債抑制に努め、交付税措置のある有利な起債を選択し、将来の財政負担増とならないよう健全化に努める。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fontAlgn="base"/>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fontAlgn="base"/>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144145</xdr:rowOff>
    </xdr:from>
    <xdr:to>
      <xdr:col>24</xdr:col>
      <xdr:colOff>25400</xdr:colOff>
      <xdr:row>79</xdr:row>
      <xdr:rowOff>18414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5172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345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144145</xdr:rowOff>
    </xdr:from>
    <xdr:to>
      <xdr:col>19</xdr:col>
      <xdr:colOff>187325</xdr:colOff>
      <xdr:row>79</xdr:row>
      <xdr:rowOff>144145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51724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139064</xdr:rowOff>
    </xdr:from>
    <xdr:to>
      <xdr:col>20</xdr:col>
      <xdr:colOff>38100</xdr:colOff>
      <xdr:row>80</xdr:row>
      <xdr:rowOff>69214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68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53991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76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144145</xdr:rowOff>
    </xdr:from>
    <xdr:to>
      <xdr:col>15</xdr:col>
      <xdr:colOff>98425</xdr:colOff>
      <xdr:row>80</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68869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116205</xdr:rowOff>
    </xdr:from>
    <xdr:to>
      <xdr:col>15</xdr:col>
      <xdr:colOff>149225</xdr:colOff>
      <xdr:row>80</xdr:row>
      <xdr:rowOff>46355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66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31132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74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35561</xdr:rowOff>
    </xdr:from>
    <xdr:to>
      <xdr:col>11</xdr:col>
      <xdr:colOff>9525</xdr:colOff>
      <xdr:row>80</xdr:row>
      <xdr:rowOff>41275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7515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144780</xdr:rowOff>
    </xdr:from>
    <xdr:to>
      <xdr:col>11</xdr:col>
      <xdr:colOff>60325</xdr:colOff>
      <xdr:row>80</xdr:row>
      <xdr:rowOff>74930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68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85107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45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161925</xdr:rowOff>
    </xdr:from>
    <xdr:to>
      <xdr:col>6</xdr:col>
      <xdr:colOff>171450</xdr:colOff>
      <xdr:row>80</xdr:row>
      <xdr:rowOff>92075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70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102252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4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139064</xdr:rowOff>
    </xdr:from>
    <xdr:to>
      <xdr:col>24</xdr:col>
      <xdr:colOff>76200</xdr:colOff>
      <xdr:row>79</xdr:row>
      <xdr:rowOff>69214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111141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8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93345</xdr:rowOff>
    </xdr:from>
    <xdr:to>
      <xdr:col>20</xdr:col>
      <xdr:colOff>38100</xdr:colOff>
      <xdr:row>79</xdr:row>
      <xdr:rowOff>23495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33672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35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93345</xdr:rowOff>
    </xdr:from>
    <xdr:to>
      <xdr:col>15</xdr:col>
      <xdr:colOff>149225</xdr:colOff>
      <xdr:row>80</xdr:row>
      <xdr:rowOff>23495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33672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40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161925</xdr:rowOff>
    </xdr:from>
    <xdr:to>
      <xdr:col>6</xdr:col>
      <xdr:colOff>171450</xdr:colOff>
      <xdr:row>80</xdr:row>
      <xdr:rowOff>92075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76852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79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昨年度対比で２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１ポイント減少しているものの、新型コロナウイルス感染症の影響によるものも大きく、一時的に減少したものと考えている。全国平均は下回っているものの、類似団体の中では高い状況にある。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人件費、扶助費、物件費、繰出金など抑制の難しい経費も増えてきているが、全体的に事務事業の見直しを行うなど経常的経費削減の徹底を図っていきたい。</a:t>
          </a:r>
          <a:endParaRPr lang="ja-JP" altLang="ja-JP" sz="1400">
            <a:effectLst/>
            <a:latin typeface="ＭＳ Ｐゴシック" panose="020B0600070205080204" pitchFamily="50" charset="-128"/>
            <a:ea typeface="ＭＳ Ｐゴシック" panose="020B0600070205080204" pitchFamily="50" charset="-128"/>
          </a:endParaRPr>
        </a:p>
        <a:p>
          <a:pPr fontAlgn="base"/>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74422</xdr:rowOff>
    </xdr:from>
    <xdr:to>
      <xdr:col>82</xdr:col>
      <xdr:colOff>107950</xdr:colOff>
      <xdr:row>79</xdr:row>
      <xdr:rowOff>170435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618972"/>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28719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170435</xdr:rowOff>
    </xdr:from>
    <xdr:to>
      <xdr:col>78</xdr:col>
      <xdr:colOff>69850</xdr:colOff>
      <xdr:row>80</xdr:row>
      <xdr:rowOff>136144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71498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763</xdr:rowOff>
    </xdr:from>
    <xdr:to>
      <xdr:col>78</xdr:col>
      <xdr:colOff>120650</xdr:colOff>
      <xdr:row>79</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54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112540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1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58420</xdr:rowOff>
    </xdr:from>
    <xdr:to>
      <xdr:col>73</xdr:col>
      <xdr:colOff>180975</xdr:colOff>
      <xdr:row>80</xdr:row>
      <xdr:rowOff>136144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7744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14478</xdr:rowOff>
    </xdr:from>
    <xdr:to>
      <xdr:col>74</xdr:col>
      <xdr:colOff>31750</xdr:colOff>
      <xdr:row>79</xdr:row>
      <xdr:rowOff>116078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55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126255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2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101854</xdr:rowOff>
    </xdr:from>
    <xdr:to>
      <xdr:col>69</xdr:col>
      <xdr:colOff>92075</xdr:colOff>
      <xdr:row>80</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6464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167639</xdr:rowOff>
    </xdr:from>
    <xdr:to>
      <xdr:col>69</xdr:col>
      <xdr:colOff>142875</xdr:colOff>
      <xdr:row>79</xdr:row>
      <xdr:rowOff>97789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107966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131063</xdr:rowOff>
    </xdr:from>
    <xdr:to>
      <xdr:col>65</xdr:col>
      <xdr:colOff>53975</xdr:colOff>
      <xdr:row>79</xdr:row>
      <xdr:rowOff>61213</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71390</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7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23622</xdr:rowOff>
    </xdr:from>
    <xdr:to>
      <xdr:col>82</xdr:col>
      <xdr:colOff>158750</xdr:colOff>
      <xdr:row>79</xdr:row>
      <xdr:rowOff>125222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167149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119635</xdr:rowOff>
    </xdr:from>
    <xdr:to>
      <xdr:col>78</xdr:col>
      <xdr:colOff>120650</xdr:colOff>
      <xdr:row>80</xdr:row>
      <xdr:rowOff>49785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34562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85344</xdr:rowOff>
    </xdr:from>
    <xdr:to>
      <xdr:col>74</xdr:col>
      <xdr:colOff>31750</xdr:colOff>
      <xdr:row>81</xdr:row>
      <xdr:rowOff>15494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271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51054</xdr:rowOff>
    </xdr:from>
    <xdr:to>
      <xdr:col>65</xdr:col>
      <xdr:colOff>53975</xdr:colOff>
      <xdr:row>79</xdr:row>
      <xdr:rowOff>152654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137431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68804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58627</xdr:rowOff>
    </xdr:from>
    <xdr:to>
      <xdr:col>29</xdr:col>
      <xdr:colOff>127000</xdr:colOff>
      <xdr:row>20</xdr:row>
      <xdr:rowOff>78531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35252"/>
          <a:ext cx="647700" cy="19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170886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1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20124</xdr:rowOff>
    </xdr:from>
    <xdr:to>
      <xdr:col>26</xdr:col>
      <xdr:colOff>50800</xdr:colOff>
      <xdr:row>20</xdr:row>
      <xdr:rowOff>78531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496749"/>
          <a:ext cx="698500" cy="58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89029</xdr:rowOff>
    </xdr:from>
    <xdr:to>
      <xdr:col>26</xdr:col>
      <xdr:colOff>101600</xdr:colOff>
      <xdr:row>15</xdr:row>
      <xdr:rowOff>19179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5369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29356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30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20124</xdr:rowOff>
    </xdr:from>
    <xdr:to>
      <xdr:col>22</xdr:col>
      <xdr:colOff>114300</xdr:colOff>
      <xdr:row>20</xdr:row>
      <xdr:rowOff>44911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96749"/>
          <a:ext cx="698500" cy="2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105357</xdr:rowOff>
    </xdr:from>
    <xdr:to>
      <xdr:col>22</xdr:col>
      <xdr:colOff>165100</xdr:colOff>
      <xdr:row>15</xdr:row>
      <xdr:rowOff>35507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553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45684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32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44911</xdr:rowOff>
    </xdr:from>
    <xdr:to>
      <xdr:col>18</xdr:col>
      <xdr:colOff>177800</xdr:colOff>
      <xdr:row>20</xdr:row>
      <xdr:rowOff>93015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21536"/>
          <a:ext cx="698500" cy="48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5051</xdr:rowOff>
    </xdr:from>
    <xdr:to>
      <xdr:col>19</xdr:col>
      <xdr:colOff>38100</xdr:colOff>
      <xdr:row>15</xdr:row>
      <xdr:rowOff>106651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624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116828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39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61123</xdr:rowOff>
    </xdr:from>
    <xdr:to>
      <xdr:col>15</xdr:col>
      <xdr:colOff>101600</xdr:colOff>
      <xdr:row>15</xdr:row>
      <xdr:rowOff>162723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804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1450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44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7827</xdr:rowOff>
    </xdr:from>
    <xdr:to>
      <xdr:col>29</xdr:col>
      <xdr:colOff>177800</xdr:colOff>
      <xdr:row>20</xdr:row>
      <xdr:rowOff>109427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84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87854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27731</xdr:rowOff>
    </xdr:from>
    <xdr:to>
      <xdr:col>26</xdr:col>
      <xdr:colOff>101600</xdr:colOff>
      <xdr:row>20</xdr:row>
      <xdr:rowOff>129331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0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114108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140774</xdr:rowOff>
    </xdr:from>
    <xdr:to>
      <xdr:col>22</xdr:col>
      <xdr:colOff>165100</xdr:colOff>
      <xdr:row>20</xdr:row>
      <xdr:rowOff>70924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45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55701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3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165561</xdr:rowOff>
    </xdr:from>
    <xdr:to>
      <xdr:col>19</xdr:col>
      <xdr:colOff>38100</xdr:colOff>
      <xdr:row>20</xdr:row>
      <xdr:rowOff>95711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7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80488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5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42215</xdr:rowOff>
    </xdr:from>
    <xdr:to>
      <xdr:col>15</xdr:col>
      <xdr:colOff>101600</xdr:colOff>
      <xdr:row>20</xdr:row>
      <xdr:rowOff>143815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1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128592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43028</xdr:rowOff>
    </xdr:from>
    <xdr:to>
      <xdr:col>29</xdr:col>
      <xdr:colOff>127000</xdr:colOff>
      <xdr:row>35</xdr:row>
      <xdr:rowOff>170586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53378"/>
          <a:ext cx="647700" cy="127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27805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38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110407</xdr:rowOff>
    </xdr:from>
    <xdr:to>
      <xdr:col>26</xdr:col>
      <xdr:colOff>50800</xdr:colOff>
      <xdr:row>35</xdr:row>
      <xdr:rowOff>170586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20757"/>
          <a:ext cx="698500" cy="60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310134</xdr:rowOff>
    </xdr:from>
    <xdr:to>
      <xdr:col>26</xdr:col>
      <xdr:colOff>101600</xdr:colOff>
      <xdr:row>35</xdr:row>
      <xdr:rowOff>68834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77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79011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46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101149</xdr:rowOff>
    </xdr:from>
    <xdr:to>
      <xdr:col>22</xdr:col>
      <xdr:colOff>114300</xdr:colOff>
      <xdr:row>35</xdr:row>
      <xdr:rowOff>110407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11499"/>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295332</xdr:rowOff>
    </xdr:from>
    <xdr:to>
      <xdr:col>22</xdr:col>
      <xdr:colOff>165100</xdr:colOff>
      <xdr:row>35</xdr:row>
      <xdr:rowOff>54032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62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64209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3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101149</xdr:rowOff>
    </xdr:from>
    <xdr:to>
      <xdr:col>18</xdr:col>
      <xdr:colOff>177800</xdr:colOff>
      <xdr:row>35</xdr:row>
      <xdr:rowOff>130905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11499"/>
          <a:ext cx="698500" cy="29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318573</xdr:rowOff>
    </xdr:from>
    <xdr:to>
      <xdr:col>19</xdr:col>
      <xdr:colOff>38100</xdr:colOff>
      <xdr:row>35</xdr:row>
      <xdr:rowOff>77273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86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87450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5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299618</xdr:rowOff>
    </xdr:from>
    <xdr:to>
      <xdr:col>15</xdr:col>
      <xdr:colOff>101600</xdr:colOff>
      <xdr:row>35</xdr:row>
      <xdr:rowOff>58318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6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68496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3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335128</xdr:rowOff>
    </xdr:from>
    <xdr:to>
      <xdr:col>29</xdr:col>
      <xdr:colOff>177800</xdr:colOff>
      <xdr:row>35</xdr:row>
      <xdr:rowOff>93828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02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180205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4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119786</xdr:rowOff>
    </xdr:from>
    <xdr:to>
      <xdr:col>26</xdr:col>
      <xdr:colOff>101600</xdr:colOff>
      <xdr:row>35</xdr:row>
      <xdr:rowOff>221386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3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206163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59607</xdr:rowOff>
    </xdr:from>
    <xdr:to>
      <xdr:col>22</xdr:col>
      <xdr:colOff>165100</xdr:colOff>
      <xdr:row>35</xdr:row>
      <xdr:rowOff>161207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69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145984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7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50349</xdr:rowOff>
    </xdr:from>
    <xdr:to>
      <xdr:col>19</xdr:col>
      <xdr:colOff>38100</xdr:colOff>
      <xdr:row>35</xdr:row>
      <xdr:rowOff>151949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6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136726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74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80105</xdr:rowOff>
    </xdr:from>
    <xdr:to>
      <xdr:col>15</xdr:col>
      <xdr:colOff>101600</xdr:colOff>
      <xdr:row>35</xdr:row>
      <xdr:rowOff>181705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9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166482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77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18,923
18,771
130.63
11,151,481
10,714,135
422,488
5,530,669
8,821,818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760</xdr:rowOff>
    </xdr:from>
    <xdr:to>
      <xdr:col>24</xdr:col>
      <xdr:colOff>63500</xdr:colOff>
      <xdr:row>39</xdr:row>
      <xdr:rowOff>43312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87310"/>
          <a:ext cx="838200" cy="4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151945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43312</xdr:rowOff>
    </xdr:from>
    <xdr:to>
      <xdr:col>19</xdr:col>
      <xdr:colOff>177800</xdr:colOff>
      <xdr:row>39</xdr:row>
      <xdr:rowOff>97327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729862"/>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121769</xdr:rowOff>
    </xdr:from>
    <xdr:to>
      <xdr:col>20</xdr:col>
      <xdr:colOff>38100</xdr:colOff>
      <xdr:row>35</xdr:row>
      <xdr:rowOff>51919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68446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72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97327</xdr:rowOff>
    </xdr:from>
    <xdr:to>
      <xdr:col>15</xdr:col>
      <xdr:colOff>50800</xdr:colOff>
      <xdr:row>39</xdr:row>
      <xdr:rowOff>122963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83877"/>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152679</xdr:rowOff>
    </xdr:from>
    <xdr:to>
      <xdr:col>15</xdr:col>
      <xdr:colOff>101600</xdr:colOff>
      <xdr:row>36</xdr:row>
      <xdr:rowOff>82829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99356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122963</xdr:rowOff>
    </xdr:from>
    <xdr:to>
      <xdr:col>10</xdr:col>
      <xdr:colOff>114300</xdr:colOff>
      <xdr:row>39</xdr:row>
      <xdr:rowOff>164258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809513"/>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48748</xdr:rowOff>
    </xdr:from>
    <xdr:to>
      <xdr:col>10</xdr:col>
      <xdr:colOff>165100</xdr:colOff>
      <xdr:row>36</xdr:row>
      <xdr:rowOff>150348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166875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68604</xdr:rowOff>
    </xdr:from>
    <xdr:to>
      <xdr:col>6</xdr:col>
      <xdr:colOff>38100</xdr:colOff>
      <xdr:row>36</xdr:row>
      <xdr:rowOff>170204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121410</xdr:rowOff>
    </xdr:from>
    <xdr:to>
      <xdr:col>24</xdr:col>
      <xdr:colOff>114300</xdr:colOff>
      <xdr:row>39</xdr:row>
      <xdr:rowOff>51560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36337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163962</xdr:rowOff>
    </xdr:from>
    <xdr:to>
      <xdr:col>20</xdr:col>
      <xdr:colOff>38100</xdr:colOff>
      <xdr:row>39</xdr:row>
      <xdr:rowOff>94112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85239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46527</xdr:rowOff>
    </xdr:from>
    <xdr:to>
      <xdr:col>15</xdr:col>
      <xdr:colOff>101600</xdr:colOff>
      <xdr:row>39</xdr:row>
      <xdr:rowOff>148127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139254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72163</xdr:rowOff>
    </xdr:from>
    <xdr:to>
      <xdr:col>10</xdr:col>
      <xdr:colOff>165100</xdr:colOff>
      <xdr:row>40</xdr:row>
      <xdr:rowOff>2313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164890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113458</xdr:rowOff>
    </xdr:from>
    <xdr:to>
      <xdr:col>6</xdr:col>
      <xdr:colOff>38100</xdr:colOff>
      <xdr:row>40</xdr:row>
      <xdr:rowOff>43608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80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34735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52680</xdr:rowOff>
    </xdr:from>
    <xdr:to>
      <xdr:col>24</xdr:col>
      <xdr:colOff>63500</xdr:colOff>
      <xdr:row>57</xdr:row>
      <xdr:rowOff>171114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25330"/>
          <a:ext cx="838200" cy="11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84173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2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52680</xdr:rowOff>
    </xdr:from>
    <xdr:to>
      <xdr:col>19</xdr:col>
      <xdr:colOff>177800</xdr:colOff>
      <xdr:row>58</xdr:row>
      <xdr:rowOff>94132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25330"/>
          <a:ext cx="889000" cy="2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159709</xdr:rowOff>
    </xdr:from>
    <xdr:to>
      <xdr:col>20</xdr:col>
      <xdr:colOff>38100</xdr:colOff>
      <xdr:row>54</xdr:row>
      <xdr:rowOff>89859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24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106386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02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94132</xdr:rowOff>
    </xdr:from>
    <xdr:to>
      <xdr:col>15</xdr:col>
      <xdr:colOff>50800</xdr:colOff>
      <xdr:row>58</xdr:row>
      <xdr:rowOff>110134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3823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13176</xdr:rowOff>
    </xdr:from>
    <xdr:to>
      <xdr:col>15</xdr:col>
      <xdr:colOff>101600</xdr:colOff>
      <xdr:row>54</xdr:row>
      <xdr:rowOff>114776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27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131303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04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110134</xdr:rowOff>
    </xdr:from>
    <xdr:to>
      <xdr:col>10</xdr:col>
      <xdr:colOff>114300</xdr:colOff>
      <xdr:row>58</xdr:row>
      <xdr:rowOff>145777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4234"/>
          <a:ext cx="889000" cy="3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120847</xdr:rowOff>
    </xdr:from>
    <xdr:to>
      <xdr:col>10</xdr:col>
      <xdr:colOff>165100</xdr:colOff>
      <xdr:row>54</xdr:row>
      <xdr:rowOff>50997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2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67524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19795" y="898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154908</xdr:rowOff>
    </xdr:from>
    <xdr:to>
      <xdr:col>6</xdr:col>
      <xdr:colOff>38100</xdr:colOff>
      <xdr:row>55</xdr:row>
      <xdr:rowOff>85058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41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101585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120314</xdr:rowOff>
    </xdr:from>
    <xdr:to>
      <xdr:col>24</xdr:col>
      <xdr:colOff>114300</xdr:colOff>
      <xdr:row>58</xdr:row>
      <xdr:rowOff>50464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98741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1880</xdr:rowOff>
    </xdr:from>
    <xdr:to>
      <xdr:col>20</xdr:col>
      <xdr:colOff>38100</xdr:colOff>
      <xdr:row>57</xdr:row>
      <xdr:rowOff>103480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94607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43332</xdr:rowOff>
    </xdr:from>
    <xdr:to>
      <xdr:col>15</xdr:col>
      <xdr:colOff>101600</xdr:colOff>
      <xdr:row>58</xdr:row>
      <xdr:rowOff>144932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8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136059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8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59334</xdr:rowOff>
    </xdr:from>
    <xdr:to>
      <xdr:col>10</xdr:col>
      <xdr:colOff>165100</xdr:colOff>
      <xdr:row>58</xdr:row>
      <xdr:rowOff>160934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152061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94977</xdr:rowOff>
    </xdr:from>
    <xdr:to>
      <xdr:col>6</xdr:col>
      <xdr:colOff>38100</xdr:colOff>
      <xdr:row>59</xdr:row>
      <xdr:rowOff>25127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16254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125206</xdr:rowOff>
    </xdr:from>
    <xdr:to>
      <xdr:col>24</xdr:col>
      <xdr:colOff>63500</xdr:colOff>
      <xdr:row>77</xdr:row>
      <xdr:rowOff>53198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55406"/>
          <a:ext cx="8382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125206</xdr:rowOff>
    </xdr:from>
    <xdr:to>
      <xdr:col>19</xdr:col>
      <xdr:colOff>177800</xdr:colOff>
      <xdr:row>77</xdr:row>
      <xdr:rowOff>50363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55406"/>
          <a:ext cx="889000" cy="9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100970</xdr:rowOff>
    </xdr:from>
    <xdr:to>
      <xdr:col>20</xdr:col>
      <xdr:colOff>38100</xdr:colOff>
      <xdr:row>76</xdr:row>
      <xdr:rowOff>31121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47647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7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160274</xdr:rowOff>
    </xdr:from>
    <xdr:to>
      <xdr:col>15</xdr:col>
      <xdr:colOff>50800</xdr:colOff>
      <xdr:row>77</xdr:row>
      <xdr:rowOff>50363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90474"/>
          <a:ext cx="889000" cy="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171059</xdr:rowOff>
    </xdr:from>
    <xdr:to>
      <xdr:col>15</xdr:col>
      <xdr:colOff>101600</xdr:colOff>
      <xdr:row>76</xdr:row>
      <xdr:rowOff>101209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117736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160274</xdr:rowOff>
    </xdr:from>
    <xdr:to>
      <xdr:col>10</xdr:col>
      <xdr:colOff>114300</xdr:colOff>
      <xdr:row>77</xdr:row>
      <xdr:rowOff>82048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90474"/>
          <a:ext cx="889000" cy="9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21737</xdr:rowOff>
    </xdr:from>
    <xdr:to>
      <xdr:col>10</xdr:col>
      <xdr:colOff>165100</xdr:colOff>
      <xdr:row>76</xdr:row>
      <xdr:rowOff>123337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139864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169962</xdr:rowOff>
    </xdr:from>
    <xdr:to>
      <xdr:col>6</xdr:col>
      <xdr:colOff>38100</xdr:colOff>
      <xdr:row>76</xdr:row>
      <xdr:rowOff>100112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116639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2398</xdr:rowOff>
    </xdr:from>
    <xdr:to>
      <xdr:col>24</xdr:col>
      <xdr:colOff>114300</xdr:colOff>
      <xdr:row>77</xdr:row>
      <xdr:rowOff>103998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0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152275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74406</xdr:rowOff>
    </xdr:from>
    <xdr:to>
      <xdr:col>20</xdr:col>
      <xdr:colOff>38100</xdr:colOff>
      <xdr:row>77</xdr:row>
      <xdr:rowOff>4556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0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167133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9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171013</xdr:rowOff>
    </xdr:from>
    <xdr:to>
      <xdr:col>15</xdr:col>
      <xdr:colOff>101600</xdr:colOff>
      <xdr:row>77</xdr:row>
      <xdr:rowOff>101163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92290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9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109474</xdr:rowOff>
    </xdr:from>
    <xdr:to>
      <xdr:col>10</xdr:col>
      <xdr:colOff>165100</xdr:colOff>
      <xdr:row>77</xdr:row>
      <xdr:rowOff>39624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30751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3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31248</xdr:rowOff>
    </xdr:from>
    <xdr:to>
      <xdr:col>6</xdr:col>
      <xdr:colOff>38100</xdr:colOff>
      <xdr:row>77</xdr:row>
      <xdr:rowOff>132848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123975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2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122588</xdr:rowOff>
    </xdr:from>
    <xdr:to>
      <xdr:col>24</xdr:col>
      <xdr:colOff>63500</xdr:colOff>
      <xdr:row>93</xdr:row>
      <xdr:rowOff>24061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381638"/>
          <a:ext cx="838200" cy="58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78790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9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24061</xdr:rowOff>
    </xdr:from>
    <xdr:to>
      <xdr:col>19</xdr:col>
      <xdr:colOff>177800</xdr:colOff>
      <xdr:row>93</xdr:row>
      <xdr:rowOff>95531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68911"/>
          <a:ext cx="889000" cy="7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87626</xdr:rowOff>
    </xdr:from>
    <xdr:to>
      <xdr:col>20</xdr:col>
      <xdr:colOff>38100</xdr:colOff>
      <xdr:row>96</xdr:row>
      <xdr:rowOff>17776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7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8903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95531</xdr:rowOff>
    </xdr:from>
    <xdr:to>
      <xdr:col>15</xdr:col>
      <xdr:colOff>50800</xdr:colOff>
      <xdr:row>93</xdr:row>
      <xdr:rowOff>142574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040381"/>
          <a:ext cx="889000" cy="4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74874</xdr:rowOff>
    </xdr:from>
    <xdr:to>
      <xdr:col>15</xdr:col>
      <xdr:colOff>101600</xdr:colOff>
      <xdr:row>96</xdr:row>
      <xdr:rowOff>5024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167601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142574</xdr:rowOff>
    </xdr:from>
    <xdr:to>
      <xdr:col>10</xdr:col>
      <xdr:colOff>114300</xdr:colOff>
      <xdr:row>94</xdr:row>
      <xdr:rowOff>20109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087424"/>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156483</xdr:rowOff>
    </xdr:from>
    <xdr:to>
      <xdr:col>10</xdr:col>
      <xdr:colOff>165100</xdr:colOff>
      <xdr:row>96</xdr:row>
      <xdr:rowOff>86633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77760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10424</xdr:rowOff>
    </xdr:from>
    <xdr:to>
      <xdr:col>6</xdr:col>
      <xdr:colOff>38100</xdr:colOff>
      <xdr:row>96</xdr:row>
      <xdr:rowOff>112024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103151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71788</xdr:rowOff>
    </xdr:from>
    <xdr:to>
      <xdr:col>24</xdr:col>
      <xdr:colOff>114300</xdr:colOff>
      <xdr:row>90</xdr:row>
      <xdr:rowOff>1938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33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24815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28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144711</xdr:rowOff>
    </xdr:from>
    <xdr:to>
      <xdr:col>20</xdr:col>
      <xdr:colOff>38100</xdr:colOff>
      <xdr:row>93</xdr:row>
      <xdr:rowOff>74861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91388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69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44731</xdr:rowOff>
    </xdr:from>
    <xdr:to>
      <xdr:col>15</xdr:col>
      <xdr:colOff>101600</xdr:colOff>
      <xdr:row>93</xdr:row>
      <xdr:rowOff>146331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9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162858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76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91774</xdr:rowOff>
    </xdr:from>
    <xdr:to>
      <xdr:col>10</xdr:col>
      <xdr:colOff>165100</xdr:colOff>
      <xdr:row>94</xdr:row>
      <xdr:rowOff>21924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38451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81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140759</xdr:rowOff>
    </xdr:from>
    <xdr:to>
      <xdr:col>6</xdr:col>
      <xdr:colOff>38100</xdr:colOff>
      <xdr:row>94</xdr:row>
      <xdr:rowOff>70909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0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87436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8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59195</xdr:rowOff>
    </xdr:from>
    <xdr:to>
      <xdr:col>54</xdr:col>
      <xdr:colOff>189865</xdr:colOff>
      <xdr:row>39</xdr:row>
      <xdr:rowOff>88326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888495"/>
          <a:ext cx="1270" cy="88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92153</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7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88326</xdr:rowOff>
    </xdr:from>
    <xdr:to>
      <xdr:col>55</xdr:col>
      <xdr:colOff>88900</xdr:colOff>
      <xdr:row>39</xdr:row>
      <xdr:rowOff>88326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74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5872</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66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59195</xdr:rowOff>
    </xdr:from>
    <xdr:to>
      <xdr:col>55</xdr:col>
      <xdr:colOff>88900</xdr:colOff>
      <xdr:row>34</xdr:row>
      <xdr:rowOff>59195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88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100282</xdr:rowOff>
    </xdr:from>
    <xdr:to>
      <xdr:col>55</xdr:col>
      <xdr:colOff>0</xdr:colOff>
      <xdr:row>38</xdr:row>
      <xdr:rowOff>100602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929582"/>
          <a:ext cx="838200" cy="68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42846</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19969</xdr:rowOff>
    </xdr:from>
    <xdr:to>
      <xdr:col>55</xdr:col>
      <xdr:colOff>50800</xdr:colOff>
      <xdr:row>37</xdr:row>
      <xdr:rowOff>121569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100282</xdr:rowOff>
    </xdr:from>
    <xdr:to>
      <xdr:col>50</xdr:col>
      <xdr:colOff>114300</xdr:colOff>
      <xdr:row>39</xdr:row>
      <xdr:rowOff>91176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929582"/>
          <a:ext cx="889000" cy="84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94386</xdr:rowOff>
    </xdr:from>
    <xdr:to>
      <xdr:col>50</xdr:col>
      <xdr:colOff>165100</xdr:colOff>
      <xdr:row>32</xdr:row>
      <xdr:rowOff>24536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4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41063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18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91176</xdr:rowOff>
    </xdr:from>
    <xdr:to>
      <xdr:col>45</xdr:col>
      <xdr:colOff>177800</xdr:colOff>
      <xdr:row>39</xdr:row>
      <xdr:rowOff>120033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777726"/>
          <a:ext cx="889000" cy="2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135077</xdr:rowOff>
    </xdr:from>
    <xdr:to>
      <xdr:col>46</xdr:col>
      <xdr:colOff>38100</xdr:colOff>
      <xdr:row>37</xdr:row>
      <xdr:rowOff>65227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81754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0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120033</xdr:rowOff>
    </xdr:from>
    <xdr:to>
      <xdr:col>41</xdr:col>
      <xdr:colOff>50800</xdr:colOff>
      <xdr:row>39</xdr:row>
      <xdr:rowOff>138511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806583"/>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116561</xdr:rowOff>
    </xdr:from>
    <xdr:to>
      <xdr:col>41</xdr:col>
      <xdr:colOff>101600</xdr:colOff>
      <xdr:row>37</xdr:row>
      <xdr:rowOff>46711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8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63238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06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141615</xdr:rowOff>
    </xdr:from>
    <xdr:to>
      <xdr:col>36</xdr:col>
      <xdr:colOff>165100</xdr:colOff>
      <xdr:row>37</xdr:row>
      <xdr:rowOff>71765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88292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08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49802</xdr:rowOff>
    </xdr:from>
    <xdr:to>
      <xdr:col>55</xdr:col>
      <xdr:colOff>50800</xdr:colOff>
      <xdr:row>38</xdr:row>
      <xdr:rowOff>151402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28229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5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49482</xdr:rowOff>
    </xdr:from>
    <xdr:to>
      <xdr:col>50</xdr:col>
      <xdr:colOff>165100</xdr:colOff>
      <xdr:row>34</xdr:row>
      <xdr:rowOff>151082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8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142209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97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40376</xdr:rowOff>
    </xdr:from>
    <xdr:to>
      <xdr:col>46</xdr:col>
      <xdr:colOff>38100</xdr:colOff>
      <xdr:row>39</xdr:row>
      <xdr:rowOff>141976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7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133103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81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69233</xdr:rowOff>
    </xdr:from>
    <xdr:to>
      <xdr:col>41</xdr:col>
      <xdr:colOff>101600</xdr:colOff>
      <xdr:row>39</xdr:row>
      <xdr:rowOff>170833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7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161960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84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87711</xdr:rowOff>
    </xdr:from>
    <xdr:to>
      <xdr:col>36</xdr:col>
      <xdr:colOff>165100</xdr:colOff>
      <xdr:row>40</xdr:row>
      <xdr:rowOff>17861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7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8988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86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47062</xdr:rowOff>
    </xdr:from>
    <xdr:to>
      <xdr:col>55</xdr:col>
      <xdr:colOff>0</xdr:colOff>
      <xdr:row>55</xdr:row>
      <xdr:rowOff>53006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476812"/>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116480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203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75812</xdr:rowOff>
    </xdr:from>
    <xdr:to>
      <xdr:col>50</xdr:col>
      <xdr:colOff>114300</xdr:colOff>
      <xdr:row>55</xdr:row>
      <xdr:rowOff>53006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334112"/>
          <a:ext cx="889000" cy="1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51</xdr:row>
      <xdr:rowOff>54414</xdr:rowOff>
    </xdr:from>
    <xdr:to>
      <xdr:col>50</xdr:col>
      <xdr:colOff>165100</xdr:colOff>
      <xdr:row>51</xdr:row>
      <xdr:rowOff>156014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879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1091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857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75812</xdr:rowOff>
    </xdr:from>
    <xdr:to>
      <xdr:col>45</xdr:col>
      <xdr:colOff>177800</xdr:colOff>
      <xdr:row>57</xdr:row>
      <xdr:rowOff>94873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334112"/>
          <a:ext cx="889000" cy="53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14366</xdr:rowOff>
    </xdr:from>
    <xdr:to>
      <xdr:col>46</xdr:col>
      <xdr:colOff>38100</xdr:colOff>
      <xdr:row>52</xdr:row>
      <xdr:rowOff>115966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892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132493</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870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84575</xdr:rowOff>
    </xdr:from>
    <xdr:to>
      <xdr:col>41</xdr:col>
      <xdr:colOff>50800</xdr:colOff>
      <xdr:row>57</xdr:row>
      <xdr:rowOff>94873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685775"/>
          <a:ext cx="889000" cy="18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4459</xdr:rowOff>
    </xdr:from>
    <xdr:to>
      <xdr:col>41</xdr:col>
      <xdr:colOff>101600</xdr:colOff>
      <xdr:row>53</xdr:row>
      <xdr:rowOff>106059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09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122586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886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94288</xdr:rowOff>
    </xdr:from>
    <xdr:to>
      <xdr:col>36</xdr:col>
      <xdr:colOff>165100</xdr:colOff>
      <xdr:row>53</xdr:row>
      <xdr:rowOff>24438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40965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878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167712</xdr:rowOff>
    </xdr:from>
    <xdr:to>
      <xdr:col>55</xdr:col>
      <xdr:colOff>50800</xdr:colOff>
      <xdr:row>55</xdr:row>
      <xdr:rowOff>97862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4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146139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4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2206</xdr:rowOff>
    </xdr:from>
    <xdr:to>
      <xdr:col>50</xdr:col>
      <xdr:colOff>165100</xdr:colOff>
      <xdr:row>55</xdr:row>
      <xdr:rowOff>103806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3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94933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52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25012</xdr:rowOff>
    </xdr:from>
    <xdr:to>
      <xdr:col>46</xdr:col>
      <xdr:colOff>38100</xdr:colOff>
      <xdr:row>54</xdr:row>
      <xdr:rowOff>126612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2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117739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3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44073</xdr:rowOff>
    </xdr:from>
    <xdr:to>
      <xdr:col>41</xdr:col>
      <xdr:colOff>101600</xdr:colOff>
      <xdr:row>57</xdr:row>
      <xdr:rowOff>145673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136800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0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33775</xdr:rowOff>
    </xdr:from>
    <xdr:to>
      <xdr:col>36</xdr:col>
      <xdr:colOff>165100</xdr:colOff>
      <xdr:row>56</xdr:row>
      <xdr:rowOff>135375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126502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7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124588</xdr:rowOff>
    </xdr:from>
    <xdr:to>
      <xdr:col>55</xdr:col>
      <xdr:colOff>0</xdr:colOff>
      <xdr:row>79</xdr:row>
      <xdr:rowOff>33465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497688"/>
          <a:ext cx="838200" cy="8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24588</xdr:rowOff>
    </xdr:from>
    <xdr:to>
      <xdr:col>50</xdr:col>
      <xdr:colOff>114300</xdr:colOff>
      <xdr:row>78</xdr:row>
      <xdr:rowOff>124588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397688"/>
          <a:ext cx="889000" cy="10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125082</xdr:rowOff>
    </xdr:from>
    <xdr:to>
      <xdr:col>50</xdr:col>
      <xdr:colOff>165100</xdr:colOff>
      <xdr:row>77</xdr:row>
      <xdr:rowOff>55232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71759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24588</xdr:rowOff>
    </xdr:from>
    <xdr:to>
      <xdr:col>45</xdr:col>
      <xdr:colOff>177800</xdr:colOff>
      <xdr:row>79</xdr:row>
      <xdr:rowOff>36474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397688"/>
          <a:ext cx="889000" cy="18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133122</xdr:rowOff>
    </xdr:from>
    <xdr:to>
      <xdr:col>46</xdr:col>
      <xdr:colOff>38100</xdr:colOff>
      <xdr:row>77</xdr:row>
      <xdr:rowOff>63272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6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79798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9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27012</xdr:rowOff>
    </xdr:from>
    <xdr:to>
      <xdr:col>41</xdr:col>
      <xdr:colOff>50800</xdr:colOff>
      <xdr:row>79</xdr:row>
      <xdr:rowOff>36474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71562"/>
          <a:ext cx="889000" cy="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102108</xdr:rowOff>
    </xdr:from>
    <xdr:to>
      <xdr:col>41</xdr:col>
      <xdr:colOff>101600</xdr:colOff>
      <xdr:row>78</xdr:row>
      <xdr:rowOff>32258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0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48785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115151</xdr:rowOff>
    </xdr:from>
    <xdr:to>
      <xdr:col>36</xdr:col>
      <xdr:colOff>165100</xdr:colOff>
      <xdr:row>78</xdr:row>
      <xdr:rowOff>45301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61828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154115</xdr:rowOff>
    </xdr:from>
    <xdr:to>
      <xdr:col>55</xdr:col>
      <xdr:colOff>50800</xdr:colOff>
      <xdr:row>79</xdr:row>
      <xdr:rowOff>84265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69042</xdr:rowOff>
    </xdr:from>
    <xdr:ext cx="378565"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42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73788</xdr:rowOff>
    </xdr:from>
    <xdr:to>
      <xdr:col>50</xdr:col>
      <xdr:colOff>165100</xdr:colOff>
      <xdr:row>79</xdr:row>
      <xdr:rowOff>3938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166515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145238</xdr:rowOff>
    </xdr:from>
    <xdr:to>
      <xdr:col>46</xdr:col>
      <xdr:colOff>38100</xdr:colOff>
      <xdr:row>78</xdr:row>
      <xdr:rowOff>75388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66515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4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157124</xdr:rowOff>
    </xdr:from>
    <xdr:to>
      <xdr:col>41</xdr:col>
      <xdr:colOff>101600</xdr:colOff>
      <xdr:row>79</xdr:row>
      <xdr:rowOff>87274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78401</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72017" y="13622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147662</xdr:rowOff>
    </xdr:from>
    <xdr:to>
      <xdr:col>36</xdr:col>
      <xdr:colOff>165100</xdr:colOff>
      <xdr:row>79</xdr:row>
      <xdr:rowOff>77812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68939</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61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155594</xdr:rowOff>
    </xdr:from>
    <xdr:to>
      <xdr:col>55</xdr:col>
      <xdr:colOff>0</xdr:colOff>
      <xdr:row>96</xdr:row>
      <xdr:rowOff>16898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443344"/>
          <a:ext cx="838200" cy="3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19049</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16898</xdr:rowOff>
    </xdr:from>
    <xdr:to>
      <xdr:col>50</xdr:col>
      <xdr:colOff>114300</xdr:colOff>
      <xdr:row>96</xdr:row>
      <xdr:rowOff>84651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476098"/>
          <a:ext cx="889000" cy="6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20799</xdr:rowOff>
    </xdr:from>
    <xdr:to>
      <xdr:col>50</xdr:col>
      <xdr:colOff>165100</xdr:colOff>
      <xdr:row>95</xdr:row>
      <xdr:rowOff>122399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30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138926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08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84651</xdr:rowOff>
    </xdr:from>
    <xdr:to>
      <xdr:col>45</xdr:col>
      <xdr:colOff>177800</xdr:colOff>
      <xdr:row>98</xdr:row>
      <xdr:rowOff>64991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543851"/>
          <a:ext cx="889000" cy="3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132552</xdr:rowOff>
    </xdr:from>
    <xdr:to>
      <xdr:col>46</xdr:col>
      <xdr:colOff>38100</xdr:colOff>
      <xdr:row>96</xdr:row>
      <xdr:rowOff>62702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79229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82234</xdr:rowOff>
    </xdr:from>
    <xdr:to>
      <xdr:col>41</xdr:col>
      <xdr:colOff>50800</xdr:colOff>
      <xdr:row>98</xdr:row>
      <xdr:rowOff>64991</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12884"/>
          <a:ext cx="889000" cy="15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129656</xdr:rowOff>
    </xdr:from>
    <xdr:to>
      <xdr:col>41</xdr:col>
      <xdr:colOff>101600</xdr:colOff>
      <xdr:row>96</xdr:row>
      <xdr:rowOff>59806</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1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76333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1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114917</xdr:rowOff>
    </xdr:from>
    <xdr:to>
      <xdr:col>36</xdr:col>
      <xdr:colOff>165100</xdr:colOff>
      <xdr:row>96</xdr:row>
      <xdr:rowOff>45067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0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61594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1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104794</xdr:rowOff>
    </xdr:from>
    <xdr:to>
      <xdr:col>55</xdr:col>
      <xdr:colOff>50800</xdr:colOff>
      <xdr:row>96</xdr:row>
      <xdr:rowOff>34944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3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127671</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24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137548</xdr:rowOff>
    </xdr:from>
    <xdr:to>
      <xdr:col>50</xdr:col>
      <xdr:colOff>165100</xdr:colOff>
      <xdr:row>96</xdr:row>
      <xdr:rowOff>67698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4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58825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51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33851</xdr:rowOff>
    </xdr:from>
    <xdr:to>
      <xdr:col>46</xdr:col>
      <xdr:colOff>38100</xdr:colOff>
      <xdr:row>96</xdr:row>
      <xdr:rowOff>135451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126578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5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14191</xdr:rowOff>
    </xdr:from>
    <xdr:to>
      <xdr:col>41</xdr:col>
      <xdr:colOff>101600</xdr:colOff>
      <xdr:row>98</xdr:row>
      <xdr:rowOff>115791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106918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9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31434</xdr:rowOff>
    </xdr:from>
    <xdr:to>
      <xdr:col>36</xdr:col>
      <xdr:colOff>165100</xdr:colOff>
      <xdr:row>97</xdr:row>
      <xdr:rowOff>133034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124161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7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13360</xdr:rowOff>
    </xdr:from>
    <xdr:to>
      <xdr:col>85</xdr:col>
      <xdr:colOff>127000</xdr:colOff>
      <xdr:row>39</xdr:row>
      <xdr:rowOff>37897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99910"/>
          <a:ext cx="8382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18352</xdr:rowOff>
    </xdr:from>
    <xdr:to>
      <xdr:col>81</xdr:col>
      <xdr:colOff>50800</xdr:colOff>
      <xdr:row>39</xdr:row>
      <xdr:rowOff>13360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533452"/>
          <a:ext cx="889000" cy="1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58839</xdr:rowOff>
    </xdr:from>
    <xdr:to>
      <xdr:col>81</xdr:col>
      <xdr:colOff>101600</xdr:colOff>
      <xdr:row>37</xdr:row>
      <xdr:rowOff>160439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0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5516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18352</xdr:rowOff>
    </xdr:from>
    <xdr:to>
      <xdr:col>76</xdr:col>
      <xdr:colOff>114300</xdr:colOff>
      <xdr:row>38</xdr:row>
      <xdr:rowOff>51918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533452"/>
          <a:ext cx="889000" cy="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10757</xdr:rowOff>
    </xdr:from>
    <xdr:to>
      <xdr:col>76</xdr:col>
      <xdr:colOff>165100</xdr:colOff>
      <xdr:row>36</xdr:row>
      <xdr:rowOff>112357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1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128884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59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51918</xdr:rowOff>
    </xdr:from>
    <xdr:to>
      <xdr:col>71</xdr:col>
      <xdr:colOff>177800</xdr:colOff>
      <xdr:row>38</xdr:row>
      <xdr:rowOff>129032</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567018"/>
          <a:ext cx="8890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163538</xdr:rowOff>
    </xdr:from>
    <xdr:to>
      <xdr:col>72</xdr:col>
      <xdr:colOff>38100</xdr:colOff>
      <xdr:row>36</xdr:row>
      <xdr:rowOff>93688</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16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110215</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59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46837</xdr:rowOff>
    </xdr:from>
    <xdr:to>
      <xdr:col>67</xdr:col>
      <xdr:colOff>101600</xdr:colOff>
      <xdr:row>37</xdr:row>
      <xdr:rowOff>148437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164964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16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158547</xdr:rowOff>
    </xdr:from>
    <xdr:to>
      <xdr:col>85</xdr:col>
      <xdr:colOff>177800</xdr:colOff>
      <xdr:row>39</xdr:row>
      <xdr:rowOff>88697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73474</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88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134010</xdr:rowOff>
    </xdr:from>
    <xdr:to>
      <xdr:col>81</xdr:col>
      <xdr:colOff>101600</xdr:colOff>
      <xdr:row>39</xdr:row>
      <xdr:rowOff>64160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55287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741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139002</xdr:rowOff>
    </xdr:from>
    <xdr:to>
      <xdr:col>76</xdr:col>
      <xdr:colOff>165100</xdr:colOff>
      <xdr:row>38</xdr:row>
      <xdr:rowOff>69152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4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60279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57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1118</xdr:rowOff>
    </xdr:from>
    <xdr:to>
      <xdr:col>72</xdr:col>
      <xdr:colOff>38100</xdr:colOff>
      <xdr:row>38</xdr:row>
      <xdr:rowOff>102718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93845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6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78232</xdr:rowOff>
    </xdr:from>
    <xdr:to>
      <xdr:col>67</xdr:col>
      <xdr:colOff>101600</xdr:colOff>
      <xdr:row>39</xdr:row>
      <xdr:rowOff>8382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170959</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6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161607</xdr:rowOff>
    </xdr:from>
    <xdr:to>
      <xdr:col>85</xdr:col>
      <xdr:colOff>127000</xdr:colOff>
      <xdr:row>76</xdr:row>
      <xdr:rowOff>51879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020357"/>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135208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65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142646</xdr:rowOff>
    </xdr:from>
    <xdr:to>
      <xdr:col>81</xdr:col>
      <xdr:colOff>50800</xdr:colOff>
      <xdr:row>76</xdr:row>
      <xdr:rowOff>51879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001396"/>
          <a:ext cx="889000" cy="8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36411</xdr:rowOff>
    </xdr:from>
    <xdr:to>
      <xdr:col>81</xdr:col>
      <xdr:colOff>101600</xdr:colOff>
      <xdr:row>73</xdr:row>
      <xdr:rowOff>138011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5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154538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3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115176</xdr:rowOff>
    </xdr:from>
    <xdr:to>
      <xdr:col>76</xdr:col>
      <xdr:colOff>114300</xdr:colOff>
      <xdr:row>75</xdr:row>
      <xdr:rowOff>142646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973926"/>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72631</xdr:rowOff>
    </xdr:from>
    <xdr:to>
      <xdr:col>76</xdr:col>
      <xdr:colOff>165100</xdr:colOff>
      <xdr:row>74</xdr:row>
      <xdr:rowOff>2781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5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19308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36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102044</xdr:rowOff>
    </xdr:from>
    <xdr:to>
      <xdr:col>71</xdr:col>
      <xdr:colOff>177800</xdr:colOff>
      <xdr:row>75</xdr:row>
      <xdr:rowOff>115176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960794"/>
          <a:ext cx="889000" cy="1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97193</xdr:rowOff>
    </xdr:from>
    <xdr:to>
      <xdr:col>72</xdr:col>
      <xdr:colOff>38100</xdr:colOff>
      <xdr:row>74</xdr:row>
      <xdr:rowOff>27343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61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43870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38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61037</xdr:rowOff>
    </xdr:from>
    <xdr:to>
      <xdr:col>67</xdr:col>
      <xdr:colOff>101600</xdr:colOff>
      <xdr:row>73</xdr:row>
      <xdr:rowOff>162637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57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7714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35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110807</xdr:rowOff>
    </xdr:from>
    <xdr:to>
      <xdr:col>85</xdr:col>
      <xdr:colOff>177800</xdr:colOff>
      <xdr:row>76</xdr:row>
      <xdr:rowOff>40957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9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89234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4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1079</xdr:rowOff>
    </xdr:from>
    <xdr:to>
      <xdr:col>81</xdr:col>
      <xdr:colOff>101600</xdr:colOff>
      <xdr:row>76</xdr:row>
      <xdr:rowOff>102679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93806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2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91846</xdr:rowOff>
    </xdr:from>
    <xdr:to>
      <xdr:col>76</xdr:col>
      <xdr:colOff>165100</xdr:colOff>
      <xdr:row>76</xdr:row>
      <xdr:rowOff>21996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9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13124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04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64376</xdr:rowOff>
    </xdr:from>
    <xdr:to>
      <xdr:col>72</xdr:col>
      <xdr:colOff>38100</xdr:colOff>
      <xdr:row>75</xdr:row>
      <xdr:rowOff>165976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9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157103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1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51244</xdr:rowOff>
    </xdr:from>
    <xdr:to>
      <xdr:col>67</xdr:col>
      <xdr:colOff>101600</xdr:colOff>
      <xdr:row>75</xdr:row>
      <xdr:rowOff>152843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9099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143972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39573</xdr:rowOff>
    </xdr:from>
    <xdr:to>
      <xdr:col>85</xdr:col>
      <xdr:colOff>127000</xdr:colOff>
      <xdr:row>97</xdr:row>
      <xdr:rowOff>75447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498773"/>
          <a:ext cx="838200" cy="20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132858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249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75447</xdr:rowOff>
    </xdr:from>
    <xdr:to>
      <xdr:col>81</xdr:col>
      <xdr:colOff>50800</xdr:colOff>
      <xdr:row>99</xdr:row>
      <xdr:rowOff>34266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06097"/>
          <a:ext cx="889000" cy="30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37922</xdr:rowOff>
    </xdr:from>
    <xdr:to>
      <xdr:col>81</xdr:col>
      <xdr:colOff>101600</xdr:colOff>
      <xdr:row>95</xdr:row>
      <xdr:rowOff>139522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32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156049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10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34266</xdr:rowOff>
    </xdr:from>
    <xdr:to>
      <xdr:col>76</xdr:col>
      <xdr:colOff>114300</xdr:colOff>
      <xdr:row>99</xdr:row>
      <xdr:rowOff>72851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7007816"/>
          <a:ext cx="889000" cy="3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2522</xdr:rowOff>
    </xdr:from>
    <xdr:to>
      <xdr:col>76</xdr:col>
      <xdr:colOff>165100</xdr:colOff>
      <xdr:row>96</xdr:row>
      <xdr:rowOff>104122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46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120649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2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91791</xdr:rowOff>
    </xdr:from>
    <xdr:to>
      <xdr:col>71</xdr:col>
      <xdr:colOff>177800</xdr:colOff>
      <xdr:row>99</xdr:row>
      <xdr:rowOff>72851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93891"/>
          <a:ext cx="889000" cy="15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20075</xdr:rowOff>
    </xdr:from>
    <xdr:to>
      <xdr:col>72</xdr:col>
      <xdr:colOff>38100</xdr:colOff>
      <xdr:row>95</xdr:row>
      <xdr:rowOff>121675</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30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138202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0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21969</xdr:rowOff>
    </xdr:from>
    <xdr:to>
      <xdr:col>67</xdr:col>
      <xdr:colOff>101600</xdr:colOff>
      <xdr:row>96</xdr:row>
      <xdr:rowOff>123569</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48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140096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25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160223</xdr:rowOff>
    </xdr:from>
    <xdr:to>
      <xdr:col>85</xdr:col>
      <xdr:colOff>177800</xdr:colOff>
      <xdr:row>96</xdr:row>
      <xdr:rowOff>90373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44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138650</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42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24647</xdr:rowOff>
    </xdr:from>
    <xdr:to>
      <xdr:col>81</xdr:col>
      <xdr:colOff>101600</xdr:colOff>
      <xdr:row>97</xdr:row>
      <xdr:rowOff>126247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117374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154916</xdr:rowOff>
    </xdr:from>
    <xdr:to>
      <xdr:col>76</xdr:col>
      <xdr:colOff>165100</xdr:colOff>
      <xdr:row>99</xdr:row>
      <xdr:rowOff>85066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9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76193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70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22051</xdr:rowOff>
    </xdr:from>
    <xdr:to>
      <xdr:col>72</xdr:col>
      <xdr:colOff>38100</xdr:colOff>
      <xdr:row>99</xdr:row>
      <xdr:rowOff>123651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114778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708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40991</xdr:rowOff>
    </xdr:from>
    <xdr:to>
      <xdr:col>67</xdr:col>
      <xdr:colOff>101600</xdr:colOff>
      <xdr:row>98</xdr:row>
      <xdr:rowOff>142591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133718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120830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56576</xdr:rowOff>
    </xdr:from>
    <xdr:to>
      <xdr:col>112</xdr:col>
      <xdr:colOff>38100</xdr:colOff>
      <xdr:row>37</xdr:row>
      <xdr:rowOff>158176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0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3253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17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49992</xdr:rowOff>
    </xdr:from>
    <xdr:to>
      <xdr:col>107</xdr:col>
      <xdr:colOff>101600</xdr:colOff>
      <xdr:row>37</xdr:row>
      <xdr:rowOff>151592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3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168119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101427</xdr:rowOff>
    </xdr:from>
    <xdr:to>
      <xdr:col>102</xdr:col>
      <xdr:colOff>165100</xdr:colOff>
      <xdr:row>38</xdr:row>
      <xdr:rowOff>31577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4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48104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2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126665</xdr:rowOff>
    </xdr:from>
    <xdr:to>
      <xdr:col>98</xdr:col>
      <xdr:colOff>38100</xdr:colOff>
      <xdr:row>38</xdr:row>
      <xdr:rowOff>56815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7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73342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4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108199</xdr:rowOff>
    </xdr:from>
    <xdr:to>
      <xdr:col>116</xdr:col>
      <xdr:colOff>63500</xdr:colOff>
      <xdr:row>57</xdr:row>
      <xdr:rowOff>109890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80849"/>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76014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4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85705</xdr:rowOff>
    </xdr:from>
    <xdr:to>
      <xdr:col>111</xdr:col>
      <xdr:colOff>177800</xdr:colOff>
      <xdr:row>57</xdr:row>
      <xdr:rowOff>109890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858355"/>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91323</xdr:rowOff>
    </xdr:from>
    <xdr:to>
      <xdr:col>112</xdr:col>
      <xdr:colOff>38100</xdr:colOff>
      <xdr:row>58</xdr:row>
      <xdr:rowOff>21473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86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12600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95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85705</xdr:rowOff>
    </xdr:from>
    <xdr:to>
      <xdr:col>107</xdr:col>
      <xdr:colOff>50800</xdr:colOff>
      <xdr:row>57</xdr:row>
      <xdr:rowOff>87442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58355"/>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114274</xdr:rowOff>
    </xdr:from>
    <xdr:to>
      <xdr:col>107</xdr:col>
      <xdr:colOff>101600</xdr:colOff>
      <xdr:row>58</xdr:row>
      <xdr:rowOff>44424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88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35551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97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87442</xdr:rowOff>
    </xdr:from>
    <xdr:to>
      <xdr:col>102</xdr:col>
      <xdr:colOff>114300</xdr:colOff>
      <xdr:row>57</xdr:row>
      <xdr:rowOff>90551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860092"/>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143352</xdr:rowOff>
    </xdr:from>
    <xdr:to>
      <xdr:col>102</xdr:col>
      <xdr:colOff>165100</xdr:colOff>
      <xdr:row>58</xdr:row>
      <xdr:rowOff>73502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64629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0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108879</xdr:rowOff>
    </xdr:from>
    <xdr:to>
      <xdr:col>98</xdr:col>
      <xdr:colOff>38100</xdr:colOff>
      <xdr:row>58</xdr:row>
      <xdr:rowOff>39029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30156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97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57399</xdr:rowOff>
    </xdr:from>
    <xdr:to>
      <xdr:col>116</xdr:col>
      <xdr:colOff>114300</xdr:colOff>
      <xdr:row>57</xdr:row>
      <xdr:rowOff>158999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3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80276</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8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59090</xdr:rowOff>
    </xdr:from>
    <xdr:to>
      <xdr:col>112</xdr:col>
      <xdr:colOff>38100</xdr:colOff>
      <xdr:row>57</xdr:row>
      <xdr:rowOff>160690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3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5767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60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34905</xdr:rowOff>
    </xdr:from>
    <xdr:to>
      <xdr:col>107</xdr:col>
      <xdr:colOff>101600</xdr:colOff>
      <xdr:row>57</xdr:row>
      <xdr:rowOff>136505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153032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58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36642</xdr:rowOff>
    </xdr:from>
    <xdr:to>
      <xdr:col>102</xdr:col>
      <xdr:colOff>165100</xdr:colOff>
      <xdr:row>57</xdr:row>
      <xdr:rowOff>138242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154769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5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39751</xdr:rowOff>
    </xdr:from>
    <xdr:to>
      <xdr:col>98</xdr:col>
      <xdr:colOff>38100</xdr:colOff>
      <xdr:row>57</xdr:row>
      <xdr:rowOff>141351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157878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58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97066</xdr:rowOff>
    </xdr:from>
    <xdr:to>
      <xdr:col>116</xdr:col>
      <xdr:colOff>63500</xdr:colOff>
      <xdr:row>74</xdr:row>
      <xdr:rowOff>158083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784366"/>
          <a:ext cx="838200" cy="6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123029</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1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158083</xdr:rowOff>
    </xdr:from>
    <xdr:to>
      <xdr:col>111</xdr:col>
      <xdr:colOff>177800</xdr:colOff>
      <xdr:row>75</xdr:row>
      <xdr:rowOff>11950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45383"/>
          <a:ext cx="8890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148717</xdr:rowOff>
    </xdr:from>
    <xdr:to>
      <xdr:col>112</xdr:col>
      <xdr:colOff>38100</xdr:colOff>
      <xdr:row>74</xdr:row>
      <xdr:rowOff>78867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95394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4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11950</xdr:rowOff>
    </xdr:from>
    <xdr:to>
      <xdr:col>107</xdr:col>
      <xdr:colOff>50800</xdr:colOff>
      <xdr:row>75</xdr:row>
      <xdr:rowOff>18771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870700"/>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84385</xdr:rowOff>
    </xdr:from>
    <xdr:to>
      <xdr:col>107</xdr:col>
      <xdr:colOff>101600</xdr:colOff>
      <xdr:row>74</xdr:row>
      <xdr:rowOff>14535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31062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18771</xdr:rowOff>
    </xdr:from>
    <xdr:to>
      <xdr:col>102</xdr:col>
      <xdr:colOff>114300</xdr:colOff>
      <xdr:row>75</xdr:row>
      <xdr:rowOff>69577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877521"/>
          <a:ext cx="889000" cy="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114408</xdr:rowOff>
    </xdr:from>
    <xdr:to>
      <xdr:col>102</xdr:col>
      <xdr:colOff>165100</xdr:colOff>
      <xdr:row>74</xdr:row>
      <xdr:rowOff>44558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61085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130486</xdr:rowOff>
    </xdr:from>
    <xdr:to>
      <xdr:col>98</xdr:col>
      <xdr:colOff>38100</xdr:colOff>
      <xdr:row>74</xdr:row>
      <xdr:rowOff>60636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77163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46266</xdr:rowOff>
    </xdr:from>
    <xdr:to>
      <xdr:col>116</xdr:col>
      <xdr:colOff>114300</xdr:colOff>
      <xdr:row>74</xdr:row>
      <xdr:rowOff>147866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69143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8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107283</xdr:rowOff>
    </xdr:from>
    <xdr:to>
      <xdr:col>112</xdr:col>
      <xdr:colOff>38100</xdr:colOff>
      <xdr:row>75</xdr:row>
      <xdr:rowOff>37433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28560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88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132600</xdr:rowOff>
    </xdr:from>
    <xdr:to>
      <xdr:col>107</xdr:col>
      <xdr:colOff>101600</xdr:colOff>
      <xdr:row>75</xdr:row>
      <xdr:rowOff>62750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53877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139421</xdr:rowOff>
    </xdr:from>
    <xdr:to>
      <xdr:col>102</xdr:col>
      <xdr:colOff>165100</xdr:colOff>
      <xdr:row>75</xdr:row>
      <xdr:rowOff>69571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60698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9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18777</xdr:rowOff>
    </xdr:from>
    <xdr:to>
      <xdr:col>98</xdr:col>
      <xdr:colOff>38100</xdr:colOff>
      <xdr:row>75</xdr:row>
      <xdr:rowOff>120377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7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111504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97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歳出総額としては、前年度比で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感染症対策関連の補助事業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が終了したことで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となったことに加え、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ギガスクール構想によるタブレットパソコン・ケースの購入が終了したことで物件費が８．８％減となったことが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し、全体的に歳出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となっている中で、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人件費、扶助費、繰出金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等の項目が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人件費については、新型コロナウイルスワクチン接種対応のため、会計年度任用職員報酬が増加したことが要因となっている。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扶助費については障害者自立支援給付費、障害児施設措置費が大きく増加したことや、新型コロナウイルス感染症関連の特別給付金事業が影響しており、前年度比で３２．３％と大きく増加している。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18,923
18,771
130.63
11,151,481
10,714,135
422,488
5,530,669
8,821,818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70739</xdr:rowOff>
    </xdr:from>
    <xdr:to>
      <xdr:col>24</xdr:col>
      <xdr:colOff>63500</xdr:colOff>
      <xdr:row>37</xdr:row>
      <xdr:rowOff>160655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14389"/>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152544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1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25019</xdr:rowOff>
    </xdr:from>
    <xdr:to>
      <xdr:col>19</xdr:col>
      <xdr:colOff>177800</xdr:colOff>
      <xdr:row>37</xdr:row>
      <xdr:rowOff>160655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68669"/>
          <a:ext cx="8890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85090</xdr:rowOff>
    </xdr:from>
    <xdr:to>
      <xdr:col>20</xdr:col>
      <xdr:colOff>38100</xdr:colOff>
      <xdr:row>36</xdr:row>
      <xdr:rowOff>15240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31767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25019</xdr:rowOff>
    </xdr:from>
    <xdr:to>
      <xdr:col>15</xdr:col>
      <xdr:colOff>50800</xdr:colOff>
      <xdr:row>37</xdr:row>
      <xdr:rowOff>28067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6866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97663</xdr:rowOff>
    </xdr:from>
    <xdr:to>
      <xdr:col>15</xdr:col>
      <xdr:colOff>101600</xdr:colOff>
      <xdr:row>35</xdr:row>
      <xdr:rowOff>27813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44340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0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28067</xdr:rowOff>
    </xdr:from>
    <xdr:to>
      <xdr:col>10</xdr:col>
      <xdr:colOff>114300</xdr:colOff>
      <xdr:row>37</xdr:row>
      <xdr:rowOff>32258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7171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91567</xdr:rowOff>
    </xdr:from>
    <xdr:to>
      <xdr:col>10</xdr:col>
      <xdr:colOff>165100</xdr:colOff>
      <xdr:row>35</xdr:row>
      <xdr:rowOff>21717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38244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127762</xdr:rowOff>
    </xdr:from>
    <xdr:to>
      <xdr:col>6</xdr:col>
      <xdr:colOff>38100</xdr:colOff>
      <xdr:row>35</xdr:row>
      <xdr:rowOff>57912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74439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19939</xdr:rowOff>
    </xdr:from>
    <xdr:to>
      <xdr:col>24</xdr:col>
      <xdr:colOff>114300</xdr:colOff>
      <xdr:row>37</xdr:row>
      <xdr:rowOff>121539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169816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109855</xdr:rowOff>
    </xdr:from>
    <xdr:to>
      <xdr:col>20</xdr:col>
      <xdr:colOff>38100</xdr:colOff>
      <xdr:row>38</xdr:row>
      <xdr:rowOff>40005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31132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145669</xdr:rowOff>
    </xdr:from>
    <xdr:to>
      <xdr:col>15</xdr:col>
      <xdr:colOff>101600</xdr:colOff>
      <xdr:row>37</xdr:row>
      <xdr:rowOff>75819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66946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148717</xdr:rowOff>
    </xdr:from>
    <xdr:to>
      <xdr:col>10</xdr:col>
      <xdr:colOff>165100</xdr:colOff>
      <xdr:row>37</xdr:row>
      <xdr:rowOff>78867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69994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1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152908</xdr:rowOff>
    </xdr:from>
    <xdr:to>
      <xdr:col>6</xdr:col>
      <xdr:colOff>38100</xdr:colOff>
      <xdr:row>37</xdr:row>
      <xdr:rowOff>83058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74185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9347</xdr:rowOff>
    </xdr:from>
    <xdr:to>
      <xdr:col>24</xdr:col>
      <xdr:colOff>63500</xdr:colOff>
      <xdr:row>56</xdr:row>
      <xdr:rowOff>74380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67647"/>
          <a:ext cx="838200" cy="40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103374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61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9347</xdr:rowOff>
    </xdr:from>
    <xdr:to>
      <xdr:col>19</xdr:col>
      <xdr:colOff>177800</xdr:colOff>
      <xdr:row>57</xdr:row>
      <xdr:rowOff>94771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267647"/>
          <a:ext cx="889000" cy="59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41150</xdr:rowOff>
    </xdr:from>
    <xdr:to>
      <xdr:col>20</xdr:col>
      <xdr:colOff>38100</xdr:colOff>
      <xdr:row>52</xdr:row>
      <xdr:rowOff>142750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95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159277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73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94771</xdr:rowOff>
    </xdr:from>
    <xdr:to>
      <xdr:col>15</xdr:col>
      <xdr:colOff>50800</xdr:colOff>
      <xdr:row>57</xdr:row>
      <xdr:rowOff>125509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67421"/>
          <a:ext cx="889000" cy="3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97614</xdr:rowOff>
    </xdr:from>
    <xdr:to>
      <xdr:col>15</xdr:col>
      <xdr:colOff>101600</xdr:colOff>
      <xdr:row>56</xdr:row>
      <xdr:rowOff>27764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44291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0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82806</xdr:rowOff>
    </xdr:from>
    <xdr:to>
      <xdr:col>10</xdr:col>
      <xdr:colOff>114300</xdr:colOff>
      <xdr:row>57</xdr:row>
      <xdr:rowOff>125509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55456"/>
          <a:ext cx="8890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138296</xdr:rowOff>
    </xdr:from>
    <xdr:to>
      <xdr:col>10</xdr:col>
      <xdr:colOff>165100</xdr:colOff>
      <xdr:row>56</xdr:row>
      <xdr:rowOff>68446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84973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146388</xdr:rowOff>
    </xdr:from>
    <xdr:to>
      <xdr:col>6</xdr:col>
      <xdr:colOff>38100</xdr:colOff>
      <xdr:row>56</xdr:row>
      <xdr:rowOff>76538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93065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23580</xdr:rowOff>
    </xdr:from>
    <xdr:to>
      <xdr:col>24</xdr:col>
      <xdr:colOff>114300</xdr:colOff>
      <xdr:row>56</xdr:row>
      <xdr:rowOff>125180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2007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0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129997</xdr:rowOff>
    </xdr:from>
    <xdr:to>
      <xdr:col>20</xdr:col>
      <xdr:colOff>38100</xdr:colOff>
      <xdr:row>54</xdr:row>
      <xdr:rowOff>60147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1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51274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0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43971</xdr:rowOff>
    </xdr:from>
    <xdr:to>
      <xdr:col>15</xdr:col>
      <xdr:colOff>101600</xdr:colOff>
      <xdr:row>57</xdr:row>
      <xdr:rowOff>145571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1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136698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0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74709</xdr:rowOff>
    </xdr:from>
    <xdr:to>
      <xdr:col>10</xdr:col>
      <xdr:colOff>165100</xdr:colOff>
      <xdr:row>58</xdr:row>
      <xdr:rowOff>4859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167436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4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32006</xdr:rowOff>
    </xdr:from>
    <xdr:to>
      <xdr:col>6</xdr:col>
      <xdr:colOff>38100</xdr:colOff>
      <xdr:row>57</xdr:row>
      <xdr:rowOff>133606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124733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134556</xdr:rowOff>
    </xdr:from>
    <xdr:to>
      <xdr:col>24</xdr:col>
      <xdr:colOff>62865</xdr:colOff>
      <xdr:row>79</xdr:row>
      <xdr:rowOff>54871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606"/>
          <a:ext cx="1270" cy="1634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58698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54871</xdr:rowOff>
    </xdr:from>
    <xdr:to>
      <xdr:col>24</xdr:col>
      <xdr:colOff>152400</xdr:colOff>
      <xdr:row>79</xdr:row>
      <xdr:rowOff>54871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81233</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134556</xdr:rowOff>
    </xdr:from>
    <xdr:to>
      <xdr:col>24</xdr:col>
      <xdr:colOff>152400</xdr:colOff>
      <xdr:row>69</xdr:row>
      <xdr:rowOff>134556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92932</xdr:rowOff>
    </xdr:from>
    <xdr:to>
      <xdr:col>24</xdr:col>
      <xdr:colOff>63500</xdr:colOff>
      <xdr:row>75</xdr:row>
      <xdr:rowOff>36449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265882"/>
          <a:ext cx="838200" cy="62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111942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992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133515</xdr:rowOff>
    </xdr:from>
    <xdr:to>
      <xdr:col>24</xdr:col>
      <xdr:colOff>114300</xdr:colOff>
      <xdr:row>75</xdr:row>
      <xdr:rowOff>63665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97257</xdr:rowOff>
    </xdr:from>
    <xdr:to>
      <xdr:col>19</xdr:col>
      <xdr:colOff>177800</xdr:colOff>
      <xdr:row>75</xdr:row>
      <xdr:rowOff>36449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784557"/>
          <a:ext cx="8890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141763</xdr:rowOff>
    </xdr:from>
    <xdr:to>
      <xdr:col>20</xdr:col>
      <xdr:colOff>38100</xdr:colOff>
      <xdr:row>75</xdr:row>
      <xdr:rowOff>71913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88440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97257</xdr:rowOff>
    </xdr:from>
    <xdr:to>
      <xdr:col>15</xdr:col>
      <xdr:colOff>50800</xdr:colOff>
      <xdr:row>75</xdr:row>
      <xdr:rowOff>167475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784557"/>
          <a:ext cx="889000" cy="2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90691</xdr:rowOff>
    </xdr:from>
    <xdr:to>
      <xdr:col>15</xdr:col>
      <xdr:colOff>101600</xdr:colOff>
      <xdr:row>76</xdr:row>
      <xdr:rowOff>20841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11968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4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167475</xdr:rowOff>
    </xdr:from>
    <xdr:to>
      <xdr:col>10</xdr:col>
      <xdr:colOff>114300</xdr:colOff>
      <xdr:row>77</xdr:row>
      <xdr:rowOff>59232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26225"/>
          <a:ext cx="889000" cy="2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21082</xdr:rowOff>
    </xdr:from>
    <xdr:to>
      <xdr:col>10</xdr:col>
      <xdr:colOff>165100</xdr:colOff>
      <xdr:row>76</xdr:row>
      <xdr:rowOff>122682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113809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4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157823</xdr:rowOff>
    </xdr:from>
    <xdr:to>
      <xdr:col>6</xdr:col>
      <xdr:colOff>38100</xdr:colOff>
      <xdr:row>76</xdr:row>
      <xdr:rowOff>87973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9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42132</xdr:rowOff>
    </xdr:from>
    <xdr:to>
      <xdr:col>24</xdr:col>
      <xdr:colOff>114300</xdr:colOff>
      <xdr:row>71</xdr:row>
      <xdr:rowOff>143732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2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65009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06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157099</xdr:rowOff>
    </xdr:from>
    <xdr:to>
      <xdr:col>20</xdr:col>
      <xdr:colOff>38100</xdr:colOff>
      <xdr:row>75</xdr:row>
      <xdr:rowOff>87249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4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78376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3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46457</xdr:rowOff>
    </xdr:from>
    <xdr:to>
      <xdr:col>15</xdr:col>
      <xdr:colOff>101600</xdr:colOff>
      <xdr:row>74</xdr:row>
      <xdr:rowOff>148057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164584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0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116675</xdr:rowOff>
    </xdr:from>
    <xdr:to>
      <xdr:col>10</xdr:col>
      <xdr:colOff>165100</xdr:colOff>
      <xdr:row>76</xdr:row>
      <xdr:rowOff>46825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63352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5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8432</xdr:rowOff>
    </xdr:from>
    <xdr:to>
      <xdr:col>6</xdr:col>
      <xdr:colOff>38100</xdr:colOff>
      <xdr:row>77</xdr:row>
      <xdr:rowOff>110032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101159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131226</xdr:rowOff>
    </xdr:from>
    <xdr:to>
      <xdr:col>24</xdr:col>
      <xdr:colOff>63500</xdr:colOff>
      <xdr:row>98</xdr:row>
      <xdr:rowOff>119649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61876"/>
          <a:ext cx="838200" cy="15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31963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1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108316</xdr:rowOff>
    </xdr:from>
    <xdr:to>
      <xdr:col>19</xdr:col>
      <xdr:colOff>177800</xdr:colOff>
      <xdr:row>98</xdr:row>
      <xdr:rowOff>119649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10416"/>
          <a:ext cx="889000" cy="1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42771</xdr:rowOff>
    </xdr:from>
    <xdr:to>
      <xdr:col>20</xdr:col>
      <xdr:colOff>38100</xdr:colOff>
      <xdr:row>94</xdr:row>
      <xdr:rowOff>144371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15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160898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593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85799</xdr:rowOff>
    </xdr:from>
    <xdr:to>
      <xdr:col>15</xdr:col>
      <xdr:colOff>50800</xdr:colOff>
      <xdr:row>98</xdr:row>
      <xdr:rowOff>108316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87899"/>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44323</xdr:rowOff>
    </xdr:from>
    <xdr:to>
      <xdr:col>15</xdr:col>
      <xdr:colOff>101600</xdr:colOff>
      <xdr:row>95</xdr:row>
      <xdr:rowOff>145923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33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162450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1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85799</xdr:rowOff>
    </xdr:from>
    <xdr:to>
      <xdr:col>10</xdr:col>
      <xdr:colOff>114300</xdr:colOff>
      <xdr:row>98</xdr:row>
      <xdr:rowOff>104121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87899"/>
          <a:ext cx="889000" cy="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11421</xdr:rowOff>
    </xdr:from>
    <xdr:to>
      <xdr:col>10</xdr:col>
      <xdr:colOff>165100</xdr:colOff>
      <xdr:row>96</xdr:row>
      <xdr:rowOff>113021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129548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4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165154</xdr:rowOff>
    </xdr:from>
    <xdr:to>
      <xdr:col>6</xdr:col>
      <xdr:colOff>38100</xdr:colOff>
      <xdr:row>96</xdr:row>
      <xdr:rowOff>95304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111831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2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80426</xdr:rowOff>
    </xdr:from>
    <xdr:to>
      <xdr:col>24</xdr:col>
      <xdr:colOff>114300</xdr:colOff>
      <xdr:row>98</xdr:row>
      <xdr:rowOff>10576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1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58853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8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68849</xdr:rowOff>
    </xdr:from>
    <xdr:to>
      <xdr:col>20</xdr:col>
      <xdr:colOff>38100</xdr:colOff>
      <xdr:row>98</xdr:row>
      <xdr:rowOff>170449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161576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57516</xdr:rowOff>
    </xdr:from>
    <xdr:to>
      <xdr:col>15</xdr:col>
      <xdr:colOff>101600</xdr:colOff>
      <xdr:row>98</xdr:row>
      <xdr:rowOff>159116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5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150243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5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34999</xdr:rowOff>
    </xdr:from>
    <xdr:to>
      <xdr:col>10</xdr:col>
      <xdr:colOff>165100</xdr:colOff>
      <xdr:row>98</xdr:row>
      <xdr:rowOff>136599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127726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53321</xdr:rowOff>
    </xdr:from>
    <xdr:to>
      <xdr:col>6</xdr:col>
      <xdr:colOff>38100</xdr:colOff>
      <xdr:row>98</xdr:row>
      <xdr:rowOff>154921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146048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4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82741</xdr:rowOff>
    </xdr:from>
    <xdr:to>
      <xdr:col>55</xdr:col>
      <xdr:colOff>0</xdr:colOff>
      <xdr:row>38</xdr:row>
      <xdr:rowOff>83883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97841"/>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83883</xdr:rowOff>
    </xdr:from>
    <xdr:to>
      <xdr:col>50</xdr:col>
      <xdr:colOff>114300</xdr:colOff>
      <xdr:row>38</xdr:row>
      <xdr:rowOff>85217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9898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63182</xdr:rowOff>
    </xdr:from>
    <xdr:to>
      <xdr:col>50</xdr:col>
      <xdr:colOff>165100</xdr:colOff>
      <xdr:row>38</xdr:row>
      <xdr:rowOff>164782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155909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6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85217</xdr:rowOff>
    </xdr:from>
    <xdr:to>
      <xdr:col>45</xdr:col>
      <xdr:colOff>177800</xdr:colOff>
      <xdr:row>38</xdr:row>
      <xdr:rowOff>86360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0031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90995</xdr:rowOff>
    </xdr:from>
    <xdr:to>
      <xdr:col>46</xdr:col>
      <xdr:colOff>38100</xdr:colOff>
      <xdr:row>39</xdr:row>
      <xdr:rowOff>21145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12272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698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86360</xdr:rowOff>
    </xdr:from>
    <xdr:to>
      <xdr:col>41</xdr:col>
      <xdr:colOff>50800</xdr:colOff>
      <xdr:row>38</xdr:row>
      <xdr:rowOff>88074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0146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117094</xdr:rowOff>
    </xdr:from>
    <xdr:to>
      <xdr:col>41</xdr:col>
      <xdr:colOff>101600</xdr:colOff>
      <xdr:row>39</xdr:row>
      <xdr:rowOff>47244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38371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724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103759</xdr:rowOff>
    </xdr:from>
    <xdr:to>
      <xdr:col>36</xdr:col>
      <xdr:colOff>165100</xdr:colOff>
      <xdr:row>39</xdr:row>
      <xdr:rowOff>33909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25036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31941</xdr:rowOff>
    </xdr:from>
    <xdr:to>
      <xdr:col>55</xdr:col>
      <xdr:colOff>50800</xdr:colOff>
      <xdr:row>38</xdr:row>
      <xdr:rowOff>133541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10368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5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33083</xdr:rowOff>
    </xdr:from>
    <xdr:to>
      <xdr:col>50</xdr:col>
      <xdr:colOff>165100</xdr:colOff>
      <xdr:row>38</xdr:row>
      <xdr:rowOff>134683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34417</xdr:rowOff>
    </xdr:from>
    <xdr:to>
      <xdr:col>46</xdr:col>
      <xdr:colOff>38100</xdr:colOff>
      <xdr:row>38</xdr:row>
      <xdr:rowOff>136017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152544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32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35560</xdr:rowOff>
    </xdr:from>
    <xdr:to>
      <xdr:col>41</xdr:col>
      <xdr:colOff>101600</xdr:colOff>
      <xdr:row>38</xdr:row>
      <xdr:rowOff>137160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153687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37274</xdr:rowOff>
    </xdr:from>
    <xdr:to>
      <xdr:col>36</xdr:col>
      <xdr:colOff>165100</xdr:colOff>
      <xdr:row>38</xdr:row>
      <xdr:rowOff>138874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155401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327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49582</xdr:rowOff>
    </xdr:from>
    <xdr:to>
      <xdr:col>55</xdr:col>
      <xdr:colOff>0</xdr:colOff>
      <xdr:row>55</xdr:row>
      <xdr:rowOff>146607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479332"/>
          <a:ext cx="838200" cy="9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138617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6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132614</xdr:rowOff>
    </xdr:from>
    <xdr:to>
      <xdr:col>50</xdr:col>
      <xdr:colOff>114300</xdr:colOff>
      <xdr:row>55</xdr:row>
      <xdr:rowOff>146607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562364"/>
          <a:ext cx="889000" cy="1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51</xdr:row>
      <xdr:rowOff>114487</xdr:rowOff>
    </xdr:from>
    <xdr:to>
      <xdr:col>50</xdr:col>
      <xdr:colOff>165100</xdr:colOff>
      <xdr:row>52</xdr:row>
      <xdr:rowOff>44637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88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61164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86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132614</xdr:rowOff>
    </xdr:from>
    <xdr:to>
      <xdr:col>45</xdr:col>
      <xdr:colOff>177800</xdr:colOff>
      <xdr:row>55</xdr:row>
      <xdr:rowOff>164405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562364"/>
          <a:ext cx="889000" cy="3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14181</xdr:rowOff>
    </xdr:from>
    <xdr:to>
      <xdr:col>46</xdr:col>
      <xdr:colOff>38100</xdr:colOff>
      <xdr:row>52</xdr:row>
      <xdr:rowOff>115781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892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132308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870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92118</xdr:rowOff>
    </xdr:from>
    <xdr:to>
      <xdr:col>41</xdr:col>
      <xdr:colOff>50800</xdr:colOff>
      <xdr:row>55</xdr:row>
      <xdr:rowOff>164405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521868"/>
          <a:ext cx="889000" cy="7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89733</xdr:rowOff>
    </xdr:from>
    <xdr:to>
      <xdr:col>41</xdr:col>
      <xdr:colOff>101600</xdr:colOff>
      <xdr:row>53</xdr:row>
      <xdr:rowOff>19883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00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36410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878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98762</xdr:rowOff>
    </xdr:from>
    <xdr:to>
      <xdr:col>36</xdr:col>
      <xdr:colOff>165100</xdr:colOff>
      <xdr:row>53</xdr:row>
      <xdr:rowOff>28912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01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45439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878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170232</xdr:rowOff>
    </xdr:from>
    <xdr:to>
      <xdr:col>55</xdr:col>
      <xdr:colOff>50800</xdr:colOff>
      <xdr:row>55</xdr:row>
      <xdr:rowOff>100382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4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21659</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27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95807</xdr:rowOff>
    </xdr:from>
    <xdr:to>
      <xdr:col>50</xdr:col>
      <xdr:colOff>165100</xdr:colOff>
      <xdr:row>56</xdr:row>
      <xdr:rowOff>25957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5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17084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61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81814</xdr:rowOff>
    </xdr:from>
    <xdr:to>
      <xdr:col>46</xdr:col>
      <xdr:colOff>38100</xdr:colOff>
      <xdr:row>56</xdr:row>
      <xdr:rowOff>11964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3091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60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113605</xdr:rowOff>
    </xdr:from>
    <xdr:to>
      <xdr:col>41</xdr:col>
      <xdr:colOff>101600</xdr:colOff>
      <xdr:row>56</xdr:row>
      <xdr:rowOff>43755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5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34882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6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41318</xdr:rowOff>
    </xdr:from>
    <xdr:to>
      <xdr:col>36</xdr:col>
      <xdr:colOff>165100</xdr:colOff>
      <xdr:row>55</xdr:row>
      <xdr:rowOff>142918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134045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56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3454</xdr:rowOff>
    </xdr:from>
    <xdr:to>
      <xdr:col>54</xdr:col>
      <xdr:colOff>189865</xdr:colOff>
      <xdr:row>79</xdr:row>
      <xdr:rowOff>55380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347854"/>
          <a:ext cx="1270" cy="1252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59207</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55380</xdr:rowOff>
    </xdr:from>
    <xdr:to>
      <xdr:col>55</xdr:col>
      <xdr:colOff>88900</xdr:colOff>
      <xdr:row>79</xdr:row>
      <xdr:rowOff>55380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9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121581</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2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3454</xdr:rowOff>
    </xdr:from>
    <xdr:to>
      <xdr:col>55</xdr:col>
      <xdr:colOff>88900</xdr:colOff>
      <xdr:row>72</xdr:row>
      <xdr:rowOff>3454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3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73144</xdr:rowOff>
    </xdr:from>
    <xdr:to>
      <xdr:col>55</xdr:col>
      <xdr:colOff>0</xdr:colOff>
      <xdr:row>77</xdr:row>
      <xdr:rowOff>55542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103344"/>
          <a:ext cx="838200" cy="1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115859</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8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92982</xdr:rowOff>
    </xdr:from>
    <xdr:to>
      <xdr:col>55</xdr:col>
      <xdr:colOff>50800</xdr:colOff>
      <xdr:row>76</xdr:row>
      <xdr:rowOff>23132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55542</xdr:rowOff>
    </xdr:from>
    <xdr:to>
      <xdr:col>50</xdr:col>
      <xdr:colOff>114300</xdr:colOff>
      <xdr:row>78</xdr:row>
      <xdr:rowOff>132124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57192"/>
          <a:ext cx="889000" cy="24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134065</xdr:rowOff>
    </xdr:from>
    <xdr:to>
      <xdr:col>50</xdr:col>
      <xdr:colOff>165100</xdr:colOff>
      <xdr:row>74</xdr:row>
      <xdr:rowOff>64215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64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80742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4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132124</xdr:rowOff>
    </xdr:from>
    <xdr:to>
      <xdr:col>45</xdr:col>
      <xdr:colOff>177800</xdr:colOff>
      <xdr:row>78</xdr:row>
      <xdr:rowOff>142509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505224"/>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133542</xdr:rowOff>
    </xdr:from>
    <xdr:to>
      <xdr:col>46</xdr:col>
      <xdr:colOff>38100</xdr:colOff>
      <xdr:row>75</xdr:row>
      <xdr:rowOff>63692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82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80219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5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117396</xdr:rowOff>
    </xdr:from>
    <xdr:to>
      <xdr:col>41</xdr:col>
      <xdr:colOff>50800</xdr:colOff>
      <xdr:row>78</xdr:row>
      <xdr:rowOff>142509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319046"/>
          <a:ext cx="889000" cy="19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95627</xdr:rowOff>
    </xdr:from>
    <xdr:to>
      <xdr:col>41</xdr:col>
      <xdr:colOff>101600</xdr:colOff>
      <xdr:row>71</xdr:row>
      <xdr:rowOff>25777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209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42304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187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89912</xdr:rowOff>
    </xdr:from>
    <xdr:to>
      <xdr:col>36</xdr:col>
      <xdr:colOff>165100</xdr:colOff>
      <xdr:row>74</xdr:row>
      <xdr:rowOff>20062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26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36589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38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22344</xdr:rowOff>
    </xdr:from>
    <xdr:to>
      <xdr:col>55</xdr:col>
      <xdr:colOff>50800</xdr:colOff>
      <xdr:row>76</xdr:row>
      <xdr:rowOff>123944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771</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0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4742</xdr:rowOff>
    </xdr:from>
    <xdr:to>
      <xdr:col>50</xdr:col>
      <xdr:colOff>165100</xdr:colOff>
      <xdr:row>77</xdr:row>
      <xdr:rowOff>106342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97469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29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81324</xdr:rowOff>
    </xdr:from>
    <xdr:to>
      <xdr:col>46</xdr:col>
      <xdr:colOff>38100</xdr:colOff>
      <xdr:row>79</xdr:row>
      <xdr:rowOff>11474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2601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91709</xdr:rowOff>
    </xdr:from>
    <xdr:to>
      <xdr:col>41</xdr:col>
      <xdr:colOff>101600</xdr:colOff>
      <xdr:row>79</xdr:row>
      <xdr:rowOff>21859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12986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66596</xdr:rowOff>
    </xdr:from>
    <xdr:to>
      <xdr:col>36</xdr:col>
      <xdr:colOff>165100</xdr:colOff>
      <xdr:row>77</xdr:row>
      <xdr:rowOff>168196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6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159323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36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121907</xdr:rowOff>
    </xdr:from>
    <xdr:to>
      <xdr:col>55</xdr:col>
      <xdr:colOff>0</xdr:colOff>
      <xdr:row>96</xdr:row>
      <xdr:rowOff>164922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581107"/>
          <a:ext cx="8382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143839</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088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92036</xdr:rowOff>
    </xdr:from>
    <xdr:to>
      <xdr:col>50</xdr:col>
      <xdr:colOff>114300</xdr:colOff>
      <xdr:row>96</xdr:row>
      <xdr:rowOff>164922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551236"/>
          <a:ext cx="889000" cy="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119532</xdr:rowOff>
    </xdr:from>
    <xdr:to>
      <xdr:col>50</xdr:col>
      <xdr:colOff>165100</xdr:colOff>
      <xdr:row>95</xdr:row>
      <xdr:rowOff>49682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23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66209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01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92036</xdr:rowOff>
    </xdr:from>
    <xdr:to>
      <xdr:col>45</xdr:col>
      <xdr:colOff>177800</xdr:colOff>
      <xdr:row>97</xdr:row>
      <xdr:rowOff>121831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551236"/>
          <a:ext cx="889000" cy="20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106445</xdr:rowOff>
    </xdr:from>
    <xdr:to>
      <xdr:col>46</xdr:col>
      <xdr:colOff>38100</xdr:colOff>
      <xdr:row>95</xdr:row>
      <xdr:rowOff>36595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2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53122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59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73577</xdr:rowOff>
    </xdr:from>
    <xdr:to>
      <xdr:col>41</xdr:col>
      <xdr:colOff>50800</xdr:colOff>
      <xdr:row>97</xdr:row>
      <xdr:rowOff>121831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704227"/>
          <a:ext cx="889000" cy="4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146298</xdr:rowOff>
    </xdr:from>
    <xdr:to>
      <xdr:col>41</xdr:col>
      <xdr:colOff>101600</xdr:colOff>
      <xdr:row>95</xdr:row>
      <xdr:rowOff>76448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26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92975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0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155327</xdr:rowOff>
    </xdr:from>
    <xdr:to>
      <xdr:col>36</xdr:col>
      <xdr:colOff>165100</xdr:colOff>
      <xdr:row>95</xdr:row>
      <xdr:rowOff>85477</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27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102004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04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71107</xdr:rowOff>
    </xdr:from>
    <xdr:to>
      <xdr:col>55</xdr:col>
      <xdr:colOff>50800</xdr:colOff>
      <xdr:row>97</xdr:row>
      <xdr:rowOff>1257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49534</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50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114122</xdr:rowOff>
    </xdr:from>
    <xdr:to>
      <xdr:col>50</xdr:col>
      <xdr:colOff>165100</xdr:colOff>
      <xdr:row>97</xdr:row>
      <xdr:rowOff>44272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5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35399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6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41236</xdr:rowOff>
    </xdr:from>
    <xdr:to>
      <xdr:col>46</xdr:col>
      <xdr:colOff>38100</xdr:colOff>
      <xdr:row>96</xdr:row>
      <xdr:rowOff>142836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5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133963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71031</xdr:rowOff>
    </xdr:from>
    <xdr:to>
      <xdr:col>41</xdr:col>
      <xdr:colOff>101600</xdr:colOff>
      <xdr:row>98</xdr:row>
      <xdr:rowOff>1181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163758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7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22777</xdr:rowOff>
    </xdr:from>
    <xdr:to>
      <xdr:col>36</xdr:col>
      <xdr:colOff>165100</xdr:colOff>
      <xdr:row>97</xdr:row>
      <xdr:rowOff>124377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115504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146406</xdr:rowOff>
    </xdr:from>
    <xdr:to>
      <xdr:col>85</xdr:col>
      <xdr:colOff>127000</xdr:colOff>
      <xdr:row>38</xdr:row>
      <xdr:rowOff>87846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490056"/>
          <a:ext cx="838200" cy="1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85717</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915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162446</xdr:rowOff>
    </xdr:from>
    <xdr:to>
      <xdr:col>81</xdr:col>
      <xdr:colOff>50800</xdr:colOff>
      <xdr:row>37</xdr:row>
      <xdr:rowOff>146406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991746"/>
          <a:ext cx="889000" cy="49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56934</xdr:rowOff>
    </xdr:from>
    <xdr:to>
      <xdr:col>81</xdr:col>
      <xdr:colOff>101600</xdr:colOff>
      <xdr:row>34</xdr:row>
      <xdr:rowOff>158534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588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3611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66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162446</xdr:rowOff>
    </xdr:from>
    <xdr:to>
      <xdr:col>76</xdr:col>
      <xdr:colOff>114300</xdr:colOff>
      <xdr:row>38</xdr:row>
      <xdr:rowOff>68187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5991746"/>
          <a:ext cx="889000" cy="5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61963</xdr:rowOff>
    </xdr:from>
    <xdr:to>
      <xdr:col>76</xdr:col>
      <xdr:colOff>165100</xdr:colOff>
      <xdr:row>34</xdr:row>
      <xdr:rowOff>163563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89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8640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66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68187</xdr:rowOff>
    </xdr:from>
    <xdr:to>
      <xdr:col>71</xdr:col>
      <xdr:colOff>177800</xdr:colOff>
      <xdr:row>38</xdr:row>
      <xdr:rowOff>84303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583287"/>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47599</xdr:rowOff>
    </xdr:from>
    <xdr:to>
      <xdr:col>72</xdr:col>
      <xdr:colOff>38100</xdr:colOff>
      <xdr:row>34</xdr:row>
      <xdr:rowOff>149199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87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165726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65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51905</xdr:rowOff>
    </xdr:from>
    <xdr:to>
      <xdr:col>67</xdr:col>
      <xdr:colOff>101600</xdr:colOff>
      <xdr:row>34</xdr:row>
      <xdr:rowOff>153505</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588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170032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6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37046</xdr:rowOff>
    </xdr:from>
    <xdr:to>
      <xdr:col>85</xdr:col>
      <xdr:colOff>177800</xdr:colOff>
      <xdr:row>38</xdr:row>
      <xdr:rowOff>138646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55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123423</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46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95606</xdr:rowOff>
    </xdr:from>
    <xdr:to>
      <xdr:col>81</xdr:col>
      <xdr:colOff>101600</xdr:colOff>
      <xdr:row>38</xdr:row>
      <xdr:rowOff>25756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16883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53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111646</xdr:rowOff>
    </xdr:from>
    <xdr:to>
      <xdr:col>76</xdr:col>
      <xdr:colOff>165100</xdr:colOff>
      <xdr:row>35</xdr:row>
      <xdr:rowOff>41796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9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32923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03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17387</xdr:rowOff>
    </xdr:from>
    <xdr:to>
      <xdr:col>72</xdr:col>
      <xdr:colOff>38100</xdr:colOff>
      <xdr:row>38</xdr:row>
      <xdr:rowOff>118987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5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110114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6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33503</xdr:rowOff>
    </xdr:from>
    <xdr:to>
      <xdr:col>67</xdr:col>
      <xdr:colOff>101600</xdr:colOff>
      <xdr:row>38</xdr:row>
      <xdr:rowOff>135103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5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126230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64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103975</xdr:rowOff>
    </xdr:from>
    <xdr:to>
      <xdr:col>85</xdr:col>
      <xdr:colOff>126364</xdr:colOff>
      <xdr:row>58</xdr:row>
      <xdr:rowOff>127178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847925"/>
          <a:ext cx="1269" cy="122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131005</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127178</xdr:rowOff>
    </xdr:from>
    <xdr:to>
      <xdr:col>86</xdr:col>
      <xdr:colOff>25400</xdr:colOff>
      <xdr:row>58</xdr:row>
      <xdr:rowOff>127178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7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50652</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62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103975</xdr:rowOff>
    </xdr:from>
    <xdr:to>
      <xdr:col>86</xdr:col>
      <xdr:colOff>25400</xdr:colOff>
      <xdr:row>51</xdr:row>
      <xdr:rowOff>103975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8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85357</xdr:rowOff>
    </xdr:from>
    <xdr:to>
      <xdr:col>85</xdr:col>
      <xdr:colOff>127000</xdr:colOff>
      <xdr:row>57</xdr:row>
      <xdr:rowOff>5017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686557"/>
          <a:ext cx="838200" cy="9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82440</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12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59563</xdr:rowOff>
    </xdr:from>
    <xdr:to>
      <xdr:col>85</xdr:col>
      <xdr:colOff>177800</xdr:colOff>
      <xdr:row>56</xdr:row>
      <xdr:rowOff>161163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6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85357</xdr:rowOff>
    </xdr:from>
    <xdr:to>
      <xdr:col>81</xdr:col>
      <xdr:colOff>50800</xdr:colOff>
      <xdr:row>58</xdr:row>
      <xdr:rowOff>43929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686557"/>
          <a:ext cx="889000" cy="30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133959</xdr:rowOff>
    </xdr:from>
    <xdr:to>
      <xdr:col>81</xdr:col>
      <xdr:colOff>101600</xdr:colOff>
      <xdr:row>56</xdr:row>
      <xdr:rowOff>64109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80636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43929</xdr:rowOff>
    </xdr:from>
    <xdr:to>
      <xdr:col>76</xdr:col>
      <xdr:colOff>114300</xdr:colOff>
      <xdr:row>59</xdr:row>
      <xdr:rowOff>38748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988029"/>
          <a:ext cx="889000" cy="16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122225</xdr:rowOff>
    </xdr:from>
    <xdr:to>
      <xdr:col>76</xdr:col>
      <xdr:colOff>165100</xdr:colOff>
      <xdr:row>56</xdr:row>
      <xdr:rowOff>52375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5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68902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635</xdr:rowOff>
    </xdr:from>
    <xdr:to>
      <xdr:col>71</xdr:col>
      <xdr:colOff>177800</xdr:colOff>
      <xdr:row>59</xdr:row>
      <xdr:rowOff>38748</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10116185"/>
          <a:ext cx="889000" cy="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21222</xdr:rowOff>
    </xdr:from>
    <xdr:to>
      <xdr:col>72</xdr:col>
      <xdr:colOff>38100</xdr:colOff>
      <xdr:row>56</xdr:row>
      <xdr:rowOff>122822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2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139349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39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78639</xdr:rowOff>
    </xdr:from>
    <xdr:to>
      <xdr:col>67</xdr:col>
      <xdr:colOff>101600</xdr:colOff>
      <xdr:row>57</xdr:row>
      <xdr:rowOff>8789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25316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5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125667</xdr:rowOff>
    </xdr:from>
    <xdr:to>
      <xdr:col>85</xdr:col>
      <xdr:colOff>177800</xdr:colOff>
      <xdr:row>57</xdr:row>
      <xdr:rowOff>55817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72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104094</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70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34557</xdr:rowOff>
    </xdr:from>
    <xdr:to>
      <xdr:col>81</xdr:col>
      <xdr:colOff>101600</xdr:colOff>
      <xdr:row>56</xdr:row>
      <xdr:rowOff>136157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3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72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164579</xdr:rowOff>
    </xdr:from>
    <xdr:to>
      <xdr:col>76</xdr:col>
      <xdr:colOff>165100</xdr:colOff>
      <xdr:row>58</xdr:row>
      <xdr:rowOff>94729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85856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159398</xdr:rowOff>
    </xdr:from>
    <xdr:to>
      <xdr:col>72</xdr:col>
      <xdr:colOff>38100</xdr:colOff>
      <xdr:row>59</xdr:row>
      <xdr:rowOff>89548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1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80675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9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121285</xdr:rowOff>
    </xdr:from>
    <xdr:to>
      <xdr:col>67</xdr:col>
      <xdr:colOff>101600</xdr:colOff>
      <xdr:row>59</xdr:row>
      <xdr:rowOff>51435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42562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13360</xdr:rowOff>
    </xdr:from>
    <xdr:to>
      <xdr:col>85</xdr:col>
      <xdr:colOff>127000</xdr:colOff>
      <xdr:row>79</xdr:row>
      <xdr:rowOff>37897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57910"/>
          <a:ext cx="8382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18351</xdr:rowOff>
    </xdr:from>
    <xdr:to>
      <xdr:col>81</xdr:col>
      <xdr:colOff>50800</xdr:colOff>
      <xdr:row>79</xdr:row>
      <xdr:rowOff>13360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391451"/>
          <a:ext cx="889000" cy="16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58840</xdr:rowOff>
    </xdr:from>
    <xdr:to>
      <xdr:col>81</xdr:col>
      <xdr:colOff>101600</xdr:colOff>
      <xdr:row>77</xdr:row>
      <xdr:rowOff>160440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2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5517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0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18351</xdr:rowOff>
    </xdr:from>
    <xdr:to>
      <xdr:col>76</xdr:col>
      <xdr:colOff>114300</xdr:colOff>
      <xdr:row>78</xdr:row>
      <xdr:rowOff>51918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391451"/>
          <a:ext cx="889000" cy="3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10337</xdr:rowOff>
    </xdr:from>
    <xdr:to>
      <xdr:col>76</xdr:col>
      <xdr:colOff>165100</xdr:colOff>
      <xdr:row>76</xdr:row>
      <xdr:rowOff>111937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04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128465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28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51918</xdr:rowOff>
    </xdr:from>
    <xdr:to>
      <xdr:col>71</xdr:col>
      <xdr:colOff>177800</xdr:colOff>
      <xdr:row>78</xdr:row>
      <xdr:rowOff>129032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425018"/>
          <a:ext cx="8890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163537</xdr:rowOff>
    </xdr:from>
    <xdr:to>
      <xdr:col>72</xdr:col>
      <xdr:colOff>38100</xdr:colOff>
      <xdr:row>76</xdr:row>
      <xdr:rowOff>93687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02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110215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27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46837</xdr:rowOff>
    </xdr:from>
    <xdr:to>
      <xdr:col>67</xdr:col>
      <xdr:colOff>101600</xdr:colOff>
      <xdr:row>77</xdr:row>
      <xdr:rowOff>148437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24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164964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2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158547</xdr:rowOff>
    </xdr:from>
    <xdr:to>
      <xdr:col>85</xdr:col>
      <xdr:colOff>177800</xdr:colOff>
      <xdr:row>79</xdr:row>
      <xdr:rowOff>88697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73474</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4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134010</xdr:rowOff>
    </xdr:from>
    <xdr:to>
      <xdr:col>81</xdr:col>
      <xdr:colOff>101600</xdr:colOff>
      <xdr:row>79</xdr:row>
      <xdr:rowOff>64160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55287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59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139001</xdr:rowOff>
    </xdr:from>
    <xdr:to>
      <xdr:col>76</xdr:col>
      <xdr:colOff>165100</xdr:colOff>
      <xdr:row>78</xdr:row>
      <xdr:rowOff>69151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3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60278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43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1118</xdr:rowOff>
    </xdr:from>
    <xdr:to>
      <xdr:col>72</xdr:col>
      <xdr:colOff>38100</xdr:colOff>
      <xdr:row>78</xdr:row>
      <xdr:rowOff>102718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3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93845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4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78232</xdr:rowOff>
    </xdr:from>
    <xdr:to>
      <xdr:col>67</xdr:col>
      <xdr:colOff>101600</xdr:colOff>
      <xdr:row>79</xdr:row>
      <xdr:rowOff>8382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170959</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54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161607</xdr:rowOff>
    </xdr:from>
    <xdr:to>
      <xdr:col>85</xdr:col>
      <xdr:colOff>127000</xdr:colOff>
      <xdr:row>96</xdr:row>
      <xdr:rowOff>51879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449357"/>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135196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08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142647</xdr:rowOff>
    </xdr:from>
    <xdr:to>
      <xdr:col>81</xdr:col>
      <xdr:colOff>50800</xdr:colOff>
      <xdr:row>96</xdr:row>
      <xdr:rowOff>51879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430397"/>
          <a:ext cx="889000" cy="8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36410</xdr:rowOff>
    </xdr:from>
    <xdr:to>
      <xdr:col>81</xdr:col>
      <xdr:colOff>101600</xdr:colOff>
      <xdr:row>93</xdr:row>
      <xdr:rowOff>138010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59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154537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57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115176</xdr:rowOff>
    </xdr:from>
    <xdr:to>
      <xdr:col>76</xdr:col>
      <xdr:colOff>114300</xdr:colOff>
      <xdr:row>95</xdr:row>
      <xdr:rowOff>142647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402926"/>
          <a:ext cx="889000" cy="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72543</xdr:rowOff>
    </xdr:from>
    <xdr:to>
      <xdr:col>76</xdr:col>
      <xdr:colOff>165100</xdr:colOff>
      <xdr:row>94</xdr:row>
      <xdr:rowOff>2693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01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19220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7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102045</xdr:rowOff>
    </xdr:from>
    <xdr:to>
      <xdr:col>71</xdr:col>
      <xdr:colOff>177800</xdr:colOff>
      <xdr:row>95</xdr:row>
      <xdr:rowOff>115176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389795"/>
          <a:ext cx="889000" cy="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97193</xdr:rowOff>
    </xdr:from>
    <xdr:to>
      <xdr:col>72</xdr:col>
      <xdr:colOff>38100</xdr:colOff>
      <xdr:row>94</xdr:row>
      <xdr:rowOff>27343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04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43870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581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60998</xdr:rowOff>
    </xdr:from>
    <xdr:to>
      <xdr:col>67</xdr:col>
      <xdr:colOff>101600</xdr:colOff>
      <xdr:row>93</xdr:row>
      <xdr:rowOff>162598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0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7675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57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110807</xdr:rowOff>
    </xdr:from>
    <xdr:to>
      <xdr:col>85</xdr:col>
      <xdr:colOff>177800</xdr:colOff>
      <xdr:row>96</xdr:row>
      <xdr:rowOff>40957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3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89234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37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1079</xdr:rowOff>
    </xdr:from>
    <xdr:to>
      <xdr:col>81</xdr:col>
      <xdr:colOff>101600</xdr:colOff>
      <xdr:row>96</xdr:row>
      <xdr:rowOff>102679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93806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55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91847</xdr:rowOff>
    </xdr:from>
    <xdr:to>
      <xdr:col>76</xdr:col>
      <xdr:colOff>165100</xdr:colOff>
      <xdr:row>96</xdr:row>
      <xdr:rowOff>21997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7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13124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4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64376</xdr:rowOff>
    </xdr:from>
    <xdr:to>
      <xdr:col>72</xdr:col>
      <xdr:colOff>38100</xdr:colOff>
      <xdr:row>95</xdr:row>
      <xdr:rowOff>165976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157103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44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51245</xdr:rowOff>
    </xdr:from>
    <xdr:to>
      <xdr:col>67</xdr:col>
      <xdr:colOff>101600</xdr:colOff>
      <xdr:row>95</xdr:row>
      <xdr:rowOff>152845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143972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4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43180</xdr:rowOff>
    </xdr:from>
    <xdr:to>
      <xdr:col>112</xdr:col>
      <xdr:colOff>38100</xdr:colOff>
      <xdr:row>37</xdr:row>
      <xdr:rowOff>144780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161307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79756</xdr:rowOff>
    </xdr:from>
    <xdr:to>
      <xdr:col>107</xdr:col>
      <xdr:colOff>101600</xdr:colOff>
      <xdr:row>39</xdr:row>
      <xdr:rowOff>9906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26433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3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63754</xdr:rowOff>
    </xdr:from>
    <xdr:to>
      <xdr:col>102</xdr:col>
      <xdr:colOff>165100</xdr:colOff>
      <xdr:row>38</xdr:row>
      <xdr:rowOff>165354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10431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54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xdr:rowOff>
    </xdr:from>
    <xdr:to>
      <xdr:col>98</xdr:col>
      <xdr:colOff>38100</xdr:colOff>
      <xdr:row>38</xdr:row>
      <xdr:rowOff>117348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133875</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06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目的別にみると、前年度に比べ総務費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百万円）、教育費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これは、総務費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ついては新型コロナウイルス感染症に関連する補助費が影響し、教育費は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ギガスクール構想に伴うタブレットパソコン・ケースの導入が終了したこと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が主に影響している。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一方で、新型コロナウイルス感染症に関連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して民生費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扶助費が増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衛生費では新型コロナウイルスワクチン接種により増、商工費では経済対策事業の影響で増となっている。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収支については、翌年度へ繰り越すべき財源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歳出不用額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大きく増加したこと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財政調整基金については、非常に厳しい状態の中、近年は積み増しに努めてきた。</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令和元年度では積み立てをしたものの、取崩し以上の積み立てが出来ず、減少した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は歳出不用額の増が影響し、歳計剰余金処分額を含めると積み増しが可能となった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ため、増加した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令和２・３年度については新型コロナウイルスの影響により歳出不用額が増加したと分析しており、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、基金の積み増しは難しい状況が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予測される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ため、税の徴収強化など徹底した収入確保と経費節減に努め、財政基盤の維持強化に努める。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全ての会計で黒字決算となっており、連結実質赤字比率はマイナス</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非表示となり健全な財政状態が保たれているが、公営企業のうち公共下水道事業会計については、一般会計からの繰り入れによって黒字決算となっている。一般会計の財政を圧迫する要因ともなっており、接続加入率の向上に取り組む必要が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fontAlgn="base"/>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上水道事業は、平成２８年度に料金改定を行ったものの、浄水場整備費用、さらには施設の老朽化対策に要する経費が経営を圧迫する要因となっている。</a:t>
          </a:r>
          <a:endParaRPr lang="ja-JP" altLang="ja-JP">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その他の特別会計では、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医療費負担の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伸びによる繰出し増が、一般会計の財政負担を圧迫する要因となっている。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 thickBot="1" x14ac:dyDescent="0.25">
      <c r="B2" s="173" t="s">
        <v>81</v>
      </c>
      <c r="C2" s="173"/>
      <c r="D2" s="174"/>
    </row>
    <row r="3" spans="1:119" ht="18.75" customHeight="1" thickBot="1" x14ac:dyDescent="0.25">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2">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11151481</v>
      </c>
      <c r="BO4" s="459"/>
      <c r="BP4" s="459"/>
      <c r="BQ4" s="459"/>
      <c r="BR4" s="459"/>
      <c r="BS4" s="459"/>
      <c r="BT4" s="459"/>
      <c r="BU4" s="460"/>
      <c r="BV4" s="458">
        <v>11943235</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7.6</v>
      </c>
      <c r="CU4" s="599"/>
      <c r="CV4" s="599"/>
      <c r="CW4" s="599"/>
      <c r="CX4" s="599"/>
      <c r="CY4" s="599"/>
      <c r="CZ4" s="599"/>
      <c r="DA4" s="600"/>
      <c r="DB4" s="598">
        <v>7</v>
      </c>
      <c r="DC4" s="599"/>
      <c r="DD4" s="599"/>
      <c r="DE4" s="599"/>
      <c r="DF4" s="599"/>
      <c r="DG4" s="599"/>
      <c r="DH4" s="599"/>
      <c r="DI4" s="600"/>
    </row>
    <row r="5" spans="1:119" ht="18.75" customHeight="1" x14ac:dyDescent="0.2">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10714135</v>
      </c>
      <c r="BO5" s="430"/>
      <c r="BP5" s="430"/>
      <c r="BQ5" s="430"/>
      <c r="BR5" s="430"/>
      <c r="BS5" s="430"/>
      <c r="BT5" s="430"/>
      <c r="BU5" s="431"/>
      <c r="BV5" s="429">
        <v>11551483</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87.7</v>
      </c>
      <c r="CU5" s="427"/>
      <c r="CV5" s="427"/>
      <c r="CW5" s="427"/>
      <c r="CX5" s="427"/>
      <c r="CY5" s="427"/>
      <c r="CZ5" s="427"/>
      <c r="DA5" s="428"/>
      <c r="DB5" s="426">
        <v>89</v>
      </c>
      <c r="DC5" s="427"/>
      <c r="DD5" s="427"/>
      <c r="DE5" s="427"/>
      <c r="DF5" s="427"/>
      <c r="DG5" s="427"/>
      <c r="DH5" s="427"/>
      <c r="DI5" s="428"/>
    </row>
    <row r="6" spans="1:119" ht="18.75" customHeight="1" x14ac:dyDescent="0.2">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94</v>
      </c>
      <c r="AV6" s="488"/>
      <c r="AW6" s="488"/>
      <c r="AX6" s="488"/>
      <c r="AY6" s="443" t="s">
        <v>102</v>
      </c>
      <c r="AZ6" s="444"/>
      <c r="BA6" s="444"/>
      <c r="BB6" s="444"/>
      <c r="BC6" s="444"/>
      <c r="BD6" s="444"/>
      <c r="BE6" s="444"/>
      <c r="BF6" s="444"/>
      <c r="BG6" s="444"/>
      <c r="BH6" s="444"/>
      <c r="BI6" s="444"/>
      <c r="BJ6" s="444"/>
      <c r="BK6" s="444"/>
      <c r="BL6" s="444"/>
      <c r="BM6" s="445"/>
      <c r="BN6" s="429">
        <v>437346</v>
      </c>
      <c r="BO6" s="430"/>
      <c r="BP6" s="430"/>
      <c r="BQ6" s="430"/>
      <c r="BR6" s="430"/>
      <c r="BS6" s="430"/>
      <c r="BT6" s="430"/>
      <c r="BU6" s="431"/>
      <c r="BV6" s="429">
        <v>391752</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91.3</v>
      </c>
      <c r="CU6" s="573"/>
      <c r="CV6" s="573"/>
      <c r="CW6" s="573"/>
      <c r="CX6" s="573"/>
      <c r="CY6" s="573"/>
      <c r="CZ6" s="573"/>
      <c r="DA6" s="574"/>
      <c r="DB6" s="572">
        <v>93.1</v>
      </c>
      <c r="DC6" s="573"/>
      <c r="DD6" s="573"/>
      <c r="DE6" s="573"/>
      <c r="DF6" s="573"/>
      <c r="DG6" s="573"/>
      <c r="DH6" s="573"/>
      <c r="DI6" s="574"/>
    </row>
    <row r="7" spans="1:119" ht="18.75" customHeight="1" x14ac:dyDescent="0.2">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94</v>
      </c>
      <c r="AV7" s="488"/>
      <c r="AW7" s="488"/>
      <c r="AX7" s="488"/>
      <c r="AY7" s="443" t="s">
        <v>105</v>
      </c>
      <c r="AZ7" s="444"/>
      <c r="BA7" s="444"/>
      <c r="BB7" s="444"/>
      <c r="BC7" s="444"/>
      <c r="BD7" s="444"/>
      <c r="BE7" s="444"/>
      <c r="BF7" s="444"/>
      <c r="BG7" s="444"/>
      <c r="BH7" s="444"/>
      <c r="BI7" s="444"/>
      <c r="BJ7" s="444"/>
      <c r="BK7" s="444"/>
      <c r="BL7" s="444"/>
      <c r="BM7" s="445"/>
      <c r="BN7" s="429">
        <v>14858</v>
      </c>
      <c r="BO7" s="430"/>
      <c r="BP7" s="430"/>
      <c r="BQ7" s="430"/>
      <c r="BR7" s="430"/>
      <c r="BS7" s="430"/>
      <c r="BT7" s="430"/>
      <c r="BU7" s="431"/>
      <c r="BV7" s="429">
        <v>25538</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5530669</v>
      </c>
      <c r="CU7" s="430"/>
      <c r="CV7" s="430"/>
      <c r="CW7" s="430"/>
      <c r="CX7" s="430"/>
      <c r="CY7" s="430"/>
      <c r="CZ7" s="430"/>
      <c r="DA7" s="431"/>
      <c r="DB7" s="429">
        <v>5247797</v>
      </c>
      <c r="DC7" s="430"/>
      <c r="DD7" s="430"/>
      <c r="DE7" s="430"/>
      <c r="DF7" s="430"/>
      <c r="DG7" s="430"/>
      <c r="DH7" s="430"/>
      <c r="DI7" s="431"/>
    </row>
    <row r="8" spans="1:119" ht="18.75" customHeight="1" thickBot="1" x14ac:dyDescent="0.25">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94</v>
      </c>
      <c r="AV8" s="488"/>
      <c r="AW8" s="488"/>
      <c r="AX8" s="488"/>
      <c r="AY8" s="443" t="s">
        <v>108</v>
      </c>
      <c r="AZ8" s="444"/>
      <c r="BA8" s="444"/>
      <c r="BB8" s="444"/>
      <c r="BC8" s="444"/>
      <c r="BD8" s="444"/>
      <c r="BE8" s="444"/>
      <c r="BF8" s="444"/>
      <c r="BG8" s="444"/>
      <c r="BH8" s="444"/>
      <c r="BI8" s="444"/>
      <c r="BJ8" s="444"/>
      <c r="BK8" s="444"/>
      <c r="BL8" s="444"/>
      <c r="BM8" s="445"/>
      <c r="BN8" s="429">
        <v>422488</v>
      </c>
      <c r="BO8" s="430"/>
      <c r="BP8" s="430"/>
      <c r="BQ8" s="430"/>
      <c r="BR8" s="430"/>
      <c r="BS8" s="430"/>
      <c r="BT8" s="430"/>
      <c r="BU8" s="431"/>
      <c r="BV8" s="429">
        <v>366214</v>
      </c>
      <c r="BW8" s="430"/>
      <c r="BX8" s="430"/>
      <c r="BY8" s="430"/>
      <c r="BZ8" s="430"/>
      <c r="CA8" s="430"/>
      <c r="CB8" s="430"/>
      <c r="CC8" s="431"/>
      <c r="CD8" s="469" t="s">
        <v>109</v>
      </c>
      <c r="CE8" s="389"/>
      <c r="CF8" s="389"/>
      <c r="CG8" s="389"/>
      <c r="CH8" s="389"/>
      <c r="CI8" s="389"/>
      <c r="CJ8" s="389"/>
      <c r="CK8" s="389"/>
      <c r="CL8" s="389"/>
      <c r="CM8" s="389"/>
      <c r="CN8" s="389"/>
      <c r="CO8" s="389"/>
      <c r="CP8" s="389"/>
      <c r="CQ8" s="389"/>
      <c r="CR8" s="389"/>
      <c r="CS8" s="470"/>
      <c r="CT8" s="532">
        <v>0.49</v>
      </c>
      <c r="CU8" s="533"/>
      <c r="CV8" s="533"/>
      <c r="CW8" s="533"/>
      <c r="CX8" s="533"/>
      <c r="CY8" s="533"/>
      <c r="CZ8" s="533"/>
      <c r="DA8" s="534"/>
      <c r="DB8" s="532">
        <v>0.51</v>
      </c>
      <c r="DC8" s="533"/>
      <c r="DD8" s="533"/>
      <c r="DE8" s="533"/>
      <c r="DF8" s="533"/>
      <c r="DG8" s="533"/>
      <c r="DH8" s="533"/>
      <c r="DI8" s="534"/>
    </row>
    <row r="9" spans="1:119" ht="18.75" customHeight="1" thickBot="1" x14ac:dyDescent="0.25">
      <c r="A9" s="172"/>
      <c r="B9" s="561" t="s">
        <v>110</v>
      </c>
      <c r="C9" s="562"/>
      <c r="D9" s="562"/>
      <c r="E9" s="562"/>
      <c r="F9" s="562"/>
      <c r="G9" s="562"/>
      <c r="H9" s="562"/>
      <c r="I9" s="562"/>
      <c r="J9" s="562"/>
      <c r="K9" s="480"/>
      <c r="L9" s="563" t="s">
        <v>111</v>
      </c>
      <c r="M9" s="564"/>
      <c r="N9" s="564"/>
      <c r="O9" s="564"/>
      <c r="P9" s="564"/>
      <c r="Q9" s="565"/>
      <c r="R9" s="566">
        <v>18398</v>
      </c>
      <c r="S9" s="567"/>
      <c r="T9" s="567"/>
      <c r="U9" s="567"/>
      <c r="V9" s="568"/>
      <c r="W9" s="498" t="s">
        <v>112</v>
      </c>
      <c r="X9" s="499"/>
      <c r="Y9" s="499"/>
      <c r="Z9" s="499"/>
      <c r="AA9" s="499"/>
      <c r="AB9" s="499"/>
      <c r="AC9" s="499"/>
      <c r="AD9" s="499"/>
      <c r="AE9" s="499"/>
      <c r="AF9" s="499"/>
      <c r="AG9" s="499"/>
      <c r="AH9" s="499"/>
      <c r="AI9" s="499"/>
      <c r="AJ9" s="499"/>
      <c r="AK9" s="499"/>
      <c r="AL9" s="569"/>
      <c r="AM9" s="486" t="s">
        <v>113</v>
      </c>
      <c r="AN9" s="386"/>
      <c r="AO9" s="386"/>
      <c r="AP9" s="386"/>
      <c r="AQ9" s="386"/>
      <c r="AR9" s="386"/>
      <c r="AS9" s="386"/>
      <c r="AT9" s="387"/>
      <c r="AU9" s="487" t="s">
        <v>114</v>
      </c>
      <c r="AV9" s="488"/>
      <c r="AW9" s="488"/>
      <c r="AX9" s="488"/>
      <c r="AY9" s="443" t="s">
        <v>115</v>
      </c>
      <c r="AZ9" s="444"/>
      <c r="BA9" s="444"/>
      <c r="BB9" s="444"/>
      <c r="BC9" s="444"/>
      <c r="BD9" s="444"/>
      <c r="BE9" s="444"/>
      <c r="BF9" s="444"/>
      <c r="BG9" s="444"/>
      <c r="BH9" s="444"/>
      <c r="BI9" s="444"/>
      <c r="BJ9" s="444"/>
      <c r="BK9" s="444"/>
      <c r="BL9" s="444"/>
      <c r="BM9" s="445"/>
      <c r="BN9" s="429">
        <v>56274</v>
      </c>
      <c r="BO9" s="430"/>
      <c r="BP9" s="430"/>
      <c r="BQ9" s="430"/>
      <c r="BR9" s="430"/>
      <c r="BS9" s="430"/>
      <c r="BT9" s="430"/>
      <c r="BU9" s="431"/>
      <c r="BV9" s="429">
        <v>77772</v>
      </c>
      <c r="BW9" s="430"/>
      <c r="BX9" s="430"/>
      <c r="BY9" s="430"/>
      <c r="BZ9" s="430"/>
      <c r="CA9" s="430"/>
      <c r="CB9" s="430"/>
      <c r="CC9" s="431"/>
      <c r="CD9" s="469" t="s">
        <v>116</v>
      </c>
      <c r="CE9" s="389"/>
      <c r="CF9" s="389"/>
      <c r="CG9" s="389"/>
      <c r="CH9" s="389"/>
      <c r="CI9" s="389"/>
      <c r="CJ9" s="389"/>
      <c r="CK9" s="389"/>
      <c r="CL9" s="389"/>
      <c r="CM9" s="389"/>
      <c r="CN9" s="389"/>
      <c r="CO9" s="389"/>
      <c r="CP9" s="389"/>
      <c r="CQ9" s="389"/>
      <c r="CR9" s="389"/>
      <c r="CS9" s="470"/>
      <c r="CT9" s="426">
        <v>12.8</v>
      </c>
      <c r="CU9" s="427"/>
      <c r="CV9" s="427"/>
      <c r="CW9" s="427"/>
      <c r="CX9" s="427"/>
      <c r="CY9" s="427"/>
      <c r="CZ9" s="427"/>
      <c r="DA9" s="428"/>
      <c r="DB9" s="426">
        <v>11.9</v>
      </c>
      <c r="DC9" s="427"/>
      <c r="DD9" s="427"/>
      <c r="DE9" s="427"/>
      <c r="DF9" s="427"/>
      <c r="DG9" s="427"/>
      <c r="DH9" s="427"/>
      <c r="DI9" s="428"/>
    </row>
    <row r="10" spans="1:119" ht="18.75" customHeight="1" thickBot="1" x14ac:dyDescent="0.25">
      <c r="A10" s="172"/>
      <c r="B10" s="561"/>
      <c r="C10" s="562"/>
      <c r="D10" s="562"/>
      <c r="E10" s="562"/>
      <c r="F10" s="562"/>
      <c r="G10" s="562"/>
      <c r="H10" s="562"/>
      <c r="I10" s="562"/>
      <c r="J10" s="562"/>
      <c r="K10" s="480"/>
      <c r="L10" s="385" t="s">
        <v>117</v>
      </c>
      <c r="M10" s="386"/>
      <c r="N10" s="386"/>
      <c r="O10" s="386"/>
      <c r="P10" s="386"/>
      <c r="Q10" s="387"/>
      <c r="R10" s="382">
        <v>19606</v>
      </c>
      <c r="S10" s="383"/>
      <c r="T10" s="383"/>
      <c r="U10" s="383"/>
      <c r="V10" s="442"/>
      <c r="W10" s="570"/>
      <c r="X10" s="380"/>
      <c r="Y10" s="380"/>
      <c r="Z10" s="380"/>
      <c r="AA10" s="380"/>
      <c r="AB10" s="380"/>
      <c r="AC10" s="380"/>
      <c r="AD10" s="380"/>
      <c r="AE10" s="380"/>
      <c r="AF10" s="380"/>
      <c r="AG10" s="380"/>
      <c r="AH10" s="380"/>
      <c r="AI10" s="380"/>
      <c r="AJ10" s="380"/>
      <c r="AK10" s="380"/>
      <c r="AL10" s="571"/>
      <c r="AM10" s="486" t="s">
        <v>118</v>
      </c>
      <c r="AN10" s="386"/>
      <c r="AO10" s="386"/>
      <c r="AP10" s="386"/>
      <c r="AQ10" s="386"/>
      <c r="AR10" s="386"/>
      <c r="AS10" s="386"/>
      <c r="AT10" s="387"/>
      <c r="AU10" s="487" t="s">
        <v>119</v>
      </c>
      <c r="AV10" s="488"/>
      <c r="AW10" s="488"/>
      <c r="AX10" s="488"/>
      <c r="AY10" s="443" t="s">
        <v>120</v>
      </c>
      <c r="AZ10" s="444"/>
      <c r="BA10" s="444"/>
      <c r="BB10" s="444"/>
      <c r="BC10" s="444"/>
      <c r="BD10" s="444"/>
      <c r="BE10" s="444"/>
      <c r="BF10" s="444"/>
      <c r="BG10" s="444"/>
      <c r="BH10" s="444"/>
      <c r="BI10" s="444"/>
      <c r="BJ10" s="444"/>
      <c r="BK10" s="444"/>
      <c r="BL10" s="444"/>
      <c r="BM10" s="445"/>
      <c r="BN10" s="429">
        <v>439251</v>
      </c>
      <c r="BO10" s="430"/>
      <c r="BP10" s="430"/>
      <c r="BQ10" s="430"/>
      <c r="BR10" s="430"/>
      <c r="BS10" s="430"/>
      <c r="BT10" s="430"/>
      <c r="BU10" s="431"/>
      <c r="BV10" s="429">
        <v>151282</v>
      </c>
      <c r="BW10" s="430"/>
      <c r="BX10" s="430"/>
      <c r="BY10" s="430"/>
      <c r="BZ10" s="430"/>
      <c r="CA10" s="430"/>
      <c r="CB10" s="430"/>
      <c r="CC10" s="431"/>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61"/>
      <c r="C11" s="562"/>
      <c r="D11" s="562"/>
      <c r="E11" s="562"/>
      <c r="F11" s="562"/>
      <c r="G11" s="562"/>
      <c r="H11" s="562"/>
      <c r="I11" s="562"/>
      <c r="J11" s="562"/>
      <c r="K11" s="480"/>
      <c r="L11" s="390" t="s">
        <v>122</v>
      </c>
      <c r="M11" s="391"/>
      <c r="N11" s="391"/>
      <c r="O11" s="391"/>
      <c r="P11" s="391"/>
      <c r="Q11" s="392"/>
      <c r="R11" s="558" t="s">
        <v>123</v>
      </c>
      <c r="S11" s="559"/>
      <c r="T11" s="559"/>
      <c r="U11" s="559"/>
      <c r="V11" s="560"/>
      <c r="W11" s="570"/>
      <c r="X11" s="380"/>
      <c r="Y11" s="380"/>
      <c r="Z11" s="380"/>
      <c r="AA11" s="380"/>
      <c r="AB11" s="380"/>
      <c r="AC11" s="380"/>
      <c r="AD11" s="380"/>
      <c r="AE11" s="380"/>
      <c r="AF11" s="380"/>
      <c r="AG11" s="380"/>
      <c r="AH11" s="380"/>
      <c r="AI11" s="380"/>
      <c r="AJ11" s="380"/>
      <c r="AK11" s="380"/>
      <c r="AL11" s="571"/>
      <c r="AM11" s="486" t="s">
        <v>124</v>
      </c>
      <c r="AN11" s="386"/>
      <c r="AO11" s="386"/>
      <c r="AP11" s="386"/>
      <c r="AQ11" s="386"/>
      <c r="AR11" s="386"/>
      <c r="AS11" s="386"/>
      <c r="AT11" s="387"/>
      <c r="AU11" s="487" t="s">
        <v>119</v>
      </c>
      <c r="AV11" s="488"/>
      <c r="AW11" s="488"/>
      <c r="AX11" s="488"/>
      <c r="AY11" s="443" t="s">
        <v>125</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126</v>
      </c>
      <c r="CE11" s="389"/>
      <c r="CF11" s="389"/>
      <c r="CG11" s="389"/>
      <c r="CH11" s="389"/>
      <c r="CI11" s="389"/>
      <c r="CJ11" s="389"/>
      <c r="CK11" s="389"/>
      <c r="CL11" s="389"/>
      <c r="CM11" s="389"/>
      <c r="CN11" s="389"/>
      <c r="CO11" s="389"/>
      <c r="CP11" s="389"/>
      <c r="CQ11" s="389"/>
      <c r="CR11" s="389"/>
      <c r="CS11" s="470"/>
      <c r="CT11" s="532" t="s">
        <v>127</v>
      </c>
      <c r="CU11" s="533"/>
      <c r="CV11" s="533"/>
      <c r="CW11" s="533"/>
      <c r="CX11" s="533"/>
      <c r="CY11" s="533"/>
      <c r="CZ11" s="533"/>
      <c r="DA11" s="534"/>
      <c r="DB11" s="532" t="s">
        <v>127</v>
      </c>
      <c r="DC11" s="533"/>
      <c r="DD11" s="533"/>
      <c r="DE11" s="533"/>
      <c r="DF11" s="533"/>
      <c r="DG11" s="533"/>
      <c r="DH11" s="533"/>
      <c r="DI11" s="534"/>
    </row>
    <row r="12" spans="1:119" ht="18.75" customHeight="1" x14ac:dyDescent="0.2">
      <c r="A12" s="172"/>
      <c r="B12" s="535" t="s">
        <v>128</v>
      </c>
      <c r="C12" s="536"/>
      <c r="D12" s="536"/>
      <c r="E12" s="536"/>
      <c r="F12" s="536"/>
      <c r="G12" s="536"/>
      <c r="H12" s="536"/>
      <c r="I12" s="536"/>
      <c r="J12" s="536"/>
      <c r="K12" s="537"/>
      <c r="L12" s="544" t="s">
        <v>129</v>
      </c>
      <c r="M12" s="545"/>
      <c r="N12" s="545"/>
      <c r="O12" s="545"/>
      <c r="P12" s="545"/>
      <c r="Q12" s="546"/>
      <c r="R12" s="547">
        <v>18923</v>
      </c>
      <c r="S12" s="548"/>
      <c r="T12" s="548"/>
      <c r="U12" s="548"/>
      <c r="V12" s="549"/>
      <c r="W12" s="550" t="s">
        <v>1</v>
      </c>
      <c r="X12" s="488"/>
      <c r="Y12" s="488"/>
      <c r="Z12" s="488"/>
      <c r="AA12" s="488"/>
      <c r="AB12" s="551"/>
      <c r="AC12" s="552" t="s">
        <v>130</v>
      </c>
      <c r="AD12" s="553"/>
      <c r="AE12" s="553"/>
      <c r="AF12" s="553"/>
      <c r="AG12" s="554"/>
      <c r="AH12" s="552" t="s">
        <v>131</v>
      </c>
      <c r="AI12" s="553"/>
      <c r="AJ12" s="553"/>
      <c r="AK12" s="553"/>
      <c r="AL12" s="555"/>
      <c r="AM12" s="486" t="s">
        <v>132</v>
      </c>
      <c r="AN12" s="386"/>
      <c r="AO12" s="386"/>
      <c r="AP12" s="386"/>
      <c r="AQ12" s="386"/>
      <c r="AR12" s="386"/>
      <c r="AS12" s="386"/>
      <c r="AT12" s="387"/>
      <c r="AU12" s="487" t="s">
        <v>133</v>
      </c>
      <c r="AV12" s="488"/>
      <c r="AW12" s="488"/>
      <c r="AX12" s="488"/>
      <c r="AY12" s="443" t="s">
        <v>134</v>
      </c>
      <c r="AZ12" s="444"/>
      <c r="BA12" s="444"/>
      <c r="BB12" s="444"/>
      <c r="BC12" s="444"/>
      <c r="BD12" s="444"/>
      <c r="BE12" s="444"/>
      <c r="BF12" s="444"/>
      <c r="BG12" s="444"/>
      <c r="BH12" s="444"/>
      <c r="BI12" s="444"/>
      <c r="BJ12" s="444"/>
      <c r="BK12" s="444"/>
      <c r="BL12" s="444"/>
      <c r="BM12" s="445"/>
      <c r="BN12" s="429">
        <v>280000</v>
      </c>
      <c r="BO12" s="430"/>
      <c r="BP12" s="430"/>
      <c r="BQ12" s="430"/>
      <c r="BR12" s="430"/>
      <c r="BS12" s="430"/>
      <c r="BT12" s="430"/>
      <c r="BU12" s="431"/>
      <c r="BV12" s="429">
        <v>280000</v>
      </c>
      <c r="BW12" s="430"/>
      <c r="BX12" s="430"/>
      <c r="BY12" s="430"/>
      <c r="BZ12" s="430"/>
      <c r="CA12" s="430"/>
      <c r="CB12" s="430"/>
      <c r="CC12" s="431"/>
      <c r="CD12" s="469" t="s">
        <v>135</v>
      </c>
      <c r="CE12" s="389"/>
      <c r="CF12" s="389"/>
      <c r="CG12" s="389"/>
      <c r="CH12" s="389"/>
      <c r="CI12" s="389"/>
      <c r="CJ12" s="389"/>
      <c r="CK12" s="389"/>
      <c r="CL12" s="389"/>
      <c r="CM12" s="389"/>
      <c r="CN12" s="389"/>
      <c r="CO12" s="389"/>
      <c r="CP12" s="389"/>
      <c r="CQ12" s="389"/>
      <c r="CR12" s="389"/>
      <c r="CS12" s="470"/>
      <c r="CT12" s="532" t="s">
        <v>136</v>
      </c>
      <c r="CU12" s="533"/>
      <c r="CV12" s="533"/>
      <c r="CW12" s="533"/>
      <c r="CX12" s="533"/>
      <c r="CY12" s="533"/>
      <c r="CZ12" s="533"/>
      <c r="DA12" s="534"/>
      <c r="DB12" s="532" t="s">
        <v>136</v>
      </c>
      <c r="DC12" s="533"/>
      <c r="DD12" s="533"/>
      <c r="DE12" s="533"/>
      <c r="DF12" s="533"/>
      <c r="DG12" s="533"/>
      <c r="DH12" s="533"/>
      <c r="DI12" s="534"/>
    </row>
    <row r="13" spans="1:119" ht="18.75" customHeight="1" x14ac:dyDescent="0.2">
      <c r="A13" s="172"/>
      <c r="B13" s="538"/>
      <c r="C13" s="539"/>
      <c r="D13" s="539"/>
      <c r="E13" s="539"/>
      <c r="F13" s="539"/>
      <c r="G13" s="539"/>
      <c r="H13" s="539"/>
      <c r="I13" s="539"/>
      <c r="J13" s="539"/>
      <c r="K13" s="540"/>
      <c r="L13" s="181"/>
      <c r="M13" s="513" t="s">
        <v>137</v>
      </c>
      <c r="N13" s="514"/>
      <c r="O13" s="514"/>
      <c r="P13" s="514"/>
      <c r="Q13" s="515"/>
      <c r="R13" s="516">
        <v>18771</v>
      </c>
      <c r="S13" s="517"/>
      <c r="T13" s="517"/>
      <c r="U13" s="517"/>
      <c r="V13" s="518"/>
      <c r="W13" s="519" t="s">
        <v>138</v>
      </c>
      <c r="X13" s="415"/>
      <c r="Y13" s="415"/>
      <c r="Z13" s="415"/>
      <c r="AA13" s="415"/>
      <c r="AB13" s="416"/>
      <c r="AC13" s="382">
        <v>1763</v>
      </c>
      <c r="AD13" s="383"/>
      <c r="AE13" s="383"/>
      <c r="AF13" s="383"/>
      <c r="AG13" s="384"/>
      <c r="AH13" s="382">
        <v>1970</v>
      </c>
      <c r="AI13" s="383"/>
      <c r="AJ13" s="383"/>
      <c r="AK13" s="383"/>
      <c r="AL13" s="442"/>
      <c r="AM13" s="486" t="s">
        <v>139</v>
      </c>
      <c r="AN13" s="386"/>
      <c r="AO13" s="386"/>
      <c r="AP13" s="386"/>
      <c r="AQ13" s="386"/>
      <c r="AR13" s="386"/>
      <c r="AS13" s="386"/>
      <c r="AT13" s="387"/>
      <c r="AU13" s="487" t="s">
        <v>133</v>
      </c>
      <c r="AV13" s="488"/>
      <c r="AW13" s="488"/>
      <c r="AX13" s="488"/>
      <c r="AY13" s="443" t="s">
        <v>140</v>
      </c>
      <c r="AZ13" s="444"/>
      <c r="BA13" s="444"/>
      <c r="BB13" s="444"/>
      <c r="BC13" s="444"/>
      <c r="BD13" s="444"/>
      <c r="BE13" s="444"/>
      <c r="BF13" s="444"/>
      <c r="BG13" s="444"/>
      <c r="BH13" s="444"/>
      <c r="BI13" s="444"/>
      <c r="BJ13" s="444"/>
      <c r="BK13" s="444"/>
      <c r="BL13" s="444"/>
      <c r="BM13" s="445"/>
      <c r="BN13" s="429">
        <v>215525</v>
      </c>
      <c r="BO13" s="430"/>
      <c r="BP13" s="430"/>
      <c r="BQ13" s="430"/>
      <c r="BR13" s="430"/>
      <c r="BS13" s="430"/>
      <c r="BT13" s="430"/>
      <c r="BU13" s="431"/>
      <c r="BV13" s="429">
        <v>-50946</v>
      </c>
      <c r="BW13" s="430"/>
      <c r="BX13" s="430"/>
      <c r="BY13" s="430"/>
      <c r="BZ13" s="430"/>
      <c r="CA13" s="430"/>
      <c r="CB13" s="430"/>
      <c r="CC13" s="431"/>
      <c r="CD13" s="469" t="s">
        <v>141</v>
      </c>
      <c r="CE13" s="389"/>
      <c r="CF13" s="389"/>
      <c r="CG13" s="389"/>
      <c r="CH13" s="389"/>
      <c r="CI13" s="389"/>
      <c r="CJ13" s="389"/>
      <c r="CK13" s="389"/>
      <c r="CL13" s="389"/>
      <c r="CM13" s="389"/>
      <c r="CN13" s="389"/>
      <c r="CO13" s="389"/>
      <c r="CP13" s="389"/>
      <c r="CQ13" s="389"/>
      <c r="CR13" s="389"/>
      <c r="CS13" s="470"/>
      <c r="CT13" s="426">
        <v>9.6</v>
      </c>
      <c r="CU13" s="427"/>
      <c r="CV13" s="427"/>
      <c r="CW13" s="427"/>
      <c r="CX13" s="427"/>
      <c r="CY13" s="427"/>
      <c r="CZ13" s="427"/>
      <c r="DA13" s="428"/>
      <c r="DB13" s="426">
        <v>9.6999999999999993</v>
      </c>
      <c r="DC13" s="427"/>
      <c r="DD13" s="427"/>
      <c r="DE13" s="427"/>
      <c r="DF13" s="427"/>
      <c r="DG13" s="427"/>
      <c r="DH13" s="427"/>
      <c r="DI13" s="428"/>
    </row>
    <row r="14" spans="1:119" ht="18.75" customHeight="1" thickBot="1" x14ac:dyDescent="0.25">
      <c r="A14" s="172"/>
      <c r="B14" s="538"/>
      <c r="C14" s="539"/>
      <c r="D14" s="539"/>
      <c r="E14" s="539"/>
      <c r="F14" s="539"/>
      <c r="G14" s="539"/>
      <c r="H14" s="539"/>
      <c r="I14" s="539"/>
      <c r="J14" s="539"/>
      <c r="K14" s="540"/>
      <c r="L14" s="503" t="s">
        <v>142</v>
      </c>
      <c r="M14" s="556"/>
      <c r="N14" s="556"/>
      <c r="O14" s="556"/>
      <c r="P14" s="556"/>
      <c r="Q14" s="557"/>
      <c r="R14" s="516">
        <v>19082</v>
      </c>
      <c r="S14" s="517"/>
      <c r="T14" s="517"/>
      <c r="U14" s="517"/>
      <c r="V14" s="518"/>
      <c r="W14" s="520"/>
      <c r="X14" s="418"/>
      <c r="Y14" s="418"/>
      <c r="Z14" s="418"/>
      <c r="AA14" s="418"/>
      <c r="AB14" s="419"/>
      <c r="AC14" s="509">
        <v>18.8</v>
      </c>
      <c r="AD14" s="510"/>
      <c r="AE14" s="510"/>
      <c r="AF14" s="510"/>
      <c r="AG14" s="511"/>
      <c r="AH14" s="509">
        <v>20.399999999999999</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143</v>
      </c>
      <c r="CE14" s="467"/>
      <c r="CF14" s="467"/>
      <c r="CG14" s="467"/>
      <c r="CH14" s="467"/>
      <c r="CI14" s="467"/>
      <c r="CJ14" s="467"/>
      <c r="CK14" s="467"/>
      <c r="CL14" s="467"/>
      <c r="CM14" s="467"/>
      <c r="CN14" s="467"/>
      <c r="CO14" s="467"/>
      <c r="CP14" s="467"/>
      <c r="CQ14" s="467"/>
      <c r="CR14" s="467"/>
      <c r="CS14" s="468"/>
      <c r="CT14" s="526">
        <v>78.099999999999994</v>
      </c>
      <c r="CU14" s="527"/>
      <c r="CV14" s="527"/>
      <c r="CW14" s="527"/>
      <c r="CX14" s="527"/>
      <c r="CY14" s="527"/>
      <c r="CZ14" s="527"/>
      <c r="DA14" s="528"/>
      <c r="DB14" s="526">
        <v>90.7</v>
      </c>
      <c r="DC14" s="527"/>
      <c r="DD14" s="527"/>
      <c r="DE14" s="527"/>
      <c r="DF14" s="527"/>
      <c r="DG14" s="527"/>
      <c r="DH14" s="527"/>
      <c r="DI14" s="528"/>
    </row>
    <row r="15" spans="1:119" ht="18.75" customHeight="1" x14ac:dyDescent="0.2">
      <c r="A15" s="172"/>
      <c r="B15" s="538"/>
      <c r="C15" s="539"/>
      <c r="D15" s="539"/>
      <c r="E15" s="539"/>
      <c r="F15" s="539"/>
      <c r="G15" s="539"/>
      <c r="H15" s="539"/>
      <c r="I15" s="539"/>
      <c r="J15" s="539"/>
      <c r="K15" s="540"/>
      <c r="L15" s="181"/>
      <c r="M15" s="513" t="s">
        <v>137</v>
      </c>
      <c r="N15" s="514"/>
      <c r="O15" s="514"/>
      <c r="P15" s="514"/>
      <c r="Q15" s="515"/>
      <c r="R15" s="516">
        <v>18894</v>
      </c>
      <c r="S15" s="517"/>
      <c r="T15" s="517"/>
      <c r="U15" s="517"/>
      <c r="V15" s="518"/>
      <c r="W15" s="519" t="s">
        <v>144</v>
      </c>
      <c r="X15" s="415"/>
      <c r="Y15" s="415"/>
      <c r="Z15" s="415"/>
      <c r="AA15" s="415"/>
      <c r="AB15" s="416"/>
      <c r="AC15" s="382">
        <v>2151</v>
      </c>
      <c r="AD15" s="383"/>
      <c r="AE15" s="383"/>
      <c r="AF15" s="383"/>
      <c r="AG15" s="384"/>
      <c r="AH15" s="382">
        <v>2153</v>
      </c>
      <c r="AI15" s="383"/>
      <c r="AJ15" s="383"/>
      <c r="AK15" s="383"/>
      <c r="AL15" s="442"/>
      <c r="AM15" s="486"/>
      <c r="AN15" s="386"/>
      <c r="AO15" s="386"/>
      <c r="AP15" s="386"/>
      <c r="AQ15" s="386"/>
      <c r="AR15" s="386"/>
      <c r="AS15" s="386"/>
      <c r="AT15" s="387"/>
      <c r="AU15" s="487"/>
      <c r="AV15" s="488"/>
      <c r="AW15" s="488"/>
      <c r="AX15" s="488"/>
      <c r="AY15" s="455" t="s">
        <v>145</v>
      </c>
      <c r="AZ15" s="456"/>
      <c r="BA15" s="456"/>
      <c r="BB15" s="456"/>
      <c r="BC15" s="456"/>
      <c r="BD15" s="456"/>
      <c r="BE15" s="456"/>
      <c r="BF15" s="456"/>
      <c r="BG15" s="456"/>
      <c r="BH15" s="456"/>
      <c r="BI15" s="456"/>
      <c r="BJ15" s="456"/>
      <c r="BK15" s="456"/>
      <c r="BL15" s="456"/>
      <c r="BM15" s="457"/>
      <c r="BN15" s="458">
        <v>2187823</v>
      </c>
      <c r="BO15" s="459"/>
      <c r="BP15" s="459"/>
      <c r="BQ15" s="459"/>
      <c r="BR15" s="459"/>
      <c r="BS15" s="459"/>
      <c r="BT15" s="459"/>
      <c r="BU15" s="460"/>
      <c r="BV15" s="458">
        <v>2220689</v>
      </c>
      <c r="BW15" s="459"/>
      <c r="BX15" s="459"/>
      <c r="BY15" s="459"/>
      <c r="BZ15" s="459"/>
      <c r="CA15" s="459"/>
      <c r="CB15" s="459"/>
      <c r="CC15" s="460"/>
      <c r="CD15" s="529" t="s">
        <v>146</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38"/>
      <c r="C16" s="539"/>
      <c r="D16" s="539"/>
      <c r="E16" s="539"/>
      <c r="F16" s="539"/>
      <c r="G16" s="539"/>
      <c r="H16" s="539"/>
      <c r="I16" s="539"/>
      <c r="J16" s="539"/>
      <c r="K16" s="540"/>
      <c r="L16" s="503" t="s">
        <v>147</v>
      </c>
      <c r="M16" s="504"/>
      <c r="N16" s="504"/>
      <c r="O16" s="504"/>
      <c r="P16" s="504"/>
      <c r="Q16" s="505"/>
      <c r="R16" s="506" t="s">
        <v>148</v>
      </c>
      <c r="S16" s="507"/>
      <c r="T16" s="507"/>
      <c r="U16" s="507"/>
      <c r="V16" s="508"/>
      <c r="W16" s="520"/>
      <c r="X16" s="418"/>
      <c r="Y16" s="418"/>
      <c r="Z16" s="418"/>
      <c r="AA16" s="418"/>
      <c r="AB16" s="419"/>
      <c r="AC16" s="509">
        <v>23</v>
      </c>
      <c r="AD16" s="510"/>
      <c r="AE16" s="510"/>
      <c r="AF16" s="510"/>
      <c r="AG16" s="511"/>
      <c r="AH16" s="509">
        <v>22.3</v>
      </c>
      <c r="AI16" s="510"/>
      <c r="AJ16" s="510"/>
      <c r="AK16" s="510"/>
      <c r="AL16" s="512"/>
      <c r="AM16" s="486"/>
      <c r="AN16" s="386"/>
      <c r="AO16" s="386"/>
      <c r="AP16" s="386"/>
      <c r="AQ16" s="386"/>
      <c r="AR16" s="386"/>
      <c r="AS16" s="386"/>
      <c r="AT16" s="387"/>
      <c r="AU16" s="487"/>
      <c r="AV16" s="488"/>
      <c r="AW16" s="488"/>
      <c r="AX16" s="488"/>
      <c r="AY16" s="443" t="s">
        <v>149</v>
      </c>
      <c r="AZ16" s="444"/>
      <c r="BA16" s="444"/>
      <c r="BB16" s="444"/>
      <c r="BC16" s="444"/>
      <c r="BD16" s="444"/>
      <c r="BE16" s="444"/>
      <c r="BF16" s="444"/>
      <c r="BG16" s="444"/>
      <c r="BH16" s="444"/>
      <c r="BI16" s="444"/>
      <c r="BJ16" s="444"/>
      <c r="BK16" s="444"/>
      <c r="BL16" s="444"/>
      <c r="BM16" s="445"/>
      <c r="BN16" s="429">
        <v>4677640</v>
      </c>
      <c r="BO16" s="430"/>
      <c r="BP16" s="430"/>
      <c r="BQ16" s="430"/>
      <c r="BR16" s="430"/>
      <c r="BS16" s="430"/>
      <c r="BT16" s="430"/>
      <c r="BU16" s="431"/>
      <c r="BV16" s="429">
        <v>4417531</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5">
      <c r="A17" s="172"/>
      <c r="B17" s="541"/>
      <c r="C17" s="542"/>
      <c r="D17" s="542"/>
      <c r="E17" s="542"/>
      <c r="F17" s="542"/>
      <c r="G17" s="542"/>
      <c r="H17" s="542"/>
      <c r="I17" s="542"/>
      <c r="J17" s="542"/>
      <c r="K17" s="543"/>
      <c r="L17" s="186"/>
      <c r="M17" s="522" t="s">
        <v>150</v>
      </c>
      <c r="N17" s="523"/>
      <c r="O17" s="523"/>
      <c r="P17" s="523"/>
      <c r="Q17" s="524"/>
      <c r="R17" s="506" t="s">
        <v>151</v>
      </c>
      <c r="S17" s="507"/>
      <c r="T17" s="507"/>
      <c r="U17" s="507"/>
      <c r="V17" s="508"/>
      <c r="W17" s="519" t="s">
        <v>152</v>
      </c>
      <c r="X17" s="415"/>
      <c r="Y17" s="415"/>
      <c r="Z17" s="415"/>
      <c r="AA17" s="415"/>
      <c r="AB17" s="416"/>
      <c r="AC17" s="382">
        <v>5454</v>
      </c>
      <c r="AD17" s="383"/>
      <c r="AE17" s="383"/>
      <c r="AF17" s="383"/>
      <c r="AG17" s="384"/>
      <c r="AH17" s="382">
        <v>5551</v>
      </c>
      <c r="AI17" s="383"/>
      <c r="AJ17" s="383"/>
      <c r="AK17" s="383"/>
      <c r="AL17" s="442"/>
      <c r="AM17" s="486"/>
      <c r="AN17" s="386"/>
      <c r="AO17" s="386"/>
      <c r="AP17" s="386"/>
      <c r="AQ17" s="386"/>
      <c r="AR17" s="386"/>
      <c r="AS17" s="386"/>
      <c r="AT17" s="387"/>
      <c r="AU17" s="487"/>
      <c r="AV17" s="488"/>
      <c r="AW17" s="488"/>
      <c r="AX17" s="488"/>
      <c r="AY17" s="443" t="s">
        <v>153</v>
      </c>
      <c r="AZ17" s="444"/>
      <c r="BA17" s="444"/>
      <c r="BB17" s="444"/>
      <c r="BC17" s="444"/>
      <c r="BD17" s="444"/>
      <c r="BE17" s="444"/>
      <c r="BF17" s="444"/>
      <c r="BG17" s="444"/>
      <c r="BH17" s="444"/>
      <c r="BI17" s="444"/>
      <c r="BJ17" s="444"/>
      <c r="BK17" s="444"/>
      <c r="BL17" s="444"/>
      <c r="BM17" s="445"/>
      <c r="BN17" s="429">
        <v>2741161</v>
      </c>
      <c r="BO17" s="430"/>
      <c r="BP17" s="430"/>
      <c r="BQ17" s="430"/>
      <c r="BR17" s="430"/>
      <c r="BS17" s="430"/>
      <c r="BT17" s="430"/>
      <c r="BU17" s="431"/>
      <c r="BV17" s="429">
        <v>2785534</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5">
      <c r="A18" s="172"/>
      <c r="B18" s="479" t="s">
        <v>154</v>
      </c>
      <c r="C18" s="480"/>
      <c r="D18" s="480"/>
      <c r="E18" s="481"/>
      <c r="F18" s="481"/>
      <c r="G18" s="481"/>
      <c r="H18" s="481"/>
      <c r="I18" s="481"/>
      <c r="J18" s="481"/>
      <c r="K18" s="481"/>
      <c r="L18" s="482">
        <v>130.63</v>
      </c>
      <c r="M18" s="482"/>
      <c r="N18" s="482"/>
      <c r="O18" s="482"/>
      <c r="P18" s="482"/>
      <c r="Q18" s="482"/>
      <c r="R18" s="483"/>
      <c r="S18" s="483"/>
      <c r="T18" s="483"/>
      <c r="U18" s="483"/>
      <c r="V18" s="484"/>
      <c r="W18" s="500"/>
      <c r="X18" s="501"/>
      <c r="Y18" s="501"/>
      <c r="Z18" s="501"/>
      <c r="AA18" s="501"/>
      <c r="AB18" s="525"/>
      <c r="AC18" s="399">
        <v>58.2</v>
      </c>
      <c r="AD18" s="400"/>
      <c r="AE18" s="400"/>
      <c r="AF18" s="400"/>
      <c r="AG18" s="485"/>
      <c r="AH18" s="399">
        <v>57.4</v>
      </c>
      <c r="AI18" s="400"/>
      <c r="AJ18" s="400"/>
      <c r="AK18" s="400"/>
      <c r="AL18" s="401"/>
      <c r="AM18" s="486"/>
      <c r="AN18" s="386"/>
      <c r="AO18" s="386"/>
      <c r="AP18" s="386"/>
      <c r="AQ18" s="386"/>
      <c r="AR18" s="386"/>
      <c r="AS18" s="386"/>
      <c r="AT18" s="387"/>
      <c r="AU18" s="487"/>
      <c r="AV18" s="488"/>
      <c r="AW18" s="488"/>
      <c r="AX18" s="488"/>
      <c r="AY18" s="443" t="s">
        <v>155</v>
      </c>
      <c r="AZ18" s="444"/>
      <c r="BA18" s="444"/>
      <c r="BB18" s="444"/>
      <c r="BC18" s="444"/>
      <c r="BD18" s="444"/>
      <c r="BE18" s="444"/>
      <c r="BF18" s="444"/>
      <c r="BG18" s="444"/>
      <c r="BH18" s="444"/>
      <c r="BI18" s="444"/>
      <c r="BJ18" s="444"/>
      <c r="BK18" s="444"/>
      <c r="BL18" s="444"/>
      <c r="BM18" s="445"/>
      <c r="BN18" s="429">
        <v>4879194</v>
      </c>
      <c r="BO18" s="430"/>
      <c r="BP18" s="430"/>
      <c r="BQ18" s="430"/>
      <c r="BR18" s="430"/>
      <c r="BS18" s="430"/>
      <c r="BT18" s="430"/>
      <c r="BU18" s="431"/>
      <c r="BV18" s="429">
        <v>4668257</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5">
      <c r="A19" s="172"/>
      <c r="B19" s="479" t="s">
        <v>156</v>
      </c>
      <c r="C19" s="480"/>
      <c r="D19" s="480"/>
      <c r="E19" s="481"/>
      <c r="F19" s="481"/>
      <c r="G19" s="481"/>
      <c r="H19" s="481"/>
      <c r="I19" s="481"/>
      <c r="J19" s="481"/>
      <c r="K19" s="481"/>
      <c r="L19" s="489">
        <v>141</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157</v>
      </c>
      <c r="AZ19" s="444"/>
      <c r="BA19" s="444"/>
      <c r="BB19" s="444"/>
      <c r="BC19" s="444"/>
      <c r="BD19" s="444"/>
      <c r="BE19" s="444"/>
      <c r="BF19" s="444"/>
      <c r="BG19" s="444"/>
      <c r="BH19" s="444"/>
      <c r="BI19" s="444"/>
      <c r="BJ19" s="444"/>
      <c r="BK19" s="444"/>
      <c r="BL19" s="444"/>
      <c r="BM19" s="445"/>
      <c r="BN19" s="429">
        <v>6546366</v>
      </c>
      <c r="BO19" s="430"/>
      <c r="BP19" s="430"/>
      <c r="BQ19" s="430"/>
      <c r="BR19" s="430"/>
      <c r="BS19" s="430"/>
      <c r="BT19" s="430"/>
      <c r="BU19" s="431"/>
      <c r="BV19" s="429">
        <v>6301038</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5">
      <c r="A20" s="172"/>
      <c r="B20" s="479" t="s">
        <v>158</v>
      </c>
      <c r="C20" s="480"/>
      <c r="D20" s="480"/>
      <c r="E20" s="481"/>
      <c r="F20" s="481"/>
      <c r="G20" s="481"/>
      <c r="H20" s="481"/>
      <c r="I20" s="481"/>
      <c r="J20" s="481"/>
      <c r="K20" s="481"/>
      <c r="L20" s="489">
        <v>7494</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5">
      <c r="A21" s="172"/>
      <c r="B21" s="476" t="s">
        <v>159</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2">
      <c r="A22" s="172"/>
      <c r="B22" s="405" t="s">
        <v>160</v>
      </c>
      <c r="C22" s="406"/>
      <c r="D22" s="407"/>
      <c r="E22" s="414" t="s">
        <v>1</v>
      </c>
      <c r="F22" s="415"/>
      <c r="G22" s="415"/>
      <c r="H22" s="415"/>
      <c r="I22" s="415"/>
      <c r="J22" s="415"/>
      <c r="K22" s="416"/>
      <c r="L22" s="414" t="s">
        <v>161</v>
      </c>
      <c r="M22" s="415"/>
      <c r="N22" s="415"/>
      <c r="O22" s="415"/>
      <c r="P22" s="416"/>
      <c r="Q22" s="420" t="s">
        <v>162</v>
      </c>
      <c r="R22" s="421"/>
      <c r="S22" s="421"/>
      <c r="T22" s="421"/>
      <c r="U22" s="421"/>
      <c r="V22" s="422"/>
      <c r="W22" s="471" t="s">
        <v>163</v>
      </c>
      <c r="X22" s="406"/>
      <c r="Y22" s="407"/>
      <c r="Z22" s="414" t="s">
        <v>1</v>
      </c>
      <c r="AA22" s="415"/>
      <c r="AB22" s="415"/>
      <c r="AC22" s="415"/>
      <c r="AD22" s="415"/>
      <c r="AE22" s="415"/>
      <c r="AF22" s="415"/>
      <c r="AG22" s="416"/>
      <c r="AH22" s="432" t="s">
        <v>164</v>
      </c>
      <c r="AI22" s="415"/>
      <c r="AJ22" s="415"/>
      <c r="AK22" s="415"/>
      <c r="AL22" s="416"/>
      <c r="AM22" s="432" t="s">
        <v>165</v>
      </c>
      <c r="AN22" s="433"/>
      <c r="AO22" s="433"/>
      <c r="AP22" s="433"/>
      <c r="AQ22" s="433"/>
      <c r="AR22" s="434"/>
      <c r="AS22" s="420" t="s">
        <v>162</v>
      </c>
      <c r="AT22" s="421"/>
      <c r="AU22" s="421"/>
      <c r="AV22" s="421"/>
      <c r="AW22" s="421"/>
      <c r="AX22" s="438"/>
      <c r="AY22" s="455" t="s">
        <v>166</v>
      </c>
      <c r="AZ22" s="456"/>
      <c r="BA22" s="456"/>
      <c r="BB22" s="456"/>
      <c r="BC22" s="456"/>
      <c r="BD22" s="456"/>
      <c r="BE22" s="456"/>
      <c r="BF22" s="456"/>
      <c r="BG22" s="456"/>
      <c r="BH22" s="456"/>
      <c r="BI22" s="456"/>
      <c r="BJ22" s="456"/>
      <c r="BK22" s="456"/>
      <c r="BL22" s="456"/>
      <c r="BM22" s="457"/>
      <c r="BN22" s="458">
        <v>8821818</v>
      </c>
      <c r="BO22" s="459"/>
      <c r="BP22" s="459"/>
      <c r="BQ22" s="459"/>
      <c r="BR22" s="459"/>
      <c r="BS22" s="459"/>
      <c r="BT22" s="459"/>
      <c r="BU22" s="460"/>
      <c r="BV22" s="458">
        <v>8964102</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2">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167</v>
      </c>
      <c r="AZ23" s="444"/>
      <c r="BA23" s="444"/>
      <c r="BB23" s="444"/>
      <c r="BC23" s="444"/>
      <c r="BD23" s="444"/>
      <c r="BE23" s="444"/>
      <c r="BF23" s="444"/>
      <c r="BG23" s="444"/>
      <c r="BH23" s="444"/>
      <c r="BI23" s="444"/>
      <c r="BJ23" s="444"/>
      <c r="BK23" s="444"/>
      <c r="BL23" s="444"/>
      <c r="BM23" s="445"/>
      <c r="BN23" s="429">
        <v>8204016</v>
      </c>
      <c r="BO23" s="430"/>
      <c r="BP23" s="430"/>
      <c r="BQ23" s="430"/>
      <c r="BR23" s="430"/>
      <c r="BS23" s="430"/>
      <c r="BT23" s="430"/>
      <c r="BU23" s="431"/>
      <c r="BV23" s="429">
        <v>8355132</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5">
      <c r="A24" s="172"/>
      <c r="B24" s="408"/>
      <c r="C24" s="409"/>
      <c r="D24" s="410"/>
      <c r="E24" s="385" t="s">
        <v>168</v>
      </c>
      <c r="F24" s="386"/>
      <c r="G24" s="386"/>
      <c r="H24" s="386"/>
      <c r="I24" s="386"/>
      <c r="J24" s="386"/>
      <c r="K24" s="387"/>
      <c r="L24" s="382">
        <v>1</v>
      </c>
      <c r="M24" s="383"/>
      <c r="N24" s="383"/>
      <c r="O24" s="383"/>
      <c r="P24" s="384"/>
      <c r="Q24" s="382">
        <v>7220</v>
      </c>
      <c r="R24" s="383"/>
      <c r="S24" s="383"/>
      <c r="T24" s="383"/>
      <c r="U24" s="383"/>
      <c r="V24" s="384"/>
      <c r="W24" s="472"/>
      <c r="X24" s="409"/>
      <c r="Y24" s="410"/>
      <c r="Z24" s="385" t="s">
        <v>169</v>
      </c>
      <c r="AA24" s="386"/>
      <c r="AB24" s="386"/>
      <c r="AC24" s="386"/>
      <c r="AD24" s="386"/>
      <c r="AE24" s="386"/>
      <c r="AF24" s="386"/>
      <c r="AG24" s="387"/>
      <c r="AH24" s="382">
        <v>128</v>
      </c>
      <c r="AI24" s="383"/>
      <c r="AJ24" s="383"/>
      <c r="AK24" s="383"/>
      <c r="AL24" s="384"/>
      <c r="AM24" s="382">
        <v>400128</v>
      </c>
      <c r="AN24" s="383"/>
      <c r="AO24" s="383"/>
      <c r="AP24" s="383"/>
      <c r="AQ24" s="383"/>
      <c r="AR24" s="384"/>
      <c r="AS24" s="382">
        <v>3126</v>
      </c>
      <c r="AT24" s="383"/>
      <c r="AU24" s="383"/>
      <c r="AV24" s="383"/>
      <c r="AW24" s="383"/>
      <c r="AX24" s="442"/>
      <c r="AY24" s="402" t="s">
        <v>170</v>
      </c>
      <c r="AZ24" s="403"/>
      <c r="BA24" s="403"/>
      <c r="BB24" s="403"/>
      <c r="BC24" s="403"/>
      <c r="BD24" s="403"/>
      <c r="BE24" s="403"/>
      <c r="BF24" s="403"/>
      <c r="BG24" s="403"/>
      <c r="BH24" s="403"/>
      <c r="BI24" s="403"/>
      <c r="BJ24" s="403"/>
      <c r="BK24" s="403"/>
      <c r="BL24" s="403"/>
      <c r="BM24" s="404"/>
      <c r="BN24" s="429">
        <v>5129484</v>
      </c>
      <c r="BO24" s="430"/>
      <c r="BP24" s="430"/>
      <c r="BQ24" s="430"/>
      <c r="BR24" s="430"/>
      <c r="BS24" s="430"/>
      <c r="BT24" s="430"/>
      <c r="BU24" s="431"/>
      <c r="BV24" s="429">
        <v>5164357</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2">
      <c r="A25" s="172"/>
      <c r="B25" s="408"/>
      <c r="C25" s="409"/>
      <c r="D25" s="410"/>
      <c r="E25" s="385" t="s">
        <v>171</v>
      </c>
      <c r="F25" s="386"/>
      <c r="G25" s="386"/>
      <c r="H25" s="386"/>
      <c r="I25" s="386"/>
      <c r="J25" s="386"/>
      <c r="K25" s="387"/>
      <c r="L25" s="382">
        <v>1</v>
      </c>
      <c r="M25" s="383"/>
      <c r="N25" s="383"/>
      <c r="O25" s="383"/>
      <c r="P25" s="384"/>
      <c r="Q25" s="382">
        <v>5790</v>
      </c>
      <c r="R25" s="383"/>
      <c r="S25" s="383"/>
      <c r="T25" s="383"/>
      <c r="U25" s="383"/>
      <c r="V25" s="384"/>
      <c r="W25" s="472"/>
      <c r="X25" s="409"/>
      <c r="Y25" s="410"/>
      <c r="Z25" s="385" t="s">
        <v>172</v>
      </c>
      <c r="AA25" s="386"/>
      <c r="AB25" s="386"/>
      <c r="AC25" s="386"/>
      <c r="AD25" s="386"/>
      <c r="AE25" s="386"/>
      <c r="AF25" s="386"/>
      <c r="AG25" s="387"/>
      <c r="AH25" s="382" t="s">
        <v>136</v>
      </c>
      <c r="AI25" s="383"/>
      <c r="AJ25" s="383"/>
      <c r="AK25" s="383"/>
      <c r="AL25" s="384"/>
      <c r="AM25" s="382" t="s">
        <v>136</v>
      </c>
      <c r="AN25" s="383"/>
      <c r="AO25" s="383"/>
      <c r="AP25" s="383"/>
      <c r="AQ25" s="383"/>
      <c r="AR25" s="384"/>
      <c r="AS25" s="382" t="s">
        <v>136</v>
      </c>
      <c r="AT25" s="383"/>
      <c r="AU25" s="383"/>
      <c r="AV25" s="383"/>
      <c r="AW25" s="383"/>
      <c r="AX25" s="442"/>
      <c r="AY25" s="455" t="s">
        <v>173</v>
      </c>
      <c r="AZ25" s="456"/>
      <c r="BA25" s="456"/>
      <c r="BB25" s="456"/>
      <c r="BC25" s="456"/>
      <c r="BD25" s="456"/>
      <c r="BE25" s="456"/>
      <c r="BF25" s="456"/>
      <c r="BG25" s="456"/>
      <c r="BH25" s="456"/>
      <c r="BI25" s="456"/>
      <c r="BJ25" s="456"/>
      <c r="BK25" s="456"/>
      <c r="BL25" s="456"/>
      <c r="BM25" s="457"/>
      <c r="BN25" s="458">
        <v>323666</v>
      </c>
      <c r="BO25" s="459"/>
      <c r="BP25" s="459"/>
      <c r="BQ25" s="459"/>
      <c r="BR25" s="459"/>
      <c r="BS25" s="459"/>
      <c r="BT25" s="459"/>
      <c r="BU25" s="460"/>
      <c r="BV25" s="458">
        <v>338642</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2">
      <c r="A26" s="172"/>
      <c r="B26" s="408"/>
      <c r="C26" s="409"/>
      <c r="D26" s="410"/>
      <c r="E26" s="385" t="s">
        <v>174</v>
      </c>
      <c r="F26" s="386"/>
      <c r="G26" s="386"/>
      <c r="H26" s="386"/>
      <c r="I26" s="386"/>
      <c r="J26" s="386"/>
      <c r="K26" s="387"/>
      <c r="L26" s="382">
        <v>1</v>
      </c>
      <c r="M26" s="383"/>
      <c r="N26" s="383"/>
      <c r="O26" s="383"/>
      <c r="P26" s="384"/>
      <c r="Q26" s="382">
        <v>5520</v>
      </c>
      <c r="R26" s="383"/>
      <c r="S26" s="383"/>
      <c r="T26" s="383"/>
      <c r="U26" s="383"/>
      <c r="V26" s="384"/>
      <c r="W26" s="472"/>
      <c r="X26" s="409"/>
      <c r="Y26" s="410"/>
      <c r="Z26" s="385" t="s">
        <v>175</v>
      </c>
      <c r="AA26" s="440"/>
      <c r="AB26" s="440"/>
      <c r="AC26" s="440"/>
      <c r="AD26" s="440"/>
      <c r="AE26" s="440"/>
      <c r="AF26" s="440"/>
      <c r="AG26" s="441"/>
      <c r="AH26" s="382" t="s">
        <v>136</v>
      </c>
      <c r="AI26" s="383"/>
      <c r="AJ26" s="383"/>
      <c r="AK26" s="383"/>
      <c r="AL26" s="384"/>
      <c r="AM26" s="382" t="s">
        <v>136</v>
      </c>
      <c r="AN26" s="383"/>
      <c r="AO26" s="383"/>
      <c r="AP26" s="383"/>
      <c r="AQ26" s="383"/>
      <c r="AR26" s="384"/>
      <c r="AS26" s="382" t="s">
        <v>136</v>
      </c>
      <c r="AT26" s="383"/>
      <c r="AU26" s="383"/>
      <c r="AV26" s="383"/>
      <c r="AW26" s="383"/>
      <c r="AX26" s="442"/>
      <c r="AY26" s="469" t="s">
        <v>176</v>
      </c>
      <c r="AZ26" s="389"/>
      <c r="BA26" s="389"/>
      <c r="BB26" s="389"/>
      <c r="BC26" s="389"/>
      <c r="BD26" s="389"/>
      <c r="BE26" s="389"/>
      <c r="BF26" s="389"/>
      <c r="BG26" s="389"/>
      <c r="BH26" s="389"/>
      <c r="BI26" s="389"/>
      <c r="BJ26" s="389"/>
      <c r="BK26" s="389"/>
      <c r="BL26" s="389"/>
      <c r="BM26" s="470"/>
      <c r="BN26" s="429" t="s">
        <v>136</v>
      </c>
      <c r="BO26" s="430"/>
      <c r="BP26" s="430"/>
      <c r="BQ26" s="430"/>
      <c r="BR26" s="430"/>
      <c r="BS26" s="430"/>
      <c r="BT26" s="430"/>
      <c r="BU26" s="431"/>
      <c r="BV26" s="429" t="s">
        <v>136</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5">
      <c r="A27" s="172"/>
      <c r="B27" s="408"/>
      <c r="C27" s="409"/>
      <c r="D27" s="410"/>
      <c r="E27" s="385" t="s">
        <v>177</v>
      </c>
      <c r="F27" s="386"/>
      <c r="G27" s="386"/>
      <c r="H27" s="386"/>
      <c r="I27" s="386"/>
      <c r="J27" s="386"/>
      <c r="K27" s="387"/>
      <c r="L27" s="382">
        <v>1</v>
      </c>
      <c r="M27" s="383"/>
      <c r="N27" s="383"/>
      <c r="O27" s="383"/>
      <c r="P27" s="384"/>
      <c r="Q27" s="382">
        <v>3210</v>
      </c>
      <c r="R27" s="383"/>
      <c r="S27" s="383"/>
      <c r="T27" s="383"/>
      <c r="U27" s="383"/>
      <c r="V27" s="384"/>
      <c r="W27" s="472"/>
      <c r="X27" s="409"/>
      <c r="Y27" s="410"/>
      <c r="Z27" s="385" t="s">
        <v>178</v>
      </c>
      <c r="AA27" s="386"/>
      <c r="AB27" s="386"/>
      <c r="AC27" s="386"/>
      <c r="AD27" s="386"/>
      <c r="AE27" s="386"/>
      <c r="AF27" s="386"/>
      <c r="AG27" s="387"/>
      <c r="AH27" s="382" t="s">
        <v>136</v>
      </c>
      <c r="AI27" s="383"/>
      <c r="AJ27" s="383"/>
      <c r="AK27" s="383"/>
      <c r="AL27" s="384"/>
      <c r="AM27" s="382" t="s">
        <v>136</v>
      </c>
      <c r="AN27" s="383"/>
      <c r="AO27" s="383"/>
      <c r="AP27" s="383"/>
      <c r="AQ27" s="383"/>
      <c r="AR27" s="384"/>
      <c r="AS27" s="382" t="s">
        <v>136</v>
      </c>
      <c r="AT27" s="383"/>
      <c r="AU27" s="383"/>
      <c r="AV27" s="383"/>
      <c r="AW27" s="383"/>
      <c r="AX27" s="442"/>
      <c r="AY27" s="466" t="s">
        <v>179</v>
      </c>
      <c r="AZ27" s="467"/>
      <c r="BA27" s="467"/>
      <c r="BB27" s="467"/>
      <c r="BC27" s="467"/>
      <c r="BD27" s="467"/>
      <c r="BE27" s="467"/>
      <c r="BF27" s="467"/>
      <c r="BG27" s="467"/>
      <c r="BH27" s="467"/>
      <c r="BI27" s="467"/>
      <c r="BJ27" s="467"/>
      <c r="BK27" s="467"/>
      <c r="BL27" s="467"/>
      <c r="BM27" s="468"/>
      <c r="BN27" s="463">
        <v>225760</v>
      </c>
      <c r="BO27" s="464"/>
      <c r="BP27" s="464"/>
      <c r="BQ27" s="464"/>
      <c r="BR27" s="464"/>
      <c r="BS27" s="464"/>
      <c r="BT27" s="464"/>
      <c r="BU27" s="465"/>
      <c r="BV27" s="463">
        <v>225760</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2">
      <c r="A28" s="172"/>
      <c r="B28" s="408"/>
      <c r="C28" s="409"/>
      <c r="D28" s="410"/>
      <c r="E28" s="385" t="s">
        <v>180</v>
      </c>
      <c r="F28" s="386"/>
      <c r="G28" s="386"/>
      <c r="H28" s="386"/>
      <c r="I28" s="386"/>
      <c r="J28" s="386"/>
      <c r="K28" s="387"/>
      <c r="L28" s="382">
        <v>1</v>
      </c>
      <c r="M28" s="383"/>
      <c r="N28" s="383"/>
      <c r="O28" s="383"/>
      <c r="P28" s="384"/>
      <c r="Q28" s="382">
        <v>2570</v>
      </c>
      <c r="R28" s="383"/>
      <c r="S28" s="383"/>
      <c r="T28" s="383"/>
      <c r="U28" s="383"/>
      <c r="V28" s="384"/>
      <c r="W28" s="472"/>
      <c r="X28" s="409"/>
      <c r="Y28" s="410"/>
      <c r="Z28" s="385" t="s">
        <v>181</v>
      </c>
      <c r="AA28" s="386"/>
      <c r="AB28" s="386"/>
      <c r="AC28" s="386"/>
      <c r="AD28" s="386"/>
      <c r="AE28" s="386"/>
      <c r="AF28" s="386"/>
      <c r="AG28" s="387"/>
      <c r="AH28" s="382" t="s">
        <v>136</v>
      </c>
      <c r="AI28" s="383"/>
      <c r="AJ28" s="383"/>
      <c r="AK28" s="383"/>
      <c r="AL28" s="384"/>
      <c r="AM28" s="382" t="s">
        <v>136</v>
      </c>
      <c r="AN28" s="383"/>
      <c r="AO28" s="383"/>
      <c r="AP28" s="383"/>
      <c r="AQ28" s="383"/>
      <c r="AR28" s="384"/>
      <c r="AS28" s="382" t="s">
        <v>136</v>
      </c>
      <c r="AT28" s="383"/>
      <c r="AU28" s="383"/>
      <c r="AV28" s="383"/>
      <c r="AW28" s="383"/>
      <c r="AX28" s="442"/>
      <c r="AY28" s="446" t="s">
        <v>182</v>
      </c>
      <c r="AZ28" s="447"/>
      <c r="BA28" s="447"/>
      <c r="BB28" s="448"/>
      <c r="BC28" s="455" t="s">
        <v>48</v>
      </c>
      <c r="BD28" s="456"/>
      <c r="BE28" s="456"/>
      <c r="BF28" s="456"/>
      <c r="BG28" s="456"/>
      <c r="BH28" s="456"/>
      <c r="BI28" s="456"/>
      <c r="BJ28" s="456"/>
      <c r="BK28" s="456"/>
      <c r="BL28" s="456"/>
      <c r="BM28" s="457"/>
      <c r="BN28" s="458">
        <v>1188437</v>
      </c>
      <c r="BO28" s="459"/>
      <c r="BP28" s="459"/>
      <c r="BQ28" s="459"/>
      <c r="BR28" s="459"/>
      <c r="BS28" s="459"/>
      <c r="BT28" s="459"/>
      <c r="BU28" s="460"/>
      <c r="BV28" s="458">
        <v>845186</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2">
      <c r="A29" s="172"/>
      <c r="B29" s="408"/>
      <c r="C29" s="409"/>
      <c r="D29" s="410"/>
      <c r="E29" s="385" t="s">
        <v>183</v>
      </c>
      <c r="F29" s="386"/>
      <c r="G29" s="386"/>
      <c r="H29" s="386"/>
      <c r="I29" s="386"/>
      <c r="J29" s="386"/>
      <c r="K29" s="387"/>
      <c r="L29" s="382">
        <v>11</v>
      </c>
      <c r="M29" s="383"/>
      <c r="N29" s="383"/>
      <c r="O29" s="383"/>
      <c r="P29" s="384"/>
      <c r="Q29" s="382">
        <v>2320</v>
      </c>
      <c r="R29" s="383"/>
      <c r="S29" s="383"/>
      <c r="T29" s="383"/>
      <c r="U29" s="383"/>
      <c r="V29" s="384"/>
      <c r="W29" s="473"/>
      <c r="X29" s="474"/>
      <c r="Y29" s="475"/>
      <c r="Z29" s="385" t="s">
        <v>184</v>
      </c>
      <c r="AA29" s="386"/>
      <c r="AB29" s="386"/>
      <c r="AC29" s="386"/>
      <c r="AD29" s="386"/>
      <c r="AE29" s="386"/>
      <c r="AF29" s="386"/>
      <c r="AG29" s="387"/>
      <c r="AH29" s="382">
        <v>128</v>
      </c>
      <c r="AI29" s="383"/>
      <c r="AJ29" s="383"/>
      <c r="AK29" s="383"/>
      <c r="AL29" s="384"/>
      <c r="AM29" s="382">
        <v>400128</v>
      </c>
      <c r="AN29" s="383"/>
      <c r="AO29" s="383"/>
      <c r="AP29" s="383"/>
      <c r="AQ29" s="383"/>
      <c r="AR29" s="384"/>
      <c r="AS29" s="382">
        <v>3126</v>
      </c>
      <c r="AT29" s="383"/>
      <c r="AU29" s="383"/>
      <c r="AV29" s="383"/>
      <c r="AW29" s="383"/>
      <c r="AX29" s="442"/>
      <c r="AY29" s="449"/>
      <c r="AZ29" s="450"/>
      <c r="BA29" s="450"/>
      <c r="BB29" s="451"/>
      <c r="BC29" s="443" t="s">
        <v>185</v>
      </c>
      <c r="BD29" s="444"/>
      <c r="BE29" s="444"/>
      <c r="BF29" s="444"/>
      <c r="BG29" s="444"/>
      <c r="BH29" s="444"/>
      <c r="BI29" s="444"/>
      <c r="BJ29" s="444"/>
      <c r="BK29" s="444"/>
      <c r="BL29" s="444"/>
      <c r="BM29" s="445"/>
      <c r="BN29" s="429">
        <v>52224</v>
      </c>
      <c r="BO29" s="430"/>
      <c r="BP29" s="430"/>
      <c r="BQ29" s="430"/>
      <c r="BR29" s="430"/>
      <c r="BS29" s="430"/>
      <c r="BT29" s="430"/>
      <c r="BU29" s="431"/>
      <c r="BV29" s="429">
        <v>53846</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5">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186</v>
      </c>
      <c r="X30" s="397"/>
      <c r="Y30" s="397"/>
      <c r="Z30" s="397"/>
      <c r="AA30" s="397"/>
      <c r="AB30" s="397"/>
      <c r="AC30" s="397"/>
      <c r="AD30" s="397"/>
      <c r="AE30" s="397"/>
      <c r="AF30" s="397"/>
      <c r="AG30" s="398"/>
      <c r="AH30" s="399">
        <v>96.5</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573238</v>
      </c>
      <c r="BO30" s="464"/>
      <c r="BP30" s="464"/>
      <c r="BQ30" s="464"/>
      <c r="BR30" s="464"/>
      <c r="BS30" s="464"/>
      <c r="BT30" s="464"/>
      <c r="BU30" s="465"/>
      <c r="BV30" s="463">
        <v>493418</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88" t="s">
        <v>187</v>
      </c>
      <c r="D32" s="388"/>
      <c r="E32" s="388"/>
      <c r="F32" s="388"/>
      <c r="G32" s="388"/>
      <c r="H32" s="388"/>
      <c r="I32" s="388"/>
      <c r="J32" s="388"/>
      <c r="K32" s="388"/>
      <c r="L32" s="388"/>
      <c r="M32" s="388"/>
      <c r="N32" s="388"/>
      <c r="O32" s="388"/>
      <c r="P32" s="388"/>
      <c r="Q32" s="388"/>
      <c r="R32" s="388"/>
      <c r="S32" s="388"/>
      <c r="U32" s="389" t="s">
        <v>188</v>
      </c>
      <c r="V32" s="389"/>
      <c r="W32" s="389"/>
      <c r="X32" s="389"/>
      <c r="Y32" s="389"/>
      <c r="Z32" s="389"/>
      <c r="AA32" s="389"/>
      <c r="AB32" s="389"/>
      <c r="AC32" s="389"/>
      <c r="AD32" s="389"/>
      <c r="AE32" s="389"/>
      <c r="AF32" s="389"/>
      <c r="AG32" s="389"/>
      <c r="AH32" s="389"/>
      <c r="AI32" s="389"/>
      <c r="AJ32" s="389"/>
      <c r="AK32" s="389"/>
      <c r="AM32" s="389" t="s">
        <v>189</v>
      </c>
      <c r="AN32" s="389"/>
      <c r="AO32" s="389"/>
      <c r="AP32" s="389"/>
      <c r="AQ32" s="389"/>
      <c r="AR32" s="389"/>
      <c r="AS32" s="389"/>
      <c r="AT32" s="389"/>
      <c r="AU32" s="389"/>
      <c r="AV32" s="389"/>
      <c r="AW32" s="389"/>
      <c r="AX32" s="389"/>
      <c r="AY32" s="389"/>
      <c r="AZ32" s="389"/>
      <c r="BA32" s="389"/>
      <c r="BB32" s="389"/>
      <c r="BC32" s="389"/>
      <c r="BE32" s="389" t="s">
        <v>190</v>
      </c>
      <c r="BF32" s="389"/>
      <c r="BG32" s="389"/>
      <c r="BH32" s="389"/>
      <c r="BI32" s="389"/>
      <c r="BJ32" s="389"/>
      <c r="BK32" s="389"/>
      <c r="BL32" s="389"/>
      <c r="BM32" s="389"/>
      <c r="BN32" s="389"/>
      <c r="BO32" s="389"/>
      <c r="BP32" s="389"/>
      <c r="BQ32" s="389"/>
      <c r="BR32" s="389"/>
      <c r="BS32" s="389"/>
      <c r="BT32" s="389"/>
      <c r="BU32" s="389"/>
      <c r="BW32" s="389" t="s">
        <v>191</v>
      </c>
      <c r="BX32" s="389"/>
      <c r="BY32" s="389"/>
      <c r="BZ32" s="389"/>
      <c r="CA32" s="389"/>
      <c r="CB32" s="389"/>
      <c r="CC32" s="389"/>
      <c r="CD32" s="389"/>
      <c r="CE32" s="389"/>
      <c r="CF32" s="389"/>
      <c r="CG32" s="389"/>
      <c r="CH32" s="389"/>
      <c r="CI32" s="389"/>
      <c r="CJ32" s="389"/>
      <c r="CK32" s="389"/>
      <c r="CL32" s="389"/>
      <c r="CM32" s="389"/>
      <c r="CO32" s="389" t="s">
        <v>192</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2">
      <c r="A33" s="172"/>
      <c r="B33" s="196"/>
      <c r="C33" s="381" t="s">
        <v>193</v>
      </c>
      <c r="D33" s="381"/>
      <c r="E33" s="380" t="s">
        <v>194</v>
      </c>
      <c r="F33" s="380"/>
      <c r="G33" s="380"/>
      <c r="H33" s="380"/>
      <c r="I33" s="380"/>
      <c r="J33" s="380"/>
      <c r="K33" s="380"/>
      <c r="L33" s="380"/>
      <c r="M33" s="380"/>
      <c r="N33" s="380"/>
      <c r="O33" s="380"/>
      <c r="P33" s="380"/>
      <c r="Q33" s="380"/>
      <c r="R33" s="380"/>
      <c r="S33" s="380"/>
      <c r="T33" s="197"/>
      <c r="U33" s="381" t="s">
        <v>193</v>
      </c>
      <c r="V33" s="381"/>
      <c r="W33" s="380" t="s">
        <v>194</v>
      </c>
      <c r="X33" s="380"/>
      <c r="Y33" s="380"/>
      <c r="Z33" s="380"/>
      <c r="AA33" s="380"/>
      <c r="AB33" s="380"/>
      <c r="AC33" s="380"/>
      <c r="AD33" s="380"/>
      <c r="AE33" s="380"/>
      <c r="AF33" s="380"/>
      <c r="AG33" s="380"/>
      <c r="AH33" s="380"/>
      <c r="AI33" s="380"/>
      <c r="AJ33" s="380"/>
      <c r="AK33" s="380"/>
      <c r="AL33" s="197"/>
      <c r="AM33" s="381" t="s">
        <v>193</v>
      </c>
      <c r="AN33" s="381"/>
      <c r="AO33" s="380" t="s">
        <v>194</v>
      </c>
      <c r="AP33" s="380"/>
      <c r="AQ33" s="380"/>
      <c r="AR33" s="380"/>
      <c r="AS33" s="380"/>
      <c r="AT33" s="380"/>
      <c r="AU33" s="380"/>
      <c r="AV33" s="380"/>
      <c r="AW33" s="380"/>
      <c r="AX33" s="380"/>
      <c r="AY33" s="380"/>
      <c r="AZ33" s="380"/>
      <c r="BA33" s="380"/>
      <c r="BB33" s="380"/>
      <c r="BC33" s="380"/>
      <c r="BD33" s="198"/>
      <c r="BE33" s="380" t="s">
        <v>195</v>
      </c>
      <c r="BF33" s="380"/>
      <c r="BG33" s="380" t="s">
        <v>196</v>
      </c>
      <c r="BH33" s="380"/>
      <c r="BI33" s="380"/>
      <c r="BJ33" s="380"/>
      <c r="BK33" s="380"/>
      <c r="BL33" s="380"/>
      <c r="BM33" s="380"/>
      <c r="BN33" s="380"/>
      <c r="BO33" s="380"/>
      <c r="BP33" s="380"/>
      <c r="BQ33" s="380"/>
      <c r="BR33" s="380"/>
      <c r="BS33" s="380"/>
      <c r="BT33" s="380"/>
      <c r="BU33" s="380"/>
      <c r="BV33" s="198"/>
      <c r="BW33" s="381" t="s">
        <v>195</v>
      </c>
      <c r="BX33" s="381"/>
      <c r="BY33" s="380" t="s">
        <v>197</v>
      </c>
      <c r="BZ33" s="380"/>
      <c r="CA33" s="380"/>
      <c r="CB33" s="380"/>
      <c r="CC33" s="380"/>
      <c r="CD33" s="380"/>
      <c r="CE33" s="380"/>
      <c r="CF33" s="380"/>
      <c r="CG33" s="380"/>
      <c r="CH33" s="380"/>
      <c r="CI33" s="380"/>
      <c r="CJ33" s="380"/>
      <c r="CK33" s="380"/>
      <c r="CL33" s="380"/>
      <c r="CM33" s="380"/>
      <c r="CN33" s="197"/>
      <c r="CO33" s="381" t="s">
        <v>193</v>
      </c>
      <c r="CP33" s="381"/>
      <c r="CQ33" s="380" t="s">
        <v>198</v>
      </c>
      <c r="CR33" s="380"/>
      <c r="CS33" s="380"/>
      <c r="CT33" s="380"/>
      <c r="CU33" s="380"/>
      <c r="CV33" s="380"/>
      <c r="CW33" s="380"/>
      <c r="CX33" s="380"/>
      <c r="CY33" s="380"/>
      <c r="CZ33" s="380"/>
      <c r="DA33" s="380"/>
      <c r="DB33" s="380"/>
      <c r="DC33" s="380"/>
      <c r="DD33" s="380"/>
      <c r="DE33" s="380"/>
      <c r="DF33" s="197"/>
      <c r="DG33" s="379" t="s">
        <v>199</v>
      </c>
      <c r="DH33" s="379"/>
      <c r="DI33" s="199"/>
    </row>
    <row r="34" spans="1:113" ht="32.25" customHeight="1" x14ac:dyDescent="0.2">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国民健康保険事業特別会計</v>
      </c>
      <c r="X34" s="378"/>
      <c r="Y34" s="378"/>
      <c r="Z34" s="378"/>
      <c r="AA34" s="378"/>
      <c r="AB34" s="378"/>
      <c r="AC34" s="378"/>
      <c r="AD34" s="378"/>
      <c r="AE34" s="378"/>
      <c r="AF34" s="378"/>
      <c r="AG34" s="378"/>
      <c r="AH34" s="378"/>
      <c r="AI34" s="378"/>
      <c r="AJ34" s="378"/>
      <c r="AK34" s="378"/>
      <c r="AL34" s="172"/>
      <c r="AM34" s="377">
        <f>IF(AO34="","",MAX(C34:D43,U34:V43)+1)</f>
        <v>5</v>
      </c>
      <c r="AN34" s="377"/>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172"/>
      <c r="BE34" s="377">
        <f>IF(BG34="","",MAX(C34:D43,U34:V43,AM34:AN43)+1)</f>
        <v>6</v>
      </c>
      <c r="BF34" s="377"/>
      <c r="BG34" s="378" t="str">
        <f>IF('各会計、関係団体の財政状況及び健全化判断比率'!B32="","",'各会計、関係団体の財政状況及び健全化判断比率'!B32)</f>
        <v>公共下水道事業特別会計</v>
      </c>
      <c r="BH34" s="378"/>
      <c r="BI34" s="378"/>
      <c r="BJ34" s="378"/>
      <c r="BK34" s="378"/>
      <c r="BL34" s="378"/>
      <c r="BM34" s="378"/>
      <c r="BN34" s="378"/>
      <c r="BO34" s="378"/>
      <c r="BP34" s="378"/>
      <c r="BQ34" s="378"/>
      <c r="BR34" s="378"/>
      <c r="BS34" s="378"/>
      <c r="BT34" s="378"/>
      <c r="BU34" s="378"/>
      <c r="BV34" s="172"/>
      <c r="BW34" s="377">
        <f>IF(BY34="","",MAX(C34:D43,U34:V43,AM34:AN43,BE34:BF43)+1)</f>
        <v>7</v>
      </c>
      <c r="BX34" s="377"/>
      <c r="BY34" s="378" t="str">
        <f>IF('各会計、関係団体の財政状況及び健全化判断比率'!B68="","",'各会計、関係団体の財政状況及び健全化判断比率'!B68)</f>
        <v>宮崎県市町村総合事務組合　（一般会計）</v>
      </c>
      <c r="BZ34" s="378"/>
      <c r="CA34" s="378"/>
      <c r="CB34" s="378"/>
      <c r="CC34" s="378"/>
      <c r="CD34" s="378"/>
      <c r="CE34" s="378"/>
      <c r="CF34" s="378"/>
      <c r="CG34" s="378"/>
      <c r="CH34" s="378"/>
      <c r="CI34" s="378"/>
      <c r="CJ34" s="378"/>
      <c r="CK34" s="378"/>
      <c r="CL34" s="378"/>
      <c r="CM34" s="378"/>
      <c r="CN34" s="172"/>
      <c r="CO34" s="377">
        <f>IF(CQ34="","",MAX(C34:D43,U34:V43,AM34:AN43,BE34:BF43,BW34:BX43)+1)</f>
        <v>12</v>
      </c>
      <c r="CP34" s="377"/>
      <c r="CQ34" s="378" t="str">
        <f>IF('各会計、関係団体の財政状況及び健全化判断比率'!BS7="","",'各会計、関係団体の財政状況及び健全化判断比率'!BS7)</f>
        <v>国富町土地開発公社</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2">
      <c r="A35" s="172"/>
      <c r="B35" s="196"/>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介護保険特別会計</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8</v>
      </c>
      <c r="BX35" s="377"/>
      <c r="BY35" s="378" t="str">
        <f>IF('各会計、関係団体の財政状況及び健全化判断比率'!B69="","",'各会計、関係団体の財政状況及び健全化判断比率'!B69)</f>
        <v>宮崎県市町村総合事務組合　市町村交通災害共済事業特別会計</v>
      </c>
      <c r="BZ35" s="378"/>
      <c r="CA35" s="378"/>
      <c r="CB35" s="378"/>
      <c r="CC35" s="378"/>
      <c r="CD35" s="378"/>
      <c r="CE35" s="378"/>
      <c r="CF35" s="378"/>
      <c r="CG35" s="378"/>
      <c r="CH35" s="378"/>
      <c r="CI35" s="378"/>
      <c r="CJ35" s="378"/>
      <c r="CK35" s="378"/>
      <c r="CL35" s="378"/>
      <c r="CM35" s="378"/>
      <c r="CN35" s="172"/>
      <c r="CO35" s="377" t="str">
        <f t="shared" ref="CO35:CO43" si="3">IF(CQ35="","",CO34+1)</f>
        <v/>
      </c>
      <c r="CP35" s="377"/>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2">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後期高齢者医療特別会計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9</v>
      </c>
      <c r="BX36" s="377"/>
      <c r="BY36" s="378" t="str">
        <f>IF('各会計、関係団体の財政状況及び健全化判断比率'!B70="","",'各会計、関係団体の財政状況及び健全化判断比率'!B70)</f>
        <v>宮崎県市町村総合事務組合　（自治会館管理運営特別会計）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2">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10</v>
      </c>
      <c r="BX37" s="377"/>
      <c r="BY37" s="378" t="str">
        <f>IF('各会計、関係団体の財政状況及び健全化判断比率'!B71="","",'各会計、関係団体の財政状況及び健全化判断比率'!B71)</f>
        <v>宮崎県後期高齢者医療広域連合　（一般会計）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2">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11</v>
      </c>
      <c r="BX38" s="377"/>
      <c r="BY38" s="378" t="str">
        <f>IF('各会計、関係団体の財政状況及び健全化判断比率'!B72="","",'各会計、関係団体の財政状況及び健全化判断比率'!B72)</f>
        <v>宮崎県後期高齢者医療広域連合　後期高齢者医療特別会計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2">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t="str">
        <f t="shared" si="2"/>
        <v/>
      </c>
      <c r="BX39" s="377"/>
      <c r="BY39" s="378" t="str">
        <f>IF('各会計、関係団体の財政状況及び健全化判断比率'!B73="","",'各会計、関係団体の財政状況及び健全化判断比率'!B73)</f>
        <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2">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t="str">
        <f t="shared" si="2"/>
        <v/>
      </c>
      <c r="BX40" s="377"/>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2">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2">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2">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200</v>
      </c>
      <c r="E46" s="374" t="s">
        <v>201</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202</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203</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6" t="s">
        <v>204</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4" t="s">
        <v>205</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206</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207</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row r="54" spans="5:113" x14ac:dyDescent="0.2"/>
    <row r="55" spans="5:113" x14ac:dyDescent="0.2"/>
    <row r="56" spans="5:113" x14ac:dyDescent="0.2"/>
  </sheetData>
  <sheetProtection algorithmName="SHA-512" hashValue="IA+K/iD/abXOESqHlItd2oyEIk3DDEPJhFZ/E3G+HRLLUtJuajFyZNtM/b9vnBaPkaAiOpVskzG/imHLlyCFrA==" saltValue="cotbbHsVaA2xzaMPaQiux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B1" sqref="B1:DI1"/>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8" t="s">
        <v>576</v>
      </c>
      <c r="D34" s="1158"/>
      <c r="E34" s="1159"/>
      <c r="F34" s="32">
        <v>4.8</v>
      </c>
      <c r="G34" s="33">
        <v>3.75</v>
      </c>
      <c r="H34" s="33">
        <v>5.72</v>
      </c>
      <c r="I34" s="33">
        <v>6.97</v>
      </c>
      <c r="J34" s="34">
        <v>7.63</v>
      </c>
      <c r="K34" s="22"/>
      <c r="L34" s="22"/>
      <c r="M34" s="22"/>
      <c r="N34" s="22"/>
      <c r="O34" s="22"/>
      <c r="P34" s="22"/>
    </row>
    <row r="35" spans="1:16" ht="39" customHeight="1" x14ac:dyDescent="0.2">
      <c r="A35" s="22"/>
      <c r="B35" s="35"/>
      <c r="C35" s="1154" t="s">
        <v>577</v>
      </c>
      <c r="D35" s="1154"/>
      <c r="E35" s="1155"/>
      <c r="F35" s="36">
        <v>3.64</v>
      </c>
      <c r="G35" s="37">
        <v>4.05</v>
      </c>
      <c r="H35" s="37">
        <v>4.37</v>
      </c>
      <c r="I35" s="37">
        <v>4.84</v>
      </c>
      <c r="J35" s="38">
        <v>5.46</v>
      </c>
      <c r="K35" s="22"/>
      <c r="L35" s="22"/>
      <c r="M35" s="22"/>
      <c r="N35" s="22"/>
      <c r="O35" s="22"/>
      <c r="P35" s="22"/>
    </row>
    <row r="36" spans="1:16" ht="39" customHeight="1" x14ac:dyDescent="0.2">
      <c r="A36" s="22"/>
      <c r="B36" s="35"/>
      <c r="C36" s="1154" t="s">
        <v>578</v>
      </c>
      <c r="D36" s="1154"/>
      <c r="E36" s="1155"/>
      <c r="F36" s="36">
        <v>0.93</v>
      </c>
      <c r="G36" s="37">
        <v>0.05</v>
      </c>
      <c r="H36" s="37">
        <v>0</v>
      </c>
      <c r="I36" s="37">
        <v>0.51</v>
      </c>
      <c r="J36" s="38">
        <v>1.64</v>
      </c>
      <c r="K36" s="22"/>
      <c r="L36" s="22"/>
      <c r="M36" s="22"/>
      <c r="N36" s="22"/>
      <c r="O36" s="22"/>
      <c r="P36" s="22"/>
    </row>
    <row r="37" spans="1:16" ht="39" customHeight="1" x14ac:dyDescent="0.2">
      <c r="A37" s="22"/>
      <c r="B37" s="35"/>
      <c r="C37" s="1154" t="s">
        <v>579</v>
      </c>
      <c r="D37" s="1154"/>
      <c r="E37" s="1155"/>
      <c r="F37" s="36">
        <v>3.77</v>
      </c>
      <c r="G37" s="37">
        <v>0.18</v>
      </c>
      <c r="H37" s="37">
        <v>0.06</v>
      </c>
      <c r="I37" s="37">
        <v>0.79</v>
      </c>
      <c r="J37" s="38">
        <v>0.55000000000000004</v>
      </c>
      <c r="K37" s="22"/>
      <c r="L37" s="22"/>
      <c r="M37" s="22"/>
      <c r="N37" s="22"/>
      <c r="O37" s="22"/>
      <c r="P37" s="22"/>
    </row>
    <row r="38" spans="1:16" ht="39" customHeight="1" x14ac:dyDescent="0.2">
      <c r="A38" s="22"/>
      <c r="B38" s="35"/>
      <c r="C38" s="1154" t="s">
        <v>580</v>
      </c>
      <c r="D38" s="1154"/>
      <c r="E38" s="1155"/>
      <c r="F38" s="36">
        <v>0.05</v>
      </c>
      <c r="G38" s="37">
        <v>0.03</v>
      </c>
      <c r="H38" s="37">
        <v>0.04</v>
      </c>
      <c r="I38" s="37">
        <v>0.05</v>
      </c>
      <c r="J38" s="38">
        <v>0.11</v>
      </c>
      <c r="K38" s="22"/>
      <c r="L38" s="22"/>
      <c r="M38" s="22"/>
      <c r="N38" s="22"/>
      <c r="O38" s="22"/>
      <c r="P38" s="22"/>
    </row>
    <row r="39" spans="1:16" ht="39" customHeight="1" x14ac:dyDescent="0.2">
      <c r="A39" s="22"/>
      <c r="B39" s="35"/>
      <c r="C39" s="1154" t="s">
        <v>581</v>
      </c>
      <c r="D39" s="1154"/>
      <c r="E39" s="1155"/>
      <c r="F39" s="36">
        <v>0.17</v>
      </c>
      <c r="G39" s="37">
        <v>0.19</v>
      </c>
      <c r="H39" s="37">
        <v>0.18</v>
      </c>
      <c r="I39" s="37">
        <v>0.16</v>
      </c>
      <c r="J39" s="38">
        <v>0.11</v>
      </c>
      <c r="K39" s="22"/>
      <c r="L39" s="22"/>
      <c r="M39" s="22"/>
      <c r="N39" s="22"/>
      <c r="O39" s="22"/>
      <c r="P39" s="22"/>
    </row>
    <row r="40" spans="1:16" ht="39" customHeight="1" x14ac:dyDescent="0.2">
      <c r="A40" s="22"/>
      <c r="B40" s="35"/>
      <c r="C40" s="1154"/>
      <c r="D40" s="1154"/>
      <c r="E40" s="1155"/>
      <c r="F40" s="36"/>
      <c r="G40" s="37"/>
      <c r="H40" s="37"/>
      <c r="I40" s="37"/>
      <c r="J40" s="38"/>
      <c r="K40" s="22"/>
      <c r="L40" s="22"/>
      <c r="M40" s="22"/>
      <c r="N40" s="22"/>
      <c r="O40" s="22"/>
      <c r="P40" s="22"/>
    </row>
    <row r="41" spans="1:16" ht="39" customHeight="1" x14ac:dyDescent="0.2">
      <c r="A41" s="22"/>
      <c r="B41" s="35"/>
      <c r="C41" s="1154"/>
      <c r="D41" s="1154"/>
      <c r="E41" s="1155"/>
      <c r="F41" s="36"/>
      <c r="G41" s="37"/>
      <c r="H41" s="37"/>
      <c r="I41" s="37"/>
      <c r="J41" s="38"/>
      <c r="K41" s="22"/>
      <c r="L41" s="22"/>
      <c r="M41" s="22"/>
      <c r="N41" s="22"/>
      <c r="O41" s="22"/>
      <c r="P41" s="22"/>
    </row>
    <row r="42" spans="1:16" ht="39" customHeight="1" x14ac:dyDescent="0.2">
      <c r="A42" s="22"/>
      <c r="B42" s="39"/>
      <c r="C42" s="1154" t="s">
        <v>582</v>
      </c>
      <c r="D42" s="1154"/>
      <c r="E42" s="1155"/>
      <c r="F42" s="36" t="s">
        <v>525</v>
      </c>
      <c r="G42" s="37" t="s">
        <v>525</v>
      </c>
      <c r="H42" s="37" t="s">
        <v>525</v>
      </c>
      <c r="I42" s="37" t="s">
        <v>525</v>
      </c>
      <c r="J42" s="38" t="s">
        <v>525</v>
      </c>
      <c r="K42" s="22"/>
      <c r="L42" s="22"/>
      <c r="M42" s="22"/>
      <c r="N42" s="22"/>
      <c r="O42" s="22"/>
      <c r="P42" s="22"/>
    </row>
    <row r="43" spans="1:16" ht="39" customHeight="1" thickBot="1" x14ac:dyDescent="0.25">
      <c r="A43" s="22"/>
      <c r="B43" s="40"/>
      <c r="C43" s="1156" t="s">
        <v>583</v>
      </c>
      <c r="D43" s="1156"/>
      <c r="E43" s="1157"/>
      <c r="F43" s="41" t="s">
        <v>525</v>
      </c>
      <c r="G43" s="42" t="s">
        <v>525</v>
      </c>
      <c r="H43" s="42" t="s">
        <v>525</v>
      </c>
      <c r="I43" s="42" t="s">
        <v>525</v>
      </c>
      <c r="J43" s="43" t="s">
        <v>525</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23n6Qf+/r5yut6wB6EP3h5ESBmkuYDiehAnNDywpxNgUS3AuaQxaAHW+wnJrqxHdDKELRkX53wT9Fxjhf95vNQ==" saltValue="NcIYouJ50+lPL1ABM8MZ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8" zoomScaleNormal="78" zoomScaleSheetLayoutView="55" workbookViewId="0">
      <selection activeCell="B1" sqref="B1:DI1"/>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2">
      <c r="A45" s="46"/>
      <c r="B45" s="1178" t="s">
        <v>11</v>
      </c>
      <c r="C45" s="1179"/>
      <c r="D45" s="56"/>
      <c r="E45" s="1184" t="s">
        <v>12</v>
      </c>
      <c r="F45" s="1184"/>
      <c r="G45" s="1184"/>
      <c r="H45" s="1184"/>
      <c r="I45" s="1184"/>
      <c r="J45" s="1185"/>
      <c r="K45" s="57">
        <v>976</v>
      </c>
      <c r="L45" s="58">
        <v>942</v>
      </c>
      <c r="M45" s="58">
        <v>893</v>
      </c>
      <c r="N45" s="58">
        <v>762</v>
      </c>
      <c r="O45" s="59">
        <v>847</v>
      </c>
      <c r="P45" s="46"/>
      <c r="Q45" s="46"/>
      <c r="R45" s="46"/>
      <c r="S45" s="46"/>
      <c r="T45" s="46"/>
      <c r="U45" s="46"/>
    </row>
    <row r="46" spans="1:21" ht="30.75" customHeight="1" x14ac:dyDescent="0.2">
      <c r="A46" s="46"/>
      <c r="B46" s="1180"/>
      <c r="C46" s="1181"/>
      <c r="D46" s="60"/>
      <c r="E46" s="1162" t="s">
        <v>13</v>
      </c>
      <c r="F46" s="1162"/>
      <c r="G46" s="1162"/>
      <c r="H46" s="1162"/>
      <c r="I46" s="1162"/>
      <c r="J46" s="1163"/>
      <c r="K46" s="61" t="s">
        <v>525</v>
      </c>
      <c r="L46" s="62" t="s">
        <v>525</v>
      </c>
      <c r="M46" s="62" t="s">
        <v>525</v>
      </c>
      <c r="N46" s="62" t="s">
        <v>525</v>
      </c>
      <c r="O46" s="63" t="s">
        <v>525</v>
      </c>
      <c r="P46" s="46"/>
      <c r="Q46" s="46"/>
      <c r="R46" s="46"/>
      <c r="S46" s="46"/>
      <c r="T46" s="46"/>
      <c r="U46" s="46"/>
    </row>
    <row r="47" spans="1:21" ht="30.75" customHeight="1" x14ac:dyDescent="0.2">
      <c r="A47" s="46"/>
      <c r="B47" s="1180"/>
      <c r="C47" s="1181"/>
      <c r="D47" s="60"/>
      <c r="E47" s="1162" t="s">
        <v>14</v>
      </c>
      <c r="F47" s="1162"/>
      <c r="G47" s="1162"/>
      <c r="H47" s="1162"/>
      <c r="I47" s="1162"/>
      <c r="J47" s="1163"/>
      <c r="K47" s="61" t="s">
        <v>525</v>
      </c>
      <c r="L47" s="62" t="s">
        <v>525</v>
      </c>
      <c r="M47" s="62" t="s">
        <v>525</v>
      </c>
      <c r="N47" s="62" t="s">
        <v>525</v>
      </c>
      <c r="O47" s="63" t="s">
        <v>525</v>
      </c>
      <c r="P47" s="46"/>
      <c r="Q47" s="46"/>
      <c r="R47" s="46"/>
      <c r="S47" s="46"/>
      <c r="T47" s="46"/>
      <c r="U47" s="46"/>
    </row>
    <row r="48" spans="1:21" ht="30.75" customHeight="1" x14ac:dyDescent="0.2">
      <c r="A48" s="46"/>
      <c r="B48" s="1180"/>
      <c r="C48" s="1181"/>
      <c r="D48" s="60"/>
      <c r="E48" s="1162" t="s">
        <v>15</v>
      </c>
      <c r="F48" s="1162"/>
      <c r="G48" s="1162"/>
      <c r="H48" s="1162"/>
      <c r="I48" s="1162"/>
      <c r="J48" s="1163"/>
      <c r="K48" s="61">
        <v>151</v>
      </c>
      <c r="L48" s="62">
        <v>167</v>
      </c>
      <c r="M48" s="62">
        <v>161</v>
      </c>
      <c r="N48" s="62">
        <v>178</v>
      </c>
      <c r="O48" s="63">
        <v>196</v>
      </c>
      <c r="P48" s="46"/>
      <c r="Q48" s="46"/>
      <c r="R48" s="46"/>
      <c r="S48" s="46"/>
      <c r="T48" s="46"/>
      <c r="U48" s="46"/>
    </row>
    <row r="49" spans="1:21" ht="30.75" customHeight="1" x14ac:dyDescent="0.2">
      <c r="A49" s="46"/>
      <c r="B49" s="1180"/>
      <c r="C49" s="1181"/>
      <c r="D49" s="60"/>
      <c r="E49" s="1162" t="s">
        <v>16</v>
      </c>
      <c r="F49" s="1162"/>
      <c r="G49" s="1162"/>
      <c r="H49" s="1162"/>
      <c r="I49" s="1162"/>
      <c r="J49" s="1163"/>
      <c r="K49" s="61" t="s">
        <v>525</v>
      </c>
      <c r="L49" s="62" t="s">
        <v>525</v>
      </c>
      <c r="M49" s="62" t="s">
        <v>525</v>
      </c>
      <c r="N49" s="62" t="s">
        <v>525</v>
      </c>
      <c r="O49" s="63" t="s">
        <v>525</v>
      </c>
      <c r="P49" s="46"/>
      <c r="Q49" s="46"/>
      <c r="R49" s="46"/>
      <c r="S49" s="46"/>
      <c r="T49" s="46"/>
      <c r="U49" s="46"/>
    </row>
    <row r="50" spans="1:21" ht="30.75" customHeight="1" x14ac:dyDescent="0.2">
      <c r="A50" s="46"/>
      <c r="B50" s="1180"/>
      <c r="C50" s="1181"/>
      <c r="D50" s="60"/>
      <c r="E50" s="1162" t="s">
        <v>17</v>
      </c>
      <c r="F50" s="1162"/>
      <c r="G50" s="1162"/>
      <c r="H50" s="1162"/>
      <c r="I50" s="1162"/>
      <c r="J50" s="1163"/>
      <c r="K50" s="61" t="s">
        <v>525</v>
      </c>
      <c r="L50" s="62" t="s">
        <v>525</v>
      </c>
      <c r="M50" s="62" t="s">
        <v>525</v>
      </c>
      <c r="N50" s="62" t="s">
        <v>525</v>
      </c>
      <c r="O50" s="63" t="s">
        <v>525</v>
      </c>
      <c r="P50" s="46"/>
      <c r="Q50" s="46"/>
      <c r="R50" s="46"/>
      <c r="S50" s="46"/>
      <c r="T50" s="46"/>
      <c r="U50" s="46"/>
    </row>
    <row r="51" spans="1:21" ht="30.75" customHeight="1" x14ac:dyDescent="0.2">
      <c r="A51" s="46"/>
      <c r="B51" s="1182"/>
      <c r="C51" s="1183"/>
      <c r="D51" s="64"/>
      <c r="E51" s="1162" t="s">
        <v>18</v>
      </c>
      <c r="F51" s="1162"/>
      <c r="G51" s="1162"/>
      <c r="H51" s="1162"/>
      <c r="I51" s="1162"/>
      <c r="J51" s="1163"/>
      <c r="K51" s="61">
        <v>0</v>
      </c>
      <c r="L51" s="62" t="s">
        <v>525</v>
      </c>
      <c r="M51" s="62" t="s">
        <v>525</v>
      </c>
      <c r="N51" s="62" t="s">
        <v>525</v>
      </c>
      <c r="O51" s="63" t="s">
        <v>525</v>
      </c>
      <c r="P51" s="46"/>
      <c r="Q51" s="46"/>
      <c r="R51" s="46"/>
      <c r="S51" s="46"/>
      <c r="T51" s="46"/>
      <c r="U51" s="46"/>
    </row>
    <row r="52" spans="1:21" ht="30.75" customHeight="1" x14ac:dyDescent="0.2">
      <c r="A52" s="46"/>
      <c r="B52" s="1160" t="s">
        <v>19</v>
      </c>
      <c r="C52" s="1161"/>
      <c r="D52" s="64"/>
      <c r="E52" s="1162" t="s">
        <v>20</v>
      </c>
      <c r="F52" s="1162"/>
      <c r="G52" s="1162"/>
      <c r="H52" s="1162"/>
      <c r="I52" s="1162"/>
      <c r="J52" s="1163"/>
      <c r="K52" s="61">
        <v>677</v>
      </c>
      <c r="L52" s="62">
        <v>636</v>
      </c>
      <c r="M52" s="62">
        <v>594</v>
      </c>
      <c r="N52" s="62">
        <v>546</v>
      </c>
      <c r="O52" s="63">
        <v>525</v>
      </c>
      <c r="P52" s="46"/>
      <c r="Q52" s="46"/>
      <c r="R52" s="46"/>
      <c r="S52" s="46"/>
      <c r="T52" s="46"/>
      <c r="U52" s="46"/>
    </row>
    <row r="53" spans="1:21" ht="30.75" customHeight="1" thickBot="1" x14ac:dyDescent="0.25">
      <c r="A53" s="46"/>
      <c r="B53" s="1164" t="s">
        <v>21</v>
      </c>
      <c r="C53" s="1165"/>
      <c r="D53" s="65"/>
      <c r="E53" s="1166" t="s">
        <v>22</v>
      </c>
      <c r="F53" s="1166"/>
      <c r="G53" s="1166"/>
      <c r="H53" s="1166"/>
      <c r="I53" s="1166"/>
      <c r="J53" s="1167"/>
      <c r="K53" s="66">
        <v>450</v>
      </c>
      <c r="L53" s="67">
        <v>473</v>
      </c>
      <c r="M53" s="67">
        <v>460</v>
      </c>
      <c r="N53" s="67">
        <v>394</v>
      </c>
      <c r="O53" s="68">
        <v>518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584</v>
      </c>
      <c r="P55" s="46"/>
      <c r="Q55" s="46"/>
      <c r="R55" s="46"/>
      <c r="S55" s="46"/>
      <c r="T55" s="46"/>
      <c r="U55" s="46"/>
    </row>
    <row r="56" spans="1:21" ht="31.5" customHeight="1" thickBot="1" x14ac:dyDescent="0.25">
      <c r="A56" s="46"/>
      <c r="B56" s="74"/>
      <c r="C56" s="75"/>
      <c r="D56" s="75"/>
      <c r="E56" s="76"/>
      <c r="F56" s="76"/>
      <c r="G56" s="76"/>
      <c r="H56" s="76"/>
      <c r="I56" s="76"/>
      <c r="J56" s="77" t="s">
        <v>2</v>
      </c>
      <c r="K56" s="78" t="s">
        <v>585</v>
      </c>
      <c r="L56" s="79" t="s">
        <v>586</v>
      </c>
      <c r="M56" s="79" t="s">
        <v>587</v>
      </c>
      <c r="N56" s="79" t="s">
        <v>588</v>
      </c>
      <c r="O56" s="80" t="s">
        <v>589</v>
      </c>
      <c r="P56" s="46"/>
      <c r="Q56" s="46"/>
      <c r="R56" s="46"/>
      <c r="S56" s="46"/>
      <c r="T56" s="46"/>
      <c r="U56" s="46"/>
    </row>
    <row r="57" spans="1:21" ht="31.5" customHeight="1" x14ac:dyDescent="0.2">
      <c r="B57" s="1168" t="s">
        <v>25</v>
      </c>
      <c r="C57" s="1169"/>
      <c r="D57" s="1172" t="s">
        <v>26</v>
      </c>
      <c r="E57" s="1173"/>
      <c r="F57" s="1173"/>
      <c r="G57" s="1173"/>
      <c r="H57" s="1173"/>
      <c r="I57" s="1173"/>
      <c r="J57" s="1174"/>
      <c r="K57" s="81"/>
      <c r="L57" s="82"/>
      <c r="M57" s="82"/>
      <c r="N57" s="82"/>
      <c r="O57" s="83"/>
    </row>
    <row r="58" spans="1:21" ht="31.5" customHeight="1" thickBot="1" x14ac:dyDescent="0.25">
      <c r="B58" s="1170"/>
      <c r="C58" s="1171"/>
      <c r="D58" s="1175" t="s">
        <v>27</v>
      </c>
      <c r="E58" s="1176"/>
      <c r="F58" s="1176"/>
      <c r="G58" s="1176"/>
      <c r="H58" s="1176"/>
      <c r="I58" s="1176"/>
      <c r="J58" s="1177"/>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ER4QVSVDJrPyXXqIxWqAqv5cMDRi9episgq34NouRZmvVZazEDx0iOiUh1/mObEXPSZ7CRx4Fgcp+HQZtHC21Q==" saltValue="pj5A+Wa6GpH0eEptBSe3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3" zoomScaleNormal="73" zoomScaleSheetLayoutView="100" workbookViewId="0">
      <selection activeCell="B1" sqref="B1:DI1"/>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567</v>
      </c>
      <c r="J40" s="98" t="s">
        <v>568</v>
      </c>
      <c r="K40" s="98" t="s">
        <v>569</v>
      </c>
      <c r="L40" s="98" t="s">
        <v>570</v>
      </c>
      <c r="M40" s="99" t="s">
        <v>571</v>
      </c>
    </row>
    <row r="41" spans="2:13" ht="27.75" customHeight="1" x14ac:dyDescent="0.2">
      <c r="B41" s="1198" t="s">
        <v>30</v>
      </c>
      <c r="C41" s="1199"/>
      <c r="D41" s="100"/>
      <c r="E41" s="1200" t="s">
        <v>31</v>
      </c>
      <c r="F41" s="1200"/>
      <c r="G41" s="1200"/>
      <c r="H41" s="1201"/>
      <c r="I41" s="339">
        <v>8978</v>
      </c>
      <c r="J41" s="340">
        <v>8564</v>
      </c>
      <c r="K41" s="340">
        <v>8825</v>
      </c>
      <c r="L41" s="340">
        <v>8964</v>
      </c>
      <c r="M41" s="341">
        <v>8822</v>
      </c>
    </row>
    <row r="42" spans="2:13" ht="27.75" customHeight="1" x14ac:dyDescent="0.2">
      <c r="B42" s="1188"/>
      <c r="C42" s="1189"/>
      <c r="D42" s="101"/>
      <c r="E42" s="1192" t="s">
        <v>32</v>
      </c>
      <c r="F42" s="1192"/>
      <c r="G42" s="1192"/>
      <c r="H42" s="1193"/>
      <c r="I42" s="342" t="s">
        <v>525</v>
      </c>
      <c r="J42" s="343" t="s">
        <v>525</v>
      </c>
      <c r="K42" s="343" t="s">
        <v>525</v>
      </c>
      <c r="L42" s="343" t="s">
        <v>525</v>
      </c>
      <c r="M42" s="344" t="s">
        <v>525</v>
      </c>
    </row>
    <row r="43" spans="2:13" ht="27.75" customHeight="1" x14ac:dyDescent="0.2">
      <c r="B43" s="1188"/>
      <c r="C43" s="1189"/>
      <c r="D43" s="101"/>
      <c r="E43" s="1192" t="s">
        <v>33</v>
      </c>
      <c r="F43" s="1192"/>
      <c r="G43" s="1192"/>
      <c r="H43" s="1193"/>
      <c r="I43" s="342">
        <v>2088</v>
      </c>
      <c r="J43" s="343">
        <v>2117</v>
      </c>
      <c r="K43" s="343">
        <v>2277</v>
      </c>
      <c r="L43" s="343">
        <v>2281</v>
      </c>
      <c r="M43" s="344">
        <v>2270</v>
      </c>
    </row>
    <row r="44" spans="2:13" ht="27.75" customHeight="1" x14ac:dyDescent="0.2">
      <c r="B44" s="1188"/>
      <c r="C44" s="1189"/>
      <c r="D44" s="101"/>
      <c r="E44" s="1192" t="s">
        <v>34</v>
      </c>
      <c r="F44" s="1192"/>
      <c r="G44" s="1192"/>
      <c r="H44" s="1193"/>
      <c r="I44" s="342" t="s">
        <v>525</v>
      </c>
      <c r="J44" s="343" t="s">
        <v>525</v>
      </c>
      <c r="K44" s="343" t="s">
        <v>525</v>
      </c>
      <c r="L44" s="343" t="s">
        <v>525</v>
      </c>
      <c r="M44" s="344" t="s">
        <v>525</v>
      </c>
    </row>
    <row r="45" spans="2:13" ht="27.75" customHeight="1" x14ac:dyDescent="0.2">
      <c r="B45" s="1188"/>
      <c r="C45" s="1189"/>
      <c r="D45" s="101"/>
      <c r="E45" s="1192" t="s">
        <v>35</v>
      </c>
      <c r="F45" s="1192"/>
      <c r="G45" s="1192"/>
      <c r="H45" s="1193"/>
      <c r="I45" s="342">
        <v>1332</v>
      </c>
      <c r="J45" s="343">
        <v>1305</v>
      </c>
      <c r="K45" s="343">
        <v>1330</v>
      </c>
      <c r="L45" s="343">
        <v>1378</v>
      </c>
      <c r="M45" s="344">
        <v>1333</v>
      </c>
    </row>
    <row r="46" spans="2:13" ht="27.75" customHeight="1" x14ac:dyDescent="0.2">
      <c r="B46" s="1188"/>
      <c r="C46" s="1189"/>
      <c r="D46" s="102"/>
      <c r="E46" s="1192" t="s">
        <v>36</v>
      </c>
      <c r="F46" s="1192"/>
      <c r="G46" s="1192"/>
      <c r="H46" s="1193"/>
      <c r="I46" s="342">
        <v>10</v>
      </c>
      <c r="J46" s="343">
        <v>8</v>
      </c>
      <c r="K46" s="343">
        <v>10</v>
      </c>
      <c r="L46" s="343" t="s">
        <v>525</v>
      </c>
      <c r="M46" s="344" t="s">
        <v>525</v>
      </c>
    </row>
    <row r="47" spans="2:13" ht="27.75" customHeight="1" x14ac:dyDescent="0.2">
      <c r="B47" s="1188"/>
      <c r="C47" s="1189"/>
      <c r="D47" s="103"/>
      <c r="E47" s="1202" t="s">
        <v>37</v>
      </c>
      <c r="F47" s="1203"/>
      <c r="G47" s="1203"/>
      <c r="H47" s="1204"/>
      <c r="I47" s="342" t="s">
        <v>525</v>
      </c>
      <c r="J47" s="343" t="s">
        <v>525</v>
      </c>
      <c r="K47" s="343" t="s">
        <v>525</v>
      </c>
      <c r="L47" s="343" t="s">
        <v>525</v>
      </c>
      <c r="M47" s="344" t="s">
        <v>525</v>
      </c>
    </row>
    <row r="48" spans="2:13" ht="27.75" customHeight="1" x14ac:dyDescent="0.2">
      <c r="B48" s="1188"/>
      <c r="C48" s="1189"/>
      <c r="D48" s="101"/>
      <c r="E48" s="1192" t="s">
        <v>38</v>
      </c>
      <c r="F48" s="1192"/>
      <c r="G48" s="1192"/>
      <c r="H48" s="1193"/>
      <c r="I48" s="342" t="s">
        <v>525</v>
      </c>
      <c r="J48" s="343" t="s">
        <v>525</v>
      </c>
      <c r="K48" s="343" t="s">
        <v>525</v>
      </c>
      <c r="L48" s="343" t="s">
        <v>525</v>
      </c>
      <c r="M48" s="344" t="s">
        <v>525</v>
      </c>
    </row>
    <row r="49" spans="2:13" ht="27.75" customHeight="1" x14ac:dyDescent="0.2">
      <c r="B49" s="1190"/>
      <c r="C49" s="1191"/>
      <c r="D49" s="101"/>
      <c r="E49" s="1192" t="s">
        <v>39</v>
      </c>
      <c r="F49" s="1192"/>
      <c r="G49" s="1192"/>
      <c r="H49" s="1193"/>
      <c r="I49" s="342" t="s">
        <v>525</v>
      </c>
      <c r="J49" s="343" t="s">
        <v>525</v>
      </c>
      <c r="K49" s="343" t="s">
        <v>525</v>
      </c>
      <c r="L49" s="343" t="s">
        <v>525</v>
      </c>
      <c r="M49" s="344" t="s">
        <v>525</v>
      </c>
    </row>
    <row r="50" spans="2:13" ht="27.75" customHeight="1" x14ac:dyDescent="0.2">
      <c r="B50" s="1186" t="s">
        <v>40</v>
      </c>
      <c r="C50" s="1187"/>
      <c r="D50" s="104"/>
      <c r="E50" s="1192" t="s">
        <v>41</v>
      </c>
      <c r="F50" s="1192"/>
      <c r="G50" s="1192"/>
      <c r="H50" s="1193"/>
      <c r="I50" s="342">
        <v>2216</v>
      </c>
      <c r="J50" s="343">
        <v>2071</v>
      </c>
      <c r="K50" s="343">
        <v>1682</v>
      </c>
      <c r="L50" s="343">
        <v>1713</v>
      </c>
      <c r="M50" s="344">
        <v>2133</v>
      </c>
    </row>
    <row r="51" spans="2:13" ht="27.75" customHeight="1" x14ac:dyDescent="0.2">
      <c r="B51" s="1188"/>
      <c r="C51" s="1189"/>
      <c r="D51" s="101"/>
      <c r="E51" s="1192" t="s">
        <v>42</v>
      </c>
      <c r="F51" s="1192"/>
      <c r="G51" s="1192"/>
      <c r="H51" s="1193"/>
      <c r="I51" s="342">
        <v>60</v>
      </c>
      <c r="J51" s="343">
        <v>43</v>
      </c>
      <c r="K51" s="343">
        <v>28</v>
      </c>
      <c r="L51" s="343">
        <v>18</v>
      </c>
      <c r="M51" s="344">
        <v>8</v>
      </c>
    </row>
    <row r="52" spans="2:13" ht="27.75" customHeight="1" x14ac:dyDescent="0.2">
      <c r="B52" s="1190"/>
      <c r="C52" s="1191"/>
      <c r="D52" s="101"/>
      <c r="E52" s="1192" t="s">
        <v>43</v>
      </c>
      <c r="F52" s="1192"/>
      <c r="G52" s="1192"/>
      <c r="H52" s="1193"/>
      <c r="I52" s="342">
        <v>6407</v>
      </c>
      <c r="J52" s="343">
        <v>6303</v>
      </c>
      <c r="K52" s="343">
        <v>6524</v>
      </c>
      <c r="L52" s="343">
        <v>6612</v>
      </c>
      <c r="M52" s="344">
        <v>6368</v>
      </c>
    </row>
    <row r="53" spans="2:13" ht="27.75" customHeight="1" thickBot="1" x14ac:dyDescent="0.25">
      <c r="B53" s="1194" t="s">
        <v>44</v>
      </c>
      <c r="C53" s="1195"/>
      <c r="D53" s="105"/>
      <c r="E53" s="1196" t="s">
        <v>45</v>
      </c>
      <c r="F53" s="1196"/>
      <c r="G53" s="1196"/>
      <c r="H53" s="1197"/>
      <c r="I53" s="345">
        <v>3726</v>
      </c>
      <c r="J53" s="346">
        <v>3579</v>
      </c>
      <c r="K53" s="346">
        <v>4208</v>
      </c>
      <c r="L53" s="346">
        <v>4280</v>
      </c>
      <c r="M53" s="347">
        <v>3917</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RX2N6uxS3lX2fKzBPalOOuZWpgPT7QIAn4ZdFcdz1F3+aMsI7EVBXq+pcJI9//R2RZ8m5jDZqVqBHWukhOKWAg==" saltValue="D565o/Xz9UaokPsHYo4k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64" sqref="F64"/>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569</v>
      </c>
      <c r="G54" s="114" t="s">
        <v>570</v>
      </c>
      <c r="H54" s="115" t="s">
        <v>571</v>
      </c>
    </row>
    <row r="55" spans="2:8" ht="52.5" customHeight="1" x14ac:dyDescent="0.2">
      <c r="B55" s="116"/>
      <c r="C55" s="1213" t="s">
        <v>48</v>
      </c>
      <c r="D55" s="1213"/>
      <c r="E55" s="1214"/>
      <c r="F55" s="117">
        <v>829</v>
      </c>
      <c r="G55" s="117">
        <v>845</v>
      </c>
      <c r="H55" s="118">
        <v>1188</v>
      </c>
    </row>
    <row r="56" spans="2:8" ht="52.5" customHeight="1" x14ac:dyDescent="0.2">
      <c r="B56" s="119"/>
      <c r="C56" s="1215" t="s">
        <v>49</v>
      </c>
      <c r="D56" s="1215"/>
      <c r="E56" s="1216"/>
      <c r="F56" s="120">
        <v>55</v>
      </c>
      <c r="G56" s="120">
        <v>54</v>
      </c>
      <c r="H56" s="121">
        <v>52</v>
      </c>
    </row>
    <row r="57" spans="2:8" ht="53.25" customHeight="1" x14ac:dyDescent="0.2">
      <c r="B57" s="119"/>
      <c r="C57" s="1217" t="s">
        <v>50</v>
      </c>
      <c r="D57" s="1217"/>
      <c r="E57" s="1218"/>
      <c r="F57" s="122">
        <v>258</v>
      </c>
      <c r="G57" s="122">
        <v>493</v>
      </c>
      <c r="H57" s="123">
        <v>573</v>
      </c>
    </row>
    <row r="58" spans="2:8" ht="45.75" customHeight="1" x14ac:dyDescent="0.2">
      <c r="B58" s="124"/>
      <c r="C58" s="1205" t="s">
        <v>598</v>
      </c>
      <c r="D58" s="1206"/>
      <c r="E58" s="1207"/>
      <c r="F58" s="125">
        <v>38</v>
      </c>
      <c r="G58" s="125">
        <v>202</v>
      </c>
      <c r="H58" s="126">
        <v>302</v>
      </c>
    </row>
    <row r="59" spans="2:8" ht="45.75" customHeight="1" x14ac:dyDescent="0.2">
      <c r="B59" s="124"/>
      <c r="C59" s="1205" t="s">
        <v>599</v>
      </c>
      <c r="D59" s="1206"/>
      <c r="E59" s="1207"/>
      <c r="F59" s="125">
        <v>104</v>
      </c>
      <c r="G59" s="125">
        <v>162</v>
      </c>
      <c r="H59" s="126">
        <v>105</v>
      </c>
    </row>
    <row r="60" spans="2:8" ht="45.75" customHeight="1" x14ac:dyDescent="0.2">
      <c r="B60" s="124"/>
      <c r="C60" s="1205" t="s">
        <v>600</v>
      </c>
      <c r="D60" s="1206"/>
      <c r="E60" s="1207"/>
      <c r="F60" s="125">
        <v>102</v>
      </c>
      <c r="G60" s="125">
        <v>92</v>
      </c>
      <c r="H60" s="126">
        <v>82</v>
      </c>
    </row>
    <row r="61" spans="2:8" ht="45.75" customHeight="1" x14ac:dyDescent="0.2">
      <c r="B61" s="124"/>
      <c r="C61" s="1205" t="s">
        <v>601</v>
      </c>
      <c r="D61" s="1206"/>
      <c r="E61" s="1207"/>
      <c r="F61" s="125">
        <v>0</v>
      </c>
      <c r="G61" s="125">
        <v>0</v>
      </c>
      <c r="H61" s="126">
        <v>50</v>
      </c>
    </row>
    <row r="62" spans="2:8" ht="45.75" customHeight="1" thickBot="1" x14ac:dyDescent="0.25">
      <c r="B62" s="127"/>
      <c r="C62" s="1208" t="s">
        <v>602</v>
      </c>
      <c r="D62" s="1209"/>
      <c r="E62" s="1210"/>
      <c r="F62" s="128">
        <v>0</v>
      </c>
      <c r="G62" s="128">
        <v>22</v>
      </c>
      <c r="H62" s="129">
        <v>13</v>
      </c>
    </row>
    <row r="63" spans="2:8" ht="52.5" customHeight="1" thickBot="1" x14ac:dyDescent="0.25">
      <c r="B63" s="130"/>
      <c r="C63" s="1211" t="s">
        <v>51</v>
      </c>
      <c r="D63" s="1211"/>
      <c r="E63" s="1212"/>
      <c r="F63" s="131">
        <v>1143</v>
      </c>
      <c r="G63" s="131">
        <v>1392</v>
      </c>
      <c r="H63" s="132">
        <v>1814</v>
      </c>
    </row>
    <row r="64" spans="2:8" ht="13.2" x14ac:dyDescent="0.2"/>
  </sheetData>
  <sheetProtection algorithmName="SHA-512" hashValue="jPmxcVq2UZ/b6j9pMnukXMX5rbphlJqI90XDWrvSZsnE9jcVlt3M5CR+0tg3BNQy1mZq/XFG64w+JuNLrXRIeA==" saltValue="0pjN69S5vEjpdilMFAgS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5E6FA-65B3-46B3-BEA5-ABBAF4BC2FD5}">
  <sheetPr>
    <pageSetUpPr fitToPage="1"/>
  </sheetPr>
  <dimension ref="A1:DE85"/>
  <sheetViews>
    <sheetView showGridLines="0" topLeftCell="A17" zoomScaleNormal="100" zoomScaleSheetLayoutView="55" workbookViewId="0">
      <selection activeCell="AN43" sqref="AN43:DC47"/>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603</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604</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31" t="s">
        <v>605</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ht="13.2" x14ac:dyDescent="0.2">
      <c r="B44" s="256"/>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ht="13.2" x14ac:dyDescent="0.2">
      <c r="B45" s="256"/>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ht="13.2" x14ac:dyDescent="0.2">
      <c r="B46" s="256"/>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ht="13.2" x14ac:dyDescent="0.2">
      <c r="B47" s="256"/>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606</v>
      </c>
    </row>
    <row r="50" spans="1:109" ht="13.2" x14ac:dyDescent="0.2">
      <c r="B50" s="256"/>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567</v>
      </c>
      <c r="BQ50" s="1224"/>
      <c r="BR50" s="1224"/>
      <c r="BS50" s="1224"/>
      <c r="BT50" s="1224"/>
      <c r="BU50" s="1224"/>
      <c r="BV50" s="1224"/>
      <c r="BW50" s="1224"/>
      <c r="BX50" s="1224" t="s">
        <v>568</v>
      </c>
      <c r="BY50" s="1224"/>
      <c r="BZ50" s="1224"/>
      <c r="CA50" s="1224"/>
      <c r="CB50" s="1224"/>
      <c r="CC50" s="1224"/>
      <c r="CD50" s="1224"/>
      <c r="CE50" s="1224"/>
      <c r="CF50" s="1224" t="s">
        <v>569</v>
      </c>
      <c r="CG50" s="1224"/>
      <c r="CH50" s="1224"/>
      <c r="CI50" s="1224"/>
      <c r="CJ50" s="1224"/>
      <c r="CK50" s="1224"/>
      <c r="CL50" s="1224"/>
      <c r="CM50" s="1224"/>
      <c r="CN50" s="1224" t="s">
        <v>570</v>
      </c>
      <c r="CO50" s="1224"/>
      <c r="CP50" s="1224"/>
      <c r="CQ50" s="1224"/>
      <c r="CR50" s="1224"/>
      <c r="CS50" s="1224"/>
      <c r="CT50" s="1224"/>
      <c r="CU50" s="1224"/>
      <c r="CV50" s="1224" t="s">
        <v>571</v>
      </c>
      <c r="CW50" s="1224"/>
      <c r="CX50" s="1224"/>
      <c r="CY50" s="1224"/>
      <c r="CZ50" s="1224"/>
      <c r="DA50" s="1224"/>
      <c r="DB50" s="1224"/>
      <c r="DC50" s="1224"/>
    </row>
    <row r="51" spans="1:109" ht="13.5" customHeight="1" x14ac:dyDescent="0.2">
      <c r="B51" s="256"/>
      <c r="G51" s="1227"/>
      <c r="H51" s="1227"/>
      <c r="I51" s="1240"/>
      <c r="J51" s="1240"/>
      <c r="K51" s="1226"/>
      <c r="L51" s="1226"/>
      <c r="M51" s="1226"/>
      <c r="N51" s="1226"/>
      <c r="AM51" s="356"/>
      <c r="AN51" s="1222" t="s">
        <v>607</v>
      </c>
      <c r="AO51" s="1222"/>
      <c r="AP51" s="1222"/>
      <c r="AQ51" s="1222"/>
      <c r="AR51" s="1222"/>
      <c r="AS51" s="1222"/>
      <c r="AT51" s="1222"/>
      <c r="AU51" s="1222"/>
      <c r="AV51" s="1222"/>
      <c r="AW51" s="1222"/>
      <c r="AX51" s="1222"/>
      <c r="AY51" s="1222"/>
      <c r="AZ51" s="1222"/>
      <c r="BA51" s="1222"/>
      <c r="BB51" s="1222" t="s">
        <v>608</v>
      </c>
      <c r="BC51" s="1222"/>
      <c r="BD51" s="1222"/>
      <c r="BE51" s="1222"/>
      <c r="BF51" s="1222"/>
      <c r="BG51" s="1222"/>
      <c r="BH51" s="1222"/>
      <c r="BI51" s="1222"/>
      <c r="BJ51" s="1222"/>
      <c r="BK51" s="1222"/>
      <c r="BL51" s="1222"/>
      <c r="BM51" s="1222"/>
      <c r="BN51" s="1222"/>
      <c r="BO51" s="1222"/>
      <c r="BP51" s="1219">
        <v>83.8</v>
      </c>
      <c r="BQ51" s="1219"/>
      <c r="BR51" s="1219"/>
      <c r="BS51" s="1219"/>
      <c r="BT51" s="1219"/>
      <c r="BU51" s="1219"/>
      <c r="BV51" s="1219"/>
      <c r="BW51" s="1219"/>
      <c r="BX51" s="1219">
        <v>80.400000000000006</v>
      </c>
      <c r="BY51" s="1219"/>
      <c r="BZ51" s="1219"/>
      <c r="CA51" s="1219"/>
      <c r="CB51" s="1219"/>
      <c r="CC51" s="1219"/>
      <c r="CD51" s="1219"/>
      <c r="CE51" s="1219"/>
      <c r="CF51" s="1219">
        <v>94.3</v>
      </c>
      <c r="CG51" s="1219"/>
      <c r="CH51" s="1219"/>
      <c r="CI51" s="1219"/>
      <c r="CJ51" s="1219"/>
      <c r="CK51" s="1219"/>
      <c r="CL51" s="1219"/>
      <c r="CM51" s="1219"/>
      <c r="CN51" s="1219">
        <v>90.7</v>
      </c>
      <c r="CO51" s="1219"/>
      <c r="CP51" s="1219"/>
      <c r="CQ51" s="1219"/>
      <c r="CR51" s="1219"/>
      <c r="CS51" s="1219"/>
      <c r="CT51" s="1219"/>
      <c r="CU51" s="1219"/>
      <c r="CV51" s="1219">
        <v>78.099999999999994</v>
      </c>
      <c r="CW51" s="1219"/>
      <c r="CX51" s="1219"/>
      <c r="CY51" s="1219"/>
      <c r="CZ51" s="1219"/>
      <c r="DA51" s="1219"/>
      <c r="DB51" s="1219"/>
      <c r="DC51" s="1219"/>
    </row>
    <row r="52" spans="1:109" ht="13.2" x14ac:dyDescent="0.2">
      <c r="B52" s="256"/>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3.2" x14ac:dyDescent="0.2">
      <c r="A53" s="355"/>
      <c r="B53" s="256"/>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609</v>
      </c>
      <c r="BC53" s="1222"/>
      <c r="BD53" s="1222"/>
      <c r="BE53" s="1222"/>
      <c r="BF53" s="1222"/>
      <c r="BG53" s="1222"/>
      <c r="BH53" s="1222"/>
      <c r="BI53" s="1222"/>
      <c r="BJ53" s="1222"/>
      <c r="BK53" s="1222"/>
      <c r="BL53" s="1222"/>
      <c r="BM53" s="1222"/>
      <c r="BN53" s="1222"/>
      <c r="BO53" s="1222"/>
      <c r="BP53" s="1219">
        <v>34.9</v>
      </c>
      <c r="BQ53" s="1219"/>
      <c r="BR53" s="1219"/>
      <c r="BS53" s="1219"/>
      <c r="BT53" s="1219"/>
      <c r="BU53" s="1219"/>
      <c r="BV53" s="1219"/>
      <c r="BW53" s="1219"/>
      <c r="BX53" s="1219">
        <v>36.799999999999997</v>
      </c>
      <c r="BY53" s="1219"/>
      <c r="BZ53" s="1219"/>
      <c r="CA53" s="1219"/>
      <c r="CB53" s="1219"/>
      <c r="CC53" s="1219"/>
      <c r="CD53" s="1219"/>
      <c r="CE53" s="1219"/>
      <c r="CF53" s="1219">
        <v>38.299999999999997</v>
      </c>
      <c r="CG53" s="1219"/>
      <c r="CH53" s="1219"/>
      <c r="CI53" s="1219"/>
      <c r="CJ53" s="1219"/>
      <c r="CK53" s="1219"/>
      <c r="CL53" s="1219"/>
      <c r="CM53" s="1219"/>
      <c r="CN53" s="1219">
        <v>39.9</v>
      </c>
      <c r="CO53" s="1219"/>
      <c r="CP53" s="1219"/>
      <c r="CQ53" s="1219"/>
      <c r="CR53" s="1219"/>
      <c r="CS53" s="1219"/>
      <c r="CT53" s="1219"/>
      <c r="CU53" s="1219"/>
      <c r="CV53" s="1219">
        <v>41.4</v>
      </c>
      <c r="CW53" s="1219"/>
      <c r="CX53" s="1219"/>
      <c r="CY53" s="1219"/>
      <c r="CZ53" s="1219"/>
      <c r="DA53" s="1219"/>
      <c r="DB53" s="1219"/>
      <c r="DC53" s="1219"/>
    </row>
    <row r="54" spans="1:109" ht="13.2" x14ac:dyDescent="0.2">
      <c r="A54" s="355"/>
      <c r="B54" s="256"/>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3.2" x14ac:dyDescent="0.2">
      <c r="A55" s="355"/>
      <c r="B55" s="256"/>
      <c r="G55" s="1225"/>
      <c r="H55" s="1225"/>
      <c r="I55" s="1225"/>
      <c r="J55" s="1225"/>
      <c r="K55" s="1226"/>
      <c r="L55" s="1226"/>
      <c r="M55" s="1226"/>
      <c r="N55" s="1226"/>
      <c r="AN55" s="1224" t="s">
        <v>610</v>
      </c>
      <c r="AO55" s="1224"/>
      <c r="AP55" s="1224"/>
      <c r="AQ55" s="1224"/>
      <c r="AR55" s="1224"/>
      <c r="AS55" s="1224"/>
      <c r="AT55" s="1224"/>
      <c r="AU55" s="1224"/>
      <c r="AV55" s="1224"/>
      <c r="AW55" s="1224"/>
      <c r="AX55" s="1224"/>
      <c r="AY55" s="1224"/>
      <c r="AZ55" s="1224"/>
      <c r="BA55" s="1224"/>
      <c r="BB55" s="1222" t="s">
        <v>608</v>
      </c>
      <c r="BC55" s="1222"/>
      <c r="BD55" s="1222"/>
      <c r="BE55" s="1222"/>
      <c r="BF55" s="1222"/>
      <c r="BG55" s="1222"/>
      <c r="BH55" s="1222"/>
      <c r="BI55" s="1222"/>
      <c r="BJ55" s="1222"/>
      <c r="BK55" s="1222"/>
      <c r="BL55" s="1222"/>
      <c r="BM55" s="1222"/>
      <c r="BN55" s="1222"/>
      <c r="BO55" s="1222"/>
      <c r="BP55" s="1219">
        <v>19.8</v>
      </c>
      <c r="BQ55" s="1219"/>
      <c r="BR55" s="1219"/>
      <c r="BS55" s="1219"/>
      <c r="BT55" s="1219"/>
      <c r="BU55" s="1219"/>
      <c r="BV55" s="1219"/>
      <c r="BW55" s="1219"/>
      <c r="BX55" s="1219">
        <v>19.8</v>
      </c>
      <c r="BY55" s="1219"/>
      <c r="BZ55" s="1219"/>
      <c r="CA55" s="1219"/>
      <c r="CB55" s="1219"/>
      <c r="CC55" s="1219"/>
      <c r="CD55" s="1219"/>
      <c r="CE55" s="1219"/>
      <c r="CF55" s="1219">
        <v>20</v>
      </c>
      <c r="CG55" s="1219"/>
      <c r="CH55" s="1219"/>
      <c r="CI55" s="1219"/>
      <c r="CJ55" s="1219"/>
      <c r="CK55" s="1219"/>
      <c r="CL55" s="1219"/>
      <c r="CM55" s="1219"/>
      <c r="CN55" s="1219">
        <v>10.199999999999999</v>
      </c>
      <c r="CO55" s="1219"/>
      <c r="CP55" s="1219"/>
      <c r="CQ55" s="1219"/>
      <c r="CR55" s="1219"/>
      <c r="CS55" s="1219"/>
      <c r="CT55" s="1219"/>
      <c r="CU55" s="1219"/>
      <c r="CV55" s="1219">
        <v>0</v>
      </c>
      <c r="CW55" s="1219"/>
      <c r="CX55" s="1219"/>
      <c r="CY55" s="1219"/>
      <c r="CZ55" s="1219"/>
      <c r="DA55" s="1219"/>
      <c r="DB55" s="1219"/>
      <c r="DC55" s="1219"/>
    </row>
    <row r="56" spans="1:109" ht="13.2" x14ac:dyDescent="0.2">
      <c r="A56" s="355"/>
      <c r="B56" s="256"/>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ht="13.2" x14ac:dyDescent="0.2">
      <c r="B57" s="359"/>
      <c r="G57" s="1225"/>
      <c r="H57" s="1225"/>
      <c r="I57" s="1220"/>
      <c r="J57" s="1220"/>
      <c r="K57" s="1226"/>
      <c r="L57" s="1226"/>
      <c r="M57" s="1226"/>
      <c r="N57" s="1226"/>
      <c r="AM57" s="252"/>
      <c r="AN57" s="1224"/>
      <c r="AO57" s="1224"/>
      <c r="AP57" s="1224"/>
      <c r="AQ57" s="1224"/>
      <c r="AR57" s="1224"/>
      <c r="AS57" s="1224"/>
      <c r="AT57" s="1224"/>
      <c r="AU57" s="1224"/>
      <c r="AV57" s="1224"/>
      <c r="AW57" s="1224"/>
      <c r="AX57" s="1224"/>
      <c r="AY57" s="1224"/>
      <c r="AZ57" s="1224"/>
      <c r="BA57" s="1224"/>
      <c r="BB57" s="1222" t="s">
        <v>609</v>
      </c>
      <c r="BC57" s="1222"/>
      <c r="BD57" s="1222"/>
      <c r="BE57" s="1222"/>
      <c r="BF57" s="1222"/>
      <c r="BG57" s="1222"/>
      <c r="BH57" s="1222"/>
      <c r="BI57" s="1222"/>
      <c r="BJ57" s="1222"/>
      <c r="BK57" s="1222"/>
      <c r="BL57" s="1222"/>
      <c r="BM57" s="1222"/>
      <c r="BN57" s="1222"/>
      <c r="BO57" s="1222"/>
      <c r="BP57" s="1219">
        <v>58.6</v>
      </c>
      <c r="BQ57" s="1219"/>
      <c r="BR57" s="1219"/>
      <c r="BS57" s="1219"/>
      <c r="BT57" s="1219"/>
      <c r="BU57" s="1219"/>
      <c r="BV57" s="1219"/>
      <c r="BW57" s="1219"/>
      <c r="BX57" s="1219">
        <v>59.7</v>
      </c>
      <c r="BY57" s="1219"/>
      <c r="BZ57" s="1219"/>
      <c r="CA57" s="1219"/>
      <c r="CB57" s="1219"/>
      <c r="CC57" s="1219"/>
      <c r="CD57" s="1219"/>
      <c r="CE57" s="1219"/>
      <c r="CF57" s="1219">
        <v>60.7</v>
      </c>
      <c r="CG57" s="1219"/>
      <c r="CH57" s="1219"/>
      <c r="CI57" s="1219"/>
      <c r="CJ57" s="1219"/>
      <c r="CK57" s="1219"/>
      <c r="CL57" s="1219"/>
      <c r="CM57" s="1219"/>
      <c r="CN57" s="1219">
        <v>61.1</v>
      </c>
      <c r="CO57" s="1219"/>
      <c r="CP57" s="1219"/>
      <c r="CQ57" s="1219"/>
      <c r="CR57" s="1219"/>
      <c r="CS57" s="1219"/>
      <c r="CT57" s="1219"/>
      <c r="CU57" s="1219"/>
      <c r="CV57" s="1219">
        <v>64.3</v>
      </c>
      <c r="CW57" s="1219"/>
      <c r="CX57" s="1219"/>
      <c r="CY57" s="1219"/>
      <c r="CZ57" s="1219"/>
      <c r="DA57" s="1219"/>
      <c r="DB57" s="1219"/>
      <c r="DC57" s="1219"/>
      <c r="DD57" s="360"/>
      <c r="DE57" s="359"/>
    </row>
    <row r="58" spans="1:109" s="355" customFormat="1" ht="13.2" x14ac:dyDescent="0.2">
      <c r="A58" s="252"/>
      <c r="B58" s="359"/>
      <c r="G58" s="1225"/>
      <c r="H58" s="1225"/>
      <c r="I58" s="1220"/>
      <c r="J58" s="1220"/>
      <c r="K58" s="1226"/>
      <c r="L58" s="1226"/>
      <c r="M58" s="1226"/>
      <c r="N58" s="1226"/>
      <c r="AM58" s="252"/>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611</v>
      </c>
    </row>
    <row r="64" spans="1:109" ht="13.2" x14ac:dyDescent="0.2">
      <c r="B64" s="256"/>
      <c r="G64" s="354"/>
      <c r="I64" s="366"/>
      <c r="J64" s="366"/>
      <c r="K64" s="366"/>
      <c r="L64" s="366"/>
      <c r="M64" s="366"/>
      <c r="N64" s="367"/>
      <c r="AM64" s="354"/>
      <c r="AN64" s="354" t="s">
        <v>604</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5" customHeight="1" x14ac:dyDescent="0.2">
      <c r="B65" s="256"/>
      <c r="AN65" s="1231" t="s">
        <v>612</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ht="13.2" x14ac:dyDescent="0.2">
      <c r="B66" s="256"/>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ht="13.2" x14ac:dyDescent="0.2">
      <c r="B67" s="256"/>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ht="13.2" x14ac:dyDescent="0.2">
      <c r="B68" s="256"/>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ht="13.2" x14ac:dyDescent="0.2">
      <c r="B69" s="256"/>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606</v>
      </c>
    </row>
    <row r="72" spans="2:107" ht="13.2" x14ac:dyDescent="0.2">
      <c r="B72" s="256"/>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567</v>
      </c>
      <c r="BQ72" s="1224"/>
      <c r="BR72" s="1224"/>
      <c r="BS72" s="1224"/>
      <c r="BT72" s="1224"/>
      <c r="BU72" s="1224"/>
      <c r="BV72" s="1224"/>
      <c r="BW72" s="1224"/>
      <c r="BX72" s="1224" t="s">
        <v>568</v>
      </c>
      <c r="BY72" s="1224"/>
      <c r="BZ72" s="1224"/>
      <c r="CA72" s="1224"/>
      <c r="CB72" s="1224"/>
      <c r="CC72" s="1224"/>
      <c r="CD72" s="1224"/>
      <c r="CE72" s="1224"/>
      <c r="CF72" s="1224" t="s">
        <v>569</v>
      </c>
      <c r="CG72" s="1224"/>
      <c r="CH72" s="1224"/>
      <c r="CI72" s="1224"/>
      <c r="CJ72" s="1224"/>
      <c r="CK72" s="1224"/>
      <c r="CL72" s="1224"/>
      <c r="CM72" s="1224"/>
      <c r="CN72" s="1224" t="s">
        <v>570</v>
      </c>
      <c r="CO72" s="1224"/>
      <c r="CP72" s="1224"/>
      <c r="CQ72" s="1224"/>
      <c r="CR72" s="1224"/>
      <c r="CS72" s="1224"/>
      <c r="CT72" s="1224"/>
      <c r="CU72" s="1224"/>
      <c r="CV72" s="1224" t="s">
        <v>571</v>
      </c>
      <c r="CW72" s="1224"/>
      <c r="CX72" s="1224"/>
      <c r="CY72" s="1224"/>
      <c r="CZ72" s="1224"/>
      <c r="DA72" s="1224"/>
      <c r="DB72" s="1224"/>
      <c r="DC72" s="1224"/>
    </row>
    <row r="73" spans="2:107" ht="13.2" x14ac:dyDescent="0.2">
      <c r="B73" s="256"/>
      <c r="G73" s="1227"/>
      <c r="H73" s="1227"/>
      <c r="I73" s="1227"/>
      <c r="J73" s="1227"/>
      <c r="K73" s="1223"/>
      <c r="L73" s="1223"/>
      <c r="M73" s="1223"/>
      <c r="N73" s="1223"/>
      <c r="AM73" s="356"/>
      <c r="AN73" s="1222" t="s">
        <v>607</v>
      </c>
      <c r="AO73" s="1222"/>
      <c r="AP73" s="1222"/>
      <c r="AQ73" s="1222"/>
      <c r="AR73" s="1222"/>
      <c r="AS73" s="1222"/>
      <c r="AT73" s="1222"/>
      <c r="AU73" s="1222"/>
      <c r="AV73" s="1222"/>
      <c r="AW73" s="1222"/>
      <c r="AX73" s="1222"/>
      <c r="AY73" s="1222"/>
      <c r="AZ73" s="1222"/>
      <c r="BA73" s="1222"/>
      <c r="BB73" s="1222" t="s">
        <v>608</v>
      </c>
      <c r="BC73" s="1222"/>
      <c r="BD73" s="1222"/>
      <c r="BE73" s="1222"/>
      <c r="BF73" s="1222"/>
      <c r="BG73" s="1222"/>
      <c r="BH73" s="1222"/>
      <c r="BI73" s="1222"/>
      <c r="BJ73" s="1222"/>
      <c r="BK73" s="1222"/>
      <c r="BL73" s="1222"/>
      <c r="BM73" s="1222"/>
      <c r="BN73" s="1222"/>
      <c r="BO73" s="1222"/>
      <c r="BP73" s="1219">
        <v>83.8</v>
      </c>
      <c r="BQ73" s="1219"/>
      <c r="BR73" s="1219"/>
      <c r="BS73" s="1219"/>
      <c r="BT73" s="1219"/>
      <c r="BU73" s="1219"/>
      <c r="BV73" s="1219"/>
      <c r="BW73" s="1219"/>
      <c r="BX73" s="1219">
        <v>80.400000000000006</v>
      </c>
      <c r="BY73" s="1219"/>
      <c r="BZ73" s="1219"/>
      <c r="CA73" s="1219"/>
      <c r="CB73" s="1219"/>
      <c r="CC73" s="1219"/>
      <c r="CD73" s="1219"/>
      <c r="CE73" s="1219"/>
      <c r="CF73" s="1219">
        <v>94.3</v>
      </c>
      <c r="CG73" s="1219"/>
      <c r="CH73" s="1219"/>
      <c r="CI73" s="1219"/>
      <c r="CJ73" s="1219"/>
      <c r="CK73" s="1219"/>
      <c r="CL73" s="1219"/>
      <c r="CM73" s="1219"/>
      <c r="CN73" s="1219">
        <v>90.7</v>
      </c>
      <c r="CO73" s="1219"/>
      <c r="CP73" s="1219"/>
      <c r="CQ73" s="1219"/>
      <c r="CR73" s="1219"/>
      <c r="CS73" s="1219"/>
      <c r="CT73" s="1219"/>
      <c r="CU73" s="1219"/>
      <c r="CV73" s="1219">
        <v>78.099999999999994</v>
      </c>
      <c r="CW73" s="1219"/>
      <c r="CX73" s="1219"/>
      <c r="CY73" s="1219"/>
      <c r="CZ73" s="1219"/>
      <c r="DA73" s="1219"/>
      <c r="DB73" s="1219"/>
      <c r="DC73" s="1219"/>
    </row>
    <row r="74" spans="2:107" ht="13.2" x14ac:dyDescent="0.2">
      <c r="B74" s="256"/>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3.2" x14ac:dyDescent="0.2">
      <c r="B75" s="256"/>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613</v>
      </c>
      <c r="BC75" s="1222"/>
      <c r="BD75" s="1222"/>
      <c r="BE75" s="1222"/>
      <c r="BF75" s="1222"/>
      <c r="BG75" s="1222"/>
      <c r="BH75" s="1222"/>
      <c r="BI75" s="1222"/>
      <c r="BJ75" s="1222"/>
      <c r="BK75" s="1222"/>
      <c r="BL75" s="1222"/>
      <c r="BM75" s="1222"/>
      <c r="BN75" s="1222"/>
      <c r="BO75" s="1222"/>
      <c r="BP75" s="1219">
        <v>10.1</v>
      </c>
      <c r="BQ75" s="1219"/>
      <c r="BR75" s="1219"/>
      <c r="BS75" s="1219"/>
      <c r="BT75" s="1219"/>
      <c r="BU75" s="1219"/>
      <c r="BV75" s="1219"/>
      <c r="BW75" s="1219"/>
      <c r="BX75" s="1219">
        <v>10.199999999999999</v>
      </c>
      <c r="BY75" s="1219"/>
      <c r="BZ75" s="1219"/>
      <c r="CA75" s="1219"/>
      <c r="CB75" s="1219"/>
      <c r="CC75" s="1219"/>
      <c r="CD75" s="1219"/>
      <c r="CE75" s="1219"/>
      <c r="CF75" s="1219">
        <v>10.3</v>
      </c>
      <c r="CG75" s="1219"/>
      <c r="CH75" s="1219"/>
      <c r="CI75" s="1219"/>
      <c r="CJ75" s="1219"/>
      <c r="CK75" s="1219"/>
      <c r="CL75" s="1219"/>
      <c r="CM75" s="1219"/>
      <c r="CN75" s="1219">
        <v>9.6999999999999993</v>
      </c>
      <c r="CO75" s="1219"/>
      <c r="CP75" s="1219"/>
      <c r="CQ75" s="1219"/>
      <c r="CR75" s="1219"/>
      <c r="CS75" s="1219"/>
      <c r="CT75" s="1219"/>
      <c r="CU75" s="1219"/>
      <c r="CV75" s="1219">
        <v>9.6</v>
      </c>
      <c r="CW75" s="1219"/>
      <c r="CX75" s="1219"/>
      <c r="CY75" s="1219"/>
      <c r="CZ75" s="1219"/>
      <c r="DA75" s="1219"/>
      <c r="DB75" s="1219"/>
      <c r="DC75" s="1219"/>
    </row>
    <row r="76" spans="2:107" ht="13.2" x14ac:dyDescent="0.2">
      <c r="B76" s="256"/>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3.2" x14ac:dyDescent="0.2">
      <c r="B77" s="256"/>
      <c r="G77" s="1225"/>
      <c r="H77" s="1225"/>
      <c r="I77" s="1225"/>
      <c r="J77" s="1225"/>
      <c r="K77" s="1223"/>
      <c r="L77" s="1223"/>
      <c r="M77" s="1223"/>
      <c r="N77" s="1223"/>
      <c r="AN77" s="1224" t="s">
        <v>610</v>
      </c>
      <c r="AO77" s="1224"/>
      <c r="AP77" s="1224"/>
      <c r="AQ77" s="1224"/>
      <c r="AR77" s="1224"/>
      <c r="AS77" s="1224"/>
      <c r="AT77" s="1224"/>
      <c r="AU77" s="1224"/>
      <c r="AV77" s="1224"/>
      <c r="AW77" s="1224"/>
      <c r="AX77" s="1224"/>
      <c r="AY77" s="1224"/>
      <c r="AZ77" s="1224"/>
      <c r="BA77" s="1224"/>
      <c r="BB77" s="1222" t="s">
        <v>608</v>
      </c>
      <c r="BC77" s="1222"/>
      <c r="BD77" s="1222"/>
      <c r="BE77" s="1222"/>
      <c r="BF77" s="1222"/>
      <c r="BG77" s="1222"/>
      <c r="BH77" s="1222"/>
      <c r="BI77" s="1222"/>
      <c r="BJ77" s="1222"/>
      <c r="BK77" s="1222"/>
      <c r="BL77" s="1222"/>
      <c r="BM77" s="1222"/>
      <c r="BN77" s="1222"/>
      <c r="BO77" s="1222"/>
      <c r="BP77" s="1219">
        <v>19.8</v>
      </c>
      <c r="BQ77" s="1219"/>
      <c r="BR77" s="1219"/>
      <c r="BS77" s="1219"/>
      <c r="BT77" s="1219"/>
      <c r="BU77" s="1219"/>
      <c r="BV77" s="1219"/>
      <c r="BW77" s="1219"/>
      <c r="BX77" s="1219">
        <v>19.8</v>
      </c>
      <c r="BY77" s="1219"/>
      <c r="BZ77" s="1219"/>
      <c r="CA77" s="1219"/>
      <c r="CB77" s="1219"/>
      <c r="CC77" s="1219"/>
      <c r="CD77" s="1219"/>
      <c r="CE77" s="1219"/>
      <c r="CF77" s="1219">
        <v>20</v>
      </c>
      <c r="CG77" s="1219"/>
      <c r="CH77" s="1219"/>
      <c r="CI77" s="1219"/>
      <c r="CJ77" s="1219"/>
      <c r="CK77" s="1219"/>
      <c r="CL77" s="1219"/>
      <c r="CM77" s="1219"/>
      <c r="CN77" s="1219">
        <v>10.199999999999999</v>
      </c>
      <c r="CO77" s="1219"/>
      <c r="CP77" s="1219"/>
      <c r="CQ77" s="1219"/>
      <c r="CR77" s="1219"/>
      <c r="CS77" s="1219"/>
      <c r="CT77" s="1219"/>
      <c r="CU77" s="1219"/>
      <c r="CV77" s="1219">
        <v>0</v>
      </c>
      <c r="CW77" s="1219"/>
      <c r="CX77" s="1219"/>
      <c r="CY77" s="1219"/>
      <c r="CZ77" s="1219"/>
      <c r="DA77" s="1219"/>
      <c r="DB77" s="1219"/>
      <c r="DC77" s="1219"/>
    </row>
    <row r="78" spans="2:107" ht="13.2" x14ac:dyDescent="0.2">
      <c r="B78" s="256"/>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3.2" x14ac:dyDescent="0.2">
      <c r="B79" s="256"/>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613</v>
      </c>
      <c r="BC79" s="1222"/>
      <c r="BD79" s="1222"/>
      <c r="BE79" s="1222"/>
      <c r="BF79" s="1222"/>
      <c r="BG79" s="1222"/>
      <c r="BH79" s="1222"/>
      <c r="BI79" s="1222"/>
      <c r="BJ79" s="1222"/>
      <c r="BK79" s="1222"/>
      <c r="BL79" s="1222"/>
      <c r="BM79" s="1222"/>
      <c r="BN79" s="1222"/>
      <c r="BO79" s="1222"/>
      <c r="BP79" s="1219">
        <v>8.9</v>
      </c>
      <c r="BQ79" s="1219"/>
      <c r="BR79" s="1219"/>
      <c r="BS79" s="1219"/>
      <c r="BT79" s="1219"/>
      <c r="BU79" s="1219"/>
      <c r="BV79" s="1219"/>
      <c r="BW79" s="1219"/>
      <c r="BX79" s="1219">
        <v>8.8000000000000007</v>
      </c>
      <c r="BY79" s="1219"/>
      <c r="BZ79" s="1219"/>
      <c r="CA79" s="1219"/>
      <c r="CB79" s="1219"/>
      <c r="CC79" s="1219"/>
      <c r="CD79" s="1219"/>
      <c r="CE79" s="1219"/>
      <c r="CF79" s="1219">
        <v>8.9</v>
      </c>
      <c r="CG79" s="1219"/>
      <c r="CH79" s="1219"/>
      <c r="CI79" s="1219"/>
      <c r="CJ79" s="1219"/>
      <c r="CK79" s="1219"/>
      <c r="CL79" s="1219"/>
      <c r="CM79" s="1219"/>
      <c r="CN79" s="1219">
        <v>8.6999999999999993</v>
      </c>
      <c r="CO79" s="1219"/>
      <c r="CP79" s="1219"/>
      <c r="CQ79" s="1219"/>
      <c r="CR79" s="1219"/>
      <c r="CS79" s="1219"/>
      <c r="CT79" s="1219"/>
      <c r="CU79" s="1219"/>
      <c r="CV79" s="1219">
        <v>8</v>
      </c>
      <c r="CW79" s="1219"/>
      <c r="CX79" s="1219"/>
      <c r="CY79" s="1219"/>
      <c r="CZ79" s="1219"/>
      <c r="DA79" s="1219"/>
      <c r="DB79" s="1219"/>
      <c r="DC79" s="1219"/>
    </row>
    <row r="80" spans="2:107" ht="13.2" x14ac:dyDescent="0.2">
      <c r="B80" s="256"/>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5uexsoLJyvmVA/1vjWsOlCkQhQuR9BctfeYlOh4dG+NR8RLRNZE7eOgV8ysQhcT82aNHJtNTwA12HEi93bfCjw==" saltValue="sjWIMmGX/GbLmOfgWEBP1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554F5-683D-48D0-B3DD-680516B205D3}">
  <sheetPr>
    <pageSetUpPr fitToPage="1"/>
  </sheetPr>
  <dimension ref="A1:DR125"/>
  <sheetViews>
    <sheetView showGridLines="0" topLeftCell="AM109" zoomScaleNormal="100" zoomScaleSheetLayoutView="70" workbookViewId="0">
      <selection activeCell="BB85" sqref="BB85"/>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514</v>
      </c>
    </row>
  </sheetData>
  <sheetProtection algorithmName="SHA-512" hashValue="PPFX8cCr0hn9WV+fyjsEsAGgcwl0fMI1zTeGBvMB+hT34fIrKaatiqhSDnvwNyATcoq7aFXe9/3e6DOJtKajAA==" saltValue="B7UQj91fQ7VKwkruYGoA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C0ED8-2823-423F-AFCF-C6DF1D506DE4}">
  <sheetPr>
    <pageSetUpPr fitToPage="1"/>
  </sheetPr>
  <dimension ref="A1:DR125"/>
  <sheetViews>
    <sheetView showGridLines="0" topLeftCell="A105" zoomScaleNormal="100" zoomScaleSheetLayoutView="55" workbookViewId="0">
      <selection activeCell="BB85" sqref="BB85"/>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514</v>
      </c>
    </row>
  </sheetData>
  <sheetProtection algorithmName="SHA-512" hashValue="KGILxQQb7ADW6H5JIPVU97qNP+RKWUghjgOyi5rUod08an+6d6ktD/aGQRZNI5pATdLEzdyBroTg+cZdCFspsw==" saltValue="Atf0aEPNi+vY3IY36Q0q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564</v>
      </c>
      <c r="G2" s="146"/>
      <c r="H2" s="147"/>
    </row>
    <row r="3" spans="1:8" x14ac:dyDescent="0.2">
      <c r="A3" s="143" t="s">
        <v>557</v>
      </c>
      <c r="B3" s="148"/>
      <c r="C3" s="149"/>
      <c r="D3" s="150">
        <v>48564</v>
      </c>
      <c r="E3" s="151"/>
      <c r="F3" s="152">
        <v>106005</v>
      </c>
      <c r="G3" s="153"/>
      <c r="H3" s="154"/>
    </row>
    <row r="4" spans="1:8" x14ac:dyDescent="0.2">
      <c r="A4" s="155"/>
      <c r="B4" s="156"/>
      <c r="C4" s="157"/>
      <c r="D4" s="158">
        <v>18501</v>
      </c>
      <c r="E4" s="159"/>
      <c r="F4" s="160">
        <v>58359</v>
      </c>
      <c r="G4" s="161"/>
      <c r="H4" s="162"/>
    </row>
    <row r="5" spans="1:8" x14ac:dyDescent="0.2">
      <c r="A5" s="143" t="s">
        <v>559</v>
      </c>
      <c r="B5" s="148"/>
      <c r="C5" s="149"/>
      <c r="D5" s="150">
        <v>31868</v>
      </c>
      <c r="E5" s="151"/>
      <c r="F5" s="152">
        <v>98507</v>
      </c>
      <c r="G5" s="153"/>
      <c r="H5" s="154"/>
    </row>
    <row r="6" spans="1:8" x14ac:dyDescent="0.2">
      <c r="A6" s="155"/>
      <c r="B6" s="156"/>
      <c r="C6" s="157"/>
      <c r="D6" s="158">
        <v>9961</v>
      </c>
      <c r="E6" s="159"/>
      <c r="F6" s="160">
        <v>47567</v>
      </c>
      <c r="G6" s="161"/>
      <c r="H6" s="162"/>
    </row>
    <row r="7" spans="1:8" x14ac:dyDescent="0.2">
      <c r="A7" s="143" t="s">
        <v>560</v>
      </c>
      <c r="B7" s="148"/>
      <c r="C7" s="149"/>
      <c r="D7" s="150">
        <v>80869</v>
      </c>
      <c r="E7" s="151"/>
      <c r="F7" s="152">
        <v>113347</v>
      </c>
      <c r="G7" s="153"/>
      <c r="H7" s="154"/>
    </row>
    <row r="8" spans="1:8" x14ac:dyDescent="0.2">
      <c r="A8" s="155"/>
      <c r="B8" s="156"/>
      <c r="C8" s="157"/>
      <c r="D8" s="158">
        <v>40829</v>
      </c>
      <c r="E8" s="159"/>
      <c r="F8" s="160">
        <v>58728</v>
      </c>
      <c r="G8" s="161"/>
      <c r="H8" s="162"/>
    </row>
    <row r="9" spans="1:8" x14ac:dyDescent="0.2">
      <c r="A9" s="143" t="s">
        <v>561</v>
      </c>
      <c r="B9" s="148"/>
      <c r="C9" s="149"/>
      <c r="D9" s="150">
        <v>67214</v>
      </c>
      <c r="E9" s="151"/>
      <c r="F9" s="152">
        <v>125418</v>
      </c>
      <c r="G9" s="153"/>
      <c r="H9" s="154"/>
    </row>
    <row r="10" spans="1:8" x14ac:dyDescent="0.2">
      <c r="A10" s="155"/>
      <c r="B10" s="156"/>
      <c r="C10" s="157"/>
      <c r="D10" s="158">
        <v>22008</v>
      </c>
      <c r="E10" s="159"/>
      <c r="F10" s="160">
        <v>60445</v>
      </c>
      <c r="G10" s="161"/>
      <c r="H10" s="162"/>
    </row>
    <row r="11" spans="1:8" x14ac:dyDescent="0.2">
      <c r="A11" s="143" t="s">
        <v>562</v>
      </c>
      <c r="B11" s="148"/>
      <c r="C11" s="149"/>
      <c r="D11" s="150">
        <v>67760</v>
      </c>
      <c r="E11" s="151"/>
      <c r="F11" s="152">
        <v>74568</v>
      </c>
      <c r="G11" s="153"/>
      <c r="H11" s="154"/>
    </row>
    <row r="12" spans="1:8" x14ac:dyDescent="0.2">
      <c r="A12" s="155"/>
      <c r="B12" s="156"/>
      <c r="C12" s="163"/>
      <c r="D12" s="158">
        <v>21330</v>
      </c>
      <c r="E12" s="159"/>
      <c r="F12" s="160">
        <v>42558</v>
      </c>
      <c r="G12" s="161"/>
      <c r="H12" s="162"/>
    </row>
    <row r="13" spans="1:8" x14ac:dyDescent="0.2">
      <c r="A13" s="143"/>
      <c r="B13" s="148"/>
      <c r="C13" s="149"/>
      <c r="D13" s="150">
        <v>59255</v>
      </c>
      <c r="E13" s="151"/>
      <c r="F13" s="152">
        <v>103569</v>
      </c>
      <c r="G13" s="164"/>
      <c r="H13" s="154"/>
    </row>
    <row r="14" spans="1:8" x14ac:dyDescent="0.2">
      <c r="A14" s="155"/>
      <c r="B14" s="156"/>
      <c r="C14" s="157"/>
      <c r="D14" s="158">
        <v>22526</v>
      </c>
      <c r="E14" s="159"/>
      <c r="F14" s="160">
        <v>53531</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4.8099999999999996</v>
      </c>
      <c r="C19" s="165">
        <f>ROUND(VALUE(SUBSTITUTE(実質収支比率等に係る経年分析!G$48,"▲","-")),2)</f>
        <v>3.75</v>
      </c>
      <c r="D19" s="165">
        <f>ROUND(VALUE(SUBSTITUTE(実質収支比率等に係る経年分析!H$48,"▲","-")),2)</f>
        <v>5.72</v>
      </c>
      <c r="E19" s="165">
        <f>ROUND(VALUE(SUBSTITUTE(実質収支比率等に係る経年分析!I$48,"▲","-")),2)</f>
        <v>6.98</v>
      </c>
      <c r="F19" s="165">
        <f>ROUND(VALUE(SUBSTITUTE(実質収支比率等に係る経年分析!J$48,"▲","-")),2)</f>
        <v>7.64</v>
      </c>
    </row>
    <row r="20" spans="1:11" x14ac:dyDescent="0.2">
      <c r="A20" s="165" t="s">
        <v>55</v>
      </c>
      <c r="B20" s="165">
        <f>ROUND(VALUE(SUBSTITUTE(実質収支比率等に係る経年分析!F$47,"▲","-")),2)</f>
        <v>24.39</v>
      </c>
      <c r="C20" s="165">
        <f>ROUND(VALUE(SUBSTITUTE(実質収支比率等に係る経年分析!G$47,"▲","-")),2)</f>
        <v>19.850000000000001</v>
      </c>
      <c r="D20" s="165">
        <f>ROUND(VALUE(SUBSTITUTE(実質収支比率等に係る経年分析!H$47,"▲","-")),2)</f>
        <v>16.45</v>
      </c>
      <c r="E20" s="165">
        <f>ROUND(VALUE(SUBSTITUTE(実質収支比率等に係る経年分析!I$47,"▲","-")),2)</f>
        <v>16.11</v>
      </c>
      <c r="F20" s="165">
        <f>ROUND(VALUE(SUBSTITUTE(実質収支比率等に係る経年分析!J$47,"▲","-")),2)</f>
        <v>21.49</v>
      </c>
    </row>
    <row r="21" spans="1:11" x14ac:dyDescent="0.2">
      <c r="A21" s="165" t="s">
        <v>56</v>
      </c>
      <c r="B21" s="165">
        <f>IF(ISNUMBER(VALUE(SUBSTITUTE(実質収支比率等に係る経年分析!F$49,"▲","-"))),ROUND(VALUE(SUBSTITUTE(実質収支比率等に係る経年分析!F$49,"▲","-")),2),NA())</f>
        <v>-2.36</v>
      </c>
      <c r="C21" s="165">
        <f>IF(ISNUMBER(VALUE(SUBSTITUTE(実質収支比率等に係る経年分析!G$49,"▲","-"))),ROUND(VALUE(SUBSTITUTE(実質収支比率等に係る経年分析!G$49,"▲","-")),2),NA())</f>
        <v>-8.2100000000000009</v>
      </c>
      <c r="D21" s="165">
        <f>IF(ISNUMBER(VALUE(SUBSTITUTE(実質収支比率等に係る経年分析!H$49,"▲","-"))),ROUND(VALUE(SUBSTITUTE(実質収支比率等に係る経年分析!H$49,"▲","-")),2),NA())</f>
        <v>-3.47</v>
      </c>
      <c r="E21" s="165">
        <f>IF(ISNUMBER(VALUE(SUBSTITUTE(実質収支比率等に係る経年分析!I$49,"▲","-"))),ROUND(VALUE(SUBSTITUTE(実質収支比率等に係る経年分析!I$49,"▲","-")),2),NA())</f>
        <v>-0.97</v>
      </c>
      <c r="F21" s="165">
        <f>IF(ISNUMBER(VALUE(SUBSTITUTE(実質収支比率等に係る経年分析!J$49,"▲","-"))),ROUND(VALUE(SUBSTITUTE(実質収支比率等に係る経年分析!J$49,"▲","-")),2),NA())</f>
        <v>3.9</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公共下水道事業特別会計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0.17</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0.19</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0.16</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0.11</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0.04</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0.11</v>
      </c>
    </row>
    <row r="33" spans="1:16" x14ac:dyDescent="0.2">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3.77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0.18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0.79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0.55000000000000004</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0.93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0.05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0.51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1.64</v>
      </c>
    </row>
    <row r="35" spans="1:16" x14ac:dyDescent="0.2">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3.64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4.05</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4.37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4.84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5.46</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3.75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5.72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6.97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7.63</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677</v>
      </c>
      <c r="E42" s="167"/>
      <c r="F42" s="167"/>
      <c r="G42" s="167">
        <f>'実質公債費比率（分子）の構造'!L$52</f>
        <v>636</v>
      </c>
      <c r="H42" s="167"/>
      <c r="I42" s="167"/>
      <c r="J42" s="167">
        <f>'実質公債費比率（分子）の構造'!M$52</f>
        <v>594</v>
      </c>
      <c r="K42" s="167"/>
      <c r="L42" s="167"/>
      <c r="M42" s="167">
        <f>'実質公債費比率（分子）の構造'!N$52</f>
        <v>546</v>
      </c>
      <c r="N42" s="167"/>
      <c r="O42" s="167"/>
      <c r="P42" s="167">
        <f>'実質公債費比率（分子）の構造'!O$52</f>
        <v>525</v>
      </c>
    </row>
    <row r="43" spans="1:16" x14ac:dyDescent="0.2">
      <c r="A43" s="167" t="s">
        <v>64</v>
      </c>
      <c r="B43" s="167">
        <f>'実質公債費比率（分子）の構造'!K$51</f>
        <v>0</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2">
      <c r="A46" s="167" t="s">
        <v>67</v>
      </c>
      <c r="B46" s="167">
        <f>'実質公債費比率（分子）の構造'!K$48</f>
        <v>151</v>
      </c>
      <c r="C46" s="167"/>
      <c r="D46" s="167"/>
      <c r="E46" s="167">
        <f>'実質公債費比率（分子）の構造'!L$48</f>
        <v>167</v>
      </c>
      <c r="F46" s="167"/>
      <c r="G46" s="167"/>
      <c r="H46" s="167">
        <f>'実質公債費比率（分子）の構造'!M$48</f>
        <v>161</v>
      </c>
      <c r="I46" s="167"/>
      <c r="J46" s="167"/>
      <c r="K46" s="167">
        <f>'実質公債費比率（分子）の構造'!N$48</f>
        <v>178</v>
      </c>
      <c r="L46" s="167"/>
      <c r="M46" s="167"/>
      <c r="N46" s="167">
        <f>'実質公債費比率（分子）の構造'!O$48</f>
        <v>196</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976</v>
      </c>
      <c r="C49" s="167"/>
      <c r="D49" s="167"/>
      <c r="E49" s="167">
        <f>'実質公債費比率（分子）の構造'!L$45</f>
        <v>942</v>
      </c>
      <c r="F49" s="167"/>
      <c r="G49" s="167"/>
      <c r="H49" s="167">
        <f>'実質公債費比率（分子）の構造'!M$45</f>
        <v>893</v>
      </c>
      <c r="I49" s="167"/>
      <c r="J49" s="167"/>
      <c r="K49" s="167">
        <f>'実質公債費比率（分子）の構造'!N$45</f>
        <v>762</v>
      </c>
      <c r="L49" s="167"/>
      <c r="M49" s="167"/>
      <c r="N49" s="167">
        <f>'実質公債費比率（分子）の構造'!O$45</f>
        <v>847</v>
      </c>
      <c r="O49" s="167"/>
      <c r="P49" s="167"/>
    </row>
    <row r="50" spans="1:16" x14ac:dyDescent="0.2">
      <c r="A50" s="167" t="s">
        <v>71</v>
      </c>
      <c r="B50" s="167" t="e">
        <f>NA()</f>
        <v>#N/A</v>
      </c>
      <c r="C50" s="167">
        <f>IF(ISNUMBER('実質公債費比率（分子）の構造'!K$53),'実質公債費比率（分子）の構造'!K$53,NA())</f>
        <v>450</v>
      </c>
      <c r="D50" s="167" t="e">
        <f>NA()</f>
        <v>#N/A</v>
      </c>
      <c r="E50" s="167" t="e">
        <f>NA()</f>
        <v>#N/A</v>
      </c>
      <c r="F50" s="167">
        <f>IF(ISNUMBER('実質公債費比率（分子）の構造'!L$53),'実質公債費比率（分子）の構造'!L$53,NA())</f>
        <v>473</v>
      </c>
      <c r="G50" s="167" t="e">
        <f>NA()</f>
        <v>#N/A</v>
      </c>
      <c r="H50" s="167" t="e">
        <f>NA()</f>
        <v>#N/A</v>
      </c>
      <c r="I50" s="167">
        <f>IF(ISNUMBER('実質公債費比率（分子）の構造'!M$53),'実質公債費比率（分子）の構造'!M$53,NA())</f>
        <v>460</v>
      </c>
      <c r="J50" s="167" t="e">
        <f>NA()</f>
        <v>#N/A</v>
      </c>
      <c r="K50" s="167" t="e">
        <f>NA()</f>
        <v>#N/A</v>
      </c>
      <c r="L50" s="167">
        <f>IF(ISNUMBER('実質公債費比率（分子）の構造'!N$53),'実質公債費比率（分子）の構造'!N$53,NA())</f>
        <v>394</v>
      </c>
      <c r="M50" s="167" t="e">
        <f>NA()</f>
        <v>#N/A</v>
      </c>
      <c r="N50" s="167" t="e">
        <f>NA()</f>
        <v>#N/A</v>
      </c>
      <c r="O50" s="167">
        <f>IF(ISNUMBER('実質公債費比率（分子）の構造'!O$53),'実質公債費比率（分子）の構造'!O$53,NA())</f>
        <v>518</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6407</v>
      </c>
      <c r="E56" s="166"/>
      <c r="F56" s="166"/>
      <c r="G56" s="166">
        <f>'将来負担比率（分子）の構造'!J$52</f>
        <v>6303</v>
      </c>
      <c r="H56" s="166"/>
      <c r="I56" s="166"/>
      <c r="J56" s="166">
        <f>'将来負担比率（分子）の構造'!K$52</f>
        <v>6524</v>
      </c>
      <c r="K56" s="166"/>
      <c r="L56" s="166"/>
      <c r="M56" s="166">
        <f>'将来負担比率（分子）の構造'!L$52</f>
        <v>6612</v>
      </c>
      <c r="N56" s="166"/>
      <c r="O56" s="166"/>
      <c r="P56" s="166">
        <f>'将来負担比率（分子）の構造'!M$52</f>
        <v>6368</v>
      </c>
    </row>
    <row r="57" spans="1:16" x14ac:dyDescent="0.2">
      <c r="A57" s="166" t="s">
        <v>42</v>
      </c>
      <c r="B57" s="166"/>
      <c r="C57" s="166"/>
      <c r="D57" s="166">
        <f>'将来負担比率（分子）の構造'!I$51</f>
        <v>60</v>
      </c>
      <c r="E57" s="166"/>
      <c r="F57" s="166"/>
      <c r="G57" s="166">
        <f>'将来負担比率（分子）の構造'!J$51</f>
        <v>43</v>
      </c>
      <c r="H57" s="166"/>
      <c r="I57" s="166"/>
      <c r="J57" s="166">
        <f>'将来負担比率（分子）の構造'!K$51</f>
        <v>28</v>
      </c>
      <c r="K57" s="166"/>
      <c r="L57" s="166"/>
      <c r="M57" s="166">
        <f>'将来負担比率（分子）の構造'!L$51</f>
        <v>18</v>
      </c>
      <c r="N57" s="166"/>
      <c r="O57" s="166"/>
      <c r="P57" s="166">
        <f>'将来負担比率（分子）の構造'!M$51</f>
        <v>8</v>
      </c>
    </row>
    <row r="58" spans="1:16" x14ac:dyDescent="0.2">
      <c r="A58" s="166" t="s">
        <v>41</v>
      </c>
      <c r="B58" s="166"/>
      <c r="C58" s="166"/>
      <c r="D58" s="166">
        <f>'将来負担比率（分子）の構造'!I$50</f>
        <v>2216</v>
      </c>
      <c r="E58" s="166"/>
      <c r="F58" s="166"/>
      <c r="G58" s="166">
        <f>'将来負担比率（分子）の構造'!J$50</f>
        <v>2071</v>
      </c>
      <c r="H58" s="166"/>
      <c r="I58" s="166"/>
      <c r="J58" s="166">
        <f>'将来負担比率（分子）の構造'!K$50</f>
        <v>1682</v>
      </c>
      <c r="K58" s="166"/>
      <c r="L58" s="166"/>
      <c r="M58" s="166">
        <f>'将来負担比率（分子）の構造'!L$50</f>
        <v>1713</v>
      </c>
      <c r="N58" s="166"/>
      <c r="O58" s="166"/>
      <c r="P58" s="166">
        <f>'将来負担比率（分子）の構造'!M$50</f>
        <v>2133</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10</v>
      </c>
      <c r="C61" s="166"/>
      <c r="D61" s="166"/>
      <c r="E61" s="166">
        <f>'将来負担比率（分子）の構造'!J$46</f>
        <v>8</v>
      </c>
      <c r="F61" s="166"/>
      <c r="G61" s="166"/>
      <c r="H61" s="166">
        <f>'将来負担比率（分子）の構造'!K$46</f>
        <v>10</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1332</v>
      </c>
      <c r="C62" s="166"/>
      <c r="D62" s="166"/>
      <c r="E62" s="166">
        <f>'将来負担比率（分子）の構造'!J$45</f>
        <v>1305</v>
      </c>
      <c r="F62" s="166"/>
      <c r="G62" s="166"/>
      <c r="H62" s="166">
        <f>'将来負担比率（分子）の構造'!K$45</f>
        <v>1330</v>
      </c>
      <c r="I62" s="166"/>
      <c r="J62" s="166"/>
      <c r="K62" s="166">
        <f>'将来負担比率（分子）の構造'!L$45</f>
        <v>1378</v>
      </c>
      <c r="L62" s="166"/>
      <c r="M62" s="166"/>
      <c r="N62" s="166">
        <f>'将来負担比率（分子）の構造'!M$45</f>
        <v>1333</v>
      </c>
      <c r="O62" s="166"/>
      <c r="P62" s="166"/>
    </row>
    <row r="63" spans="1:16" x14ac:dyDescent="0.2">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2">
      <c r="A64" s="166" t="s">
        <v>33</v>
      </c>
      <c r="B64" s="166">
        <f>'将来負担比率（分子）の構造'!I$43</f>
        <v>2088</v>
      </c>
      <c r="C64" s="166"/>
      <c r="D64" s="166"/>
      <c r="E64" s="166">
        <f>'将来負担比率（分子）の構造'!J$43</f>
        <v>2117</v>
      </c>
      <c r="F64" s="166"/>
      <c r="G64" s="166"/>
      <c r="H64" s="166">
        <f>'将来負担比率（分子）の構造'!K$43</f>
        <v>2277</v>
      </c>
      <c r="I64" s="166"/>
      <c r="J64" s="166"/>
      <c r="K64" s="166">
        <f>'将来負担比率（分子）の構造'!L$43</f>
        <v>2281</v>
      </c>
      <c r="L64" s="166"/>
      <c r="M64" s="166"/>
      <c r="N64" s="166">
        <f>'将来負担比率（分子）の構造'!M$43</f>
        <v>2270</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8978</v>
      </c>
      <c r="C66" s="166"/>
      <c r="D66" s="166"/>
      <c r="E66" s="166">
        <f>'将来負担比率（分子）の構造'!J$41</f>
        <v>8564</v>
      </c>
      <c r="F66" s="166"/>
      <c r="G66" s="166"/>
      <c r="H66" s="166">
        <f>'将来負担比率（分子）の構造'!K$41</f>
        <v>8825</v>
      </c>
      <c r="I66" s="166"/>
      <c r="J66" s="166"/>
      <c r="K66" s="166">
        <f>'将来負担比率（分子）の構造'!L$41</f>
        <v>8964</v>
      </c>
      <c r="L66" s="166"/>
      <c r="M66" s="166"/>
      <c r="N66" s="166">
        <f>'将来負担比率（分子）の構造'!M$41</f>
        <v>8822</v>
      </c>
      <c r="O66" s="166"/>
      <c r="P66" s="166"/>
    </row>
    <row r="67" spans="1:16" x14ac:dyDescent="0.2">
      <c r="A67" s="166" t="s">
        <v>75</v>
      </c>
      <c r="B67" s="166" t="e">
        <f>NA()</f>
        <v>#N/A</v>
      </c>
      <c r="C67" s="166">
        <f>IF(ISNUMBER('将来負担比率（分子）の構造'!I$53), IF('将来負担比率（分子）の構造'!I$53 &lt; 0, 0, '将来負担比率（分子）の構造'!I$53), NA())</f>
        <v>3726</v>
      </c>
      <c r="D67" s="166" t="e">
        <f>NA()</f>
        <v>#N/A</v>
      </c>
      <c r="E67" s="166" t="e">
        <f>NA()</f>
        <v>#N/A</v>
      </c>
      <c r="F67" s="166">
        <f>IF(ISNUMBER('将来負担比率（分子）の構造'!J$53), IF('将来負担比率（分子）の構造'!J$53 &lt; 0, 0, '将来負担比率（分子）の構造'!J$53), NA())</f>
        <v>3579</v>
      </c>
      <c r="G67" s="166" t="e">
        <f>NA()</f>
        <v>#N/A</v>
      </c>
      <c r="H67" s="166" t="e">
        <f>NA()</f>
        <v>#N/A</v>
      </c>
      <c r="I67" s="166">
        <f>IF(ISNUMBER('将来負担比率（分子）の構造'!K$53), IF('将来負担比率（分子）の構造'!K$53 &lt; 0, 0, '将来負担比率（分子）の構造'!K$53), NA())</f>
        <v>4208</v>
      </c>
      <c r="J67" s="166" t="e">
        <f>NA()</f>
        <v>#N/A</v>
      </c>
      <c r="K67" s="166" t="e">
        <f>NA()</f>
        <v>#N/A</v>
      </c>
      <c r="L67" s="166">
        <f>IF(ISNUMBER('将来負担比率（分子）の構造'!L$53), IF('将来負担比率（分子）の構造'!L$53 &lt; 0, 0, '将来負担比率（分子）の構造'!L$53), NA())</f>
        <v>4280</v>
      </c>
      <c r="M67" s="166" t="e">
        <f>NA()</f>
        <v>#N/A</v>
      </c>
      <c r="N67" s="166" t="e">
        <f>NA()</f>
        <v>#N/A</v>
      </c>
      <c r="O67" s="166">
        <f>IF(ISNUMBER('将来負担比率（分子）の構造'!M$53), IF('将来負担比率（分子）の構造'!M$53 &lt; 0, 0, '将来負担比率（分子）の構造'!M$53), NA())</f>
        <v>3917</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829</v>
      </c>
      <c r="C72" s="170">
        <f>基金残高に係る経年分析!G55</f>
        <v>845</v>
      </c>
      <c r="D72" s="170">
        <f>基金残高に係る経年分析!H55</f>
        <v>1188</v>
      </c>
    </row>
    <row r="73" spans="1:16" x14ac:dyDescent="0.2">
      <c r="A73" s="169" t="s">
        <v>78</v>
      </c>
      <c r="B73" s="170">
        <f>基金残高に係る経年分析!F56</f>
        <v>55</v>
      </c>
      <c r="C73" s="170">
        <f>基金残高に係る経年分析!G56</f>
        <v>54</v>
      </c>
      <c r="D73" s="170">
        <f>基金残高に係る経年分析!H56</f>
        <v>52</v>
      </c>
    </row>
    <row r="74" spans="1:16" x14ac:dyDescent="0.2">
      <c r="A74" s="169" t="s">
        <v>79</v>
      </c>
      <c r="B74" s="170">
        <f>基金残高に係る経年分析!F57</f>
        <v>258</v>
      </c>
      <c r="C74" s="170">
        <f>基金残高に係る経年分析!G57</f>
        <v>493</v>
      </c>
      <c r="D74" s="170">
        <f>基金残高に係る経年分析!H57</f>
        <v>573</v>
      </c>
    </row>
  </sheetData>
  <sheetProtection algorithmName="SHA-512" hashValue="6eMxgyFX11yVfsvXF/ian0nPI793aRfiNDEoeHicuh2WCrwnBOObtuMJKaV7IxYVO5HpO0g6eUcLWb5uhG1D/A==" saltValue="vYRZOZC+8RcMXAyVVNnP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B1" sqref="B1:DN1"/>
    </sheetView>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208</v>
      </c>
      <c r="DI1" s="727"/>
      <c r="DJ1" s="727"/>
      <c r="DK1" s="727"/>
      <c r="DL1" s="727"/>
      <c r="DM1" s="727"/>
      <c r="DN1" s="728"/>
      <c r="DO1" s="205"/>
      <c r="DP1" s="726" t="s">
        <v>209</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8" t="s">
        <v>211</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212</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213</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1</v>
      </c>
      <c r="C4" s="689"/>
      <c r="D4" s="689"/>
      <c r="E4" s="689"/>
      <c r="F4" s="689"/>
      <c r="G4" s="689"/>
      <c r="H4" s="689"/>
      <c r="I4" s="689"/>
      <c r="J4" s="689"/>
      <c r="K4" s="689"/>
      <c r="L4" s="689"/>
      <c r="M4" s="689"/>
      <c r="N4" s="689"/>
      <c r="O4" s="689"/>
      <c r="P4" s="689"/>
      <c r="Q4" s="690"/>
      <c r="R4" s="688" t="s">
        <v>214</v>
      </c>
      <c r="S4" s="689"/>
      <c r="T4" s="689"/>
      <c r="U4" s="689"/>
      <c r="V4" s="689"/>
      <c r="W4" s="689"/>
      <c r="X4" s="689"/>
      <c r="Y4" s="690"/>
      <c r="Z4" s="688" t="s">
        <v>215</v>
      </c>
      <c r="AA4" s="689"/>
      <c r="AB4" s="689"/>
      <c r="AC4" s="690"/>
      <c r="AD4" s="688" t="s">
        <v>216</v>
      </c>
      <c r="AE4" s="689"/>
      <c r="AF4" s="689"/>
      <c r="AG4" s="689"/>
      <c r="AH4" s="689"/>
      <c r="AI4" s="689"/>
      <c r="AJ4" s="689"/>
      <c r="AK4" s="690"/>
      <c r="AL4" s="688" t="s">
        <v>215</v>
      </c>
      <c r="AM4" s="689"/>
      <c r="AN4" s="689"/>
      <c r="AO4" s="690"/>
      <c r="AP4" s="729" t="s">
        <v>217</v>
      </c>
      <c r="AQ4" s="729"/>
      <c r="AR4" s="729"/>
      <c r="AS4" s="729"/>
      <c r="AT4" s="729"/>
      <c r="AU4" s="729"/>
      <c r="AV4" s="729"/>
      <c r="AW4" s="729"/>
      <c r="AX4" s="729"/>
      <c r="AY4" s="729"/>
      <c r="AZ4" s="729"/>
      <c r="BA4" s="729"/>
      <c r="BB4" s="729"/>
      <c r="BC4" s="729"/>
      <c r="BD4" s="729"/>
      <c r="BE4" s="729"/>
      <c r="BF4" s="729"/>
      <c r="BG4" s="729" t="s">
        <v>218</v>
      </c>
      <c r="BH4" s="729"/>
      <c r="BI4" s="729"/>
      <c r="BJ4" s="729"/>
      <c r="BK4" s="729"/>
      <c r="BL4" s="729"/>
      <c r="BM4" s="729"/>
      <c r="BN4" s="729"/>
      <c r="BO4" s="729" t="s">
        <v>215</v>
      </c>
      <c r="BP4" s="729"/>
      <c r="BQ4" s="729"/>
      <c r="BR4" s="729"/>
      <c r="BS4" s="729" t="s">
        <v>219</v>
      </c>
      <c r="BT4" s="729"/>
      <c r="BU4" s="729"/>
      <c r="BV4" s="729"/>
      <c r="BW4" s="729"/>
      <c r="BX4" s="729"/>
      <c r="BY4" s="729"/>
      <c r="BZ4" s="729"/>
      <c r="CA4" s="729"/>
      <c r="CB4" s="729"/>
      <c r="CD4" s="688" t="s">
        <v>220</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221</v>
      </c>
      <c r="C5" s="686"/>
      <c r="D5" s="686"/>
      <c r="E5" s="686"/>
      <c r="F5" s="686"/>
      <c r="G5" s="686"/>
      <c r="H5" s="686"/>
      <c r="I5" s="686"/>
      <c r="J5" s="686"/>
      <c r="K5" s="686"/>
      <c r="L5" s="686"/>
      <c r="M5" s="686"/>
      <c r="N5" s="686"/>
      <c r="O5" s="686"/>
      <c r="P5" s="686"/>
      <c r="Q5" s="687"/>
      <c r="R5" s="682">
        <v>2183745</v>
      </c>
      <c r="S5" s="683"/>
      <c r="T5" s="683"/>
      <c r="U5" s="683"/>
      <c r="V5" s="683"/>
      <c r="W5" s="683"/>
      <c r="X5" s="683"/>
      <c r="Y5" s="711"/>
      <c r="Z5" s="724">
        <v>19.600000000000001</v>
      </c>
      <c r="AA5" s="724"/>
      <c r="AB5" s="724"/>
      <c r="AC5" s="724"/>
      <c r="AD5" s="725">
        <v>2183745</v>
      </c>
      <c r="AE5" s="725"/>
      <c r="AF5" s="725"/>
      <c r="AG5" s="725"/>
      <c r="AH5" s="725"/>
      <c r="AI5" s="725"/>
      <c r="AJ5" s="725"/>
      <c r="AK5" s="725"/>
      <c r="AL5" s="712">
        <v>40.9</v>
      </c>
      <c r="AM5" s="697"/>
      <c r="AN5" s="697"/>
      <c r="AO5" s="713"/>
      <c r="AP5" s="685" t="s">
        <v>222</v>
      </c>
      <c r="AQ5" s="686"/>
      <c r="AR5" s="686"/>
      <c r="AS5" s="686"/>
      <c r="AT5" s="686"/>
      <c r="AU5" s="686"/>
      <c r="AV5" s="686"/>
      <c r="AW5" s="686"/>
      <c r="AX5" s="686"/>
      <c r="AY5" s="686"/>
      <c r="AZ5" s="686"/>
      <c r="BA5" s="686"/>
      <c r="BB5" s="686"/>
      <c r="BC5" s="686"/>
      <c r="BD5" s="686"/>
      <c r="BE5" s="686"/>
      <c r="BF5" s="687"/>
      <c r="BG5" s="635">
        <v>2183745</v>
      </c>
      <c r="BH5" s="636"/>
      <c r="BI5" s="636"/>
      <c r="BJ5" s="636"/>
      <c r="BK5" s="636"/>
      <c r="BL5" s="636"/>
      <c r="BM5" s="636"/>
      <c r="BN5" s="637"/>
      <c r="BO5" s="661">
        <v>100</v>
      </c>
      <c r="BP5" s="661"/>
      <c r="BQ5" s="661"/>
      <c r="BR5" s="661"/>
      <c r="BS5" s="662" t="s">
        <v>223</v>
      </c>
      <c r="BT5" s="662"/>
      <c r="BU5" s="662"/>
      <c r="BV5" s="662"/>
      <c r="BW5" s="662"/>
      <c r="BX5" s="662"/>
      <c r="BY5" s="662"/>
      <c r="BZ5" s="662"/>
      <c r="CA5" s="662"/>
      <c r="CB5" s="709"/>
      <c r="CD5" s="688" t="s">
        <v>217</v>
      </c>
      <c r="CE5" s="689"/>
      <c r="CF5" s="689"/>
      <c r="CG5" s="689"/>
      <c r="CH5" s="689"/>
      <c r="CI5" s="689"/>
      <c r="CJ5" s="689"/>
      <c r="CK5" s="689"/>
      <c r="CL5" s="689"/>
      <c r="CM5" s="689"/>
      <c r="CN5" s="689"/>
      <c r="CO5" s="689"/>
      <c r="CP5" s="689"/>
      <c r="CQ5" s="690"/>
      <c r="CR5" s="688" t="s">
        <v>224</v>
      </c>
      <c r="CS5" s="689"/>
      <c r="CT5" s="689"/>
      <c r="CU5" s="689"/>
      <c r="CV5" s="689"/>
      <c r="CW5" s="689"/>
      <c r="CX5" s="689"/>
      <c r="CY5" s="690"/>
      <c r="CZ5" s="688" t="s">
        <v>215</v>
      </c>
      <c r="DA5" s="689"/>
      <c r="DB5" s="689"/>
      <c r="DC5" s="690"/>
      <c r="DD5" s="688" t="s">
        <v>225</v>
      </c>
      <c r="DE5" s="689"/>
      <c r="DF5" s="689"/>
      <c r="DG5" s="689"/>
      <c r="DH5" s="689"/>
      <c r="DI5" s="689"/>
      <c r="DJ5" s="689"/>
      <c r="DK5" s="689"/>
      <c r="DL5" s="689"/>
      <c r="DM5" s="689"/>
      <c r="DN5" s="689"/>
      <c r="DO5" s="689"/>
      <c r="DP5" s="690"/>
      <c r="DQ5" s="688" t="s">
        <v>226</v>
      </c>
      <c r="DR5" s="689"/>
      <c r="DS5" s="689"/>
      <c r="DT5" s="689"/>
      <c r="DU5" s="689"/>
      <c r="DV5" s="689"/>
      <c r="DW5" s="689"/>
      <c r="DX5" s="689"/>
      <c r="DY5" s="689"/>
      <c r="DZ5" s="689"/>
      <c r="EA5" s="689"/>
      <c r="EB5" s="689"/>
      <c r="EC5" s="690"/>
    </row>
    <row r="6" spans="2:143" ht="11.25" customHeight="1" x14ac:dyDescent="0.2">
      <c r="B6" s="632" t="s">
        <v>227</v>
      </c>
      <c r="C6" s="633"/>
      <c r="D6" s="633"/>
      <c r="E6" s="633"/>
      <c r="F6" s="633"/>
      <c r="G6" s="633"/>
      <c r="H6" s="633"/>
      <c r="I6" s="633"/>
      <c r="J6" s="633"/>
      <c r="K6" s="633"/>
      <c r="L6" s="633"/>
      <c r="M6" s="633"/>
      <c r="N6" s="633"/>
      <c r="O6" s="633"/>
      <c r="P6" s="633"/>
      <c r="Q6" s="634"/>
      <c r="R6" s="635">
        <v>124487</v>
      </c>
      <c r="S6" s="636"/>
      <c r="T6" s="636"/>
      <c r="U6" s="636"/>
      <c r="V6" s="636"/>
      <c r="W6" s="636"/>
      <c r="X6" s="636"/>
      <c r="Y6" s="637"/>
      <c r="Z6" s="661">
        <v>1.1000000000000001</v>
      </c>
      <c r="AA6" s="661"/>
      <c r="AB6" s="661"/>
      <c r="AC6" s="661"/>
      <c r="AD6" s="662">
        <v>124487</v>
      </c>
      <c r="AE6" s="662"/>
      <c r="AF6" s="662"/>
      <c r="AG6" s="662"/>
      <c r="AH6" s="662"/>
      <c r="AI6" s="662"/>
      <c r="AJ6" s="662"/>
      <c r="AK6" s="662"/>
      <c r="AL6" s="638">
        <v>2.2999999999999998</v>
      </c>
      <c r="AM6" s="639"/>
      <c r="AN6" s="639"/>
      <c r="AO6" s="663"/>
      <c r="AP6" s="632" t="s">
        <v>228</v>
      </c>
      <c r="AQ6" s="633"/>
      <c r="AR6" s="633"/>
      <c r="AS6" s="633"/>
      <c r="AT6" s="633"/>
      <c r="AU6" s="633"/>
      <c r="AV6" s="633"/>
      <c r="AW6" s="633"/>
      <c r="AX6" s="633"/>
      <c r="AY6" s="633"/>
      <c r="AZ6" s="633"/>
      <c r="BA6" s="633"/>
      <c r="BB6" s="633"/>
      <c r="BC6" s="633"/>
      <c r="BD6" s="633"/>
      <c r="BE6" s="633"/>
      <c r="BF6" s="634"/>
      <c r="BG6" s="635">
        <v>2183745</v>
      </c>
      <c r="BH6" s="636"/>
      <c r="BI6" s="636"/>
      <c r="BJ6" s="636"/>
      <c r="BK6" s="636"/>
      <c r="BL6" s="636"/>
      <c r="BM6" s="636"/>
      <c r="BN6" s="637"/>
      <c r="BO6" s="661">
        <v>100</v>
      </c>
      <c r="BP6" s="661"/>
      <c r="BQ6" s="661"/>
      <c r="BR6" s="661"/>
      <c r="BS6" s="662" t="s">
        <v>229</v>
      </c>
      <c r="BT6" s="662"/>
      <c r="BU6" s="662"/>
      <c r="BV6" s="662"/>
      <c r="BW6" s="662"/>
      <c r="BX6" s="662"/>
      <c r="BY6" s="662"/>
      <c r="BZ6" s="662"/>
      <c r="CA6" s="662"/>
      <c r="CB6" s="709"/>
      <c r="CD6" s="685" t="s">
        <v>230</v>
      </c>
      <c r="CE6" s="686"/>
      <c r="CF6" s="686"/>
      <c r="CG6" s="686"/>
      <c r="CH6" s="686"/>
      <c r="CI6" s="686"/>
      <c r="CJ6" s="686"/>
      <c r="CK6" s="686"/>
      <c r="CL6" s="686"/>
      <c r="CM6" s="686"/>
      <c r="CN6" s="686"/>
      <c r="CO6" s="686"/>
      <c r="CP6" s="686"/>
      <c r="CQ6" s="687"/>
      <c r="CR6" s="635">
        <v>91415</v>
      </c>
      <c r="CS6" s="636"/>
      <c r="CT6" s="636"/>
      <c r="CU6" s="636"/>
      <c r="CV6" s="636"/>
      <c r="CW6" s="636"/>
      <c r="CX6" s="636"/>
      <c r="CY6" s="637"/>
      <c r="CZ6" s="712">
        <v>0.9</v>
      </c>
      <c r="DA6" s="697"/>
      <c r="DB6" s="697"/>
      <c r="DC6" s="714"/>
      <c r="DD6" s="641" t="s">
        <v>223</v>
      </c>
      <c r="DE6" s="636"/>
      <c r="DF6" s="636"/>
      <c r="DG6" s="636"/>
      <c r="DH6" s="636"/>
      <c r="DI6" s="636"/>
      <c r="DJ6" s="636"/>
      <c r="DK6" s="636"/>
      <c r="DL6" s="636"/>
      <c r="DM6" s="636"/>
      <c r="DN6" s="636"/>
      <c r="DO6" s="636"/>
      <c r="DP6" s="637"/>
      <c r="DQ6" s="641">
        <v>91415</v>
      </c>
      <c r="DR6" s="636"/>
      <c r="DS6" s="636"/>
      <c r="DT6" s="636"/>
      <c r="DU6" s="636"/>
      <c r="DV6" s="636"/>
      <c r="DW6" s="636"/>
      <c r="DX6" s="636"/>
      <c r="DY6" s="636"/>
      <c r="DZ6" s="636"/>
      <c r="EA6" s="636"/>
      <c r="EB6" s="636"/>
      <c r="EC6" s="671"/>
    </row>
    <row r="7" spans="2:143" ht="11.25" customHeight="1" x14ac:dyDescent="0.2">
      <c r="B7" s="632" t="s">
        <v>231</v>
      </c>
      <c r="C7" s="633"/>
      <c r="D7" s="633"/>
      <c r="E7" s="633"/>
      <c r="F7" s="633"/>
      <c r="G7" s="633"/>
      <c r="H7" s="633"/>
      <c r="I7" s="633"/>
      <c r="J7" s="633"/>
      <c r="K7" s="633"/>
      <c r="L7" s="633"/>
      <c r="M7" s="633"/>
      <c r="N7" s="633"/>
      <c r="O7" s="633"/>
      <c r="P7" s="633"/>
      <c r="Q7" s="634"/>
      <c r="R7" s="635">
        <v>849</v>
      </c>
      <c r="S7" s="636"/>
      <c r="T7" s="636"/>
      <c r="U7" s="636"/>
      <c r="V7" s="636"/>
      <c r="W7" s="636"/>
      <c r="X7" s="636"/>
      <c r="Y7" s="637"/>
      <c r="Z7" s="661">
        <v>0</v>
      </c>
      <c r="AA7" s="661"/>
      <c r="AB7" s="661"/>
      <c r="AC7" s="661"/>
      <c r="AD7" s="662">
        <v>849</v>
      </c>
      <c r="AE7" s="662"/>
      <c r="AF7" s="662"/>
      <c r="AG7" s="662"/>
      <c r="AH7" s="662"/>
      <c r="AI7" s="662"/>
      <c r="AJ7" s="662"/>
      <c r="AK7" s="662"/>
      <c r="AL7" s="638">
        <v>0</v>
      </c>
      <c r="AM7" s="639"/>
      <c r="AN7" s="639"/>
      <c r="AO7" s="663"/>
      <c r="AP7" s="632" t="s">
        <v>232</v>
      </c>
      <c r="AQ7" s="633"/>
      <c r="AR7" s="633"/>
      <c r="AS7" s="633"/>
      <c r="AT7" s="633"/>
      <c r="AU7" s="633"/>
      <c r="AV7" s="633"/>
      <c r="AW7" s="633"/>
      <c r="AX7" s="633"/>
      <c r="AY7" s="633"/>
      <c r="AZ7" s="633"/>
      <c r="BA7" s="633"/>
      <c r="BB7" s="633"/>
      <c r="BC7" s="633"/>
      <c r="BD7" s="633"/>
      <c r="BE7" s="633"/>
      <c r="BF7" s="634"/>
      <c r="BG7" s="635">
        <v>701021</v>
      </c>
      <c r="BH7" s="636"/>
      <c r="BI7" s="636"/>
      <c r="BJ7" s="636"/>
      <c r="BK7" s="636"/>
      <c r="BL7" s="636"/>
      <c r="BM7" s="636"/>
      <c r="BN7" s="637"/>
      <c r="BO7" s="661">
        <v>32.1</v>
      </c>
      <c r="BP7" s="661"/>
      <c r="BQ7" s="661"/>
      <c r="BR7" s="661"/>
      <c r="BS7" s="662" t="s">
        <v>229</v>
      </c>
      <c r="BT7" s="662"/>
      <c r="BU7" s="662"/>
      <c r="BV7" s="662"/>
      <c r="BW7" s="662"/>
      <c r="BX7" s="662"/>
      <c r="BY7" s="662"/>
      <c r="BZ7" s="662"/>
      <c r="CA7" s="662"/>
      <c r="CB7" s="709"/>
      <c r="CD7" s="632" t="s">
        <v>233</v>
      </c>
      <c r="CE7" s="633"/>
      <c r="CF7" s="633"/>
      <c r="CG7" s="633"/>
      <c r="CH7" s="633"/>
      <c r="CI7" s="633"/>
      <c r="CJ7" s="633"/>
      <c r="CK7" s="633"/>
      <c r="CL7" s="633"/>
      <c r="CM7" s="633"/>
      <c r="CN7" s="633"/>
      <c r="CO7" s="633"/>
      <c r="CP7" s="633"/>
      <c r="CQ7" s="634"/>
      <c r="CR7" s="635">
        <v>1689586</v>
      </c>
      <c r="CS7" s="636"/>
      <c r="CT7" s="636"/>
      <c r="CU7" s="636"/>
      <c r="CV7" s="636"/>
      <c r="CW7" s="636"/>
      <c r="CX7" s="636"/>
      <c r="CY7" s="637"/>
      <c r="CZ7" s="661">
        <v>15.8</v>
      </c>
      <c r="DA7" s="661"/>
      <c r="DB7" s="661"/>
      <c r="DC7" s="661"/>
      <c r="DD7" s="641">
        <v>1538</v>
      </c>
      <c r="DE7" s="636"/>
      <c r="DF7" s="636"/>
      <c r="DG7" s="636"/>
      <c r="DH7" s="636"/>
      <c r="DI7" s="636"/>
      <c r="DJ7" s="636"/>
      <c r="DK7" s="636"/>
      <c r="DL7" s="636"/>
      <c r="DM7" s="636"/>
      <c r="DN7" s="636"/>
      <c r="DO7" s="636"/>
      <c r="DP7" s="637"/>
      <c r="DQ7" s="641">
        <v>1160139</v>
      </c>
      <c r="DR7" s="636"/>
      <c r="DS7" s="636"/>
      <c r="DT7" s="636"/>
      <c r="DU7" s="636"/>
      <c r="DV7" s="636"/>
      <c r="DW7" s="636"/>
      <c r="DX7" s="636"/>
      <c r="DY7" s="636"/>
      <c r="DZ7" s="636"/>
      <c r="EA7" s="636"/>
      <c r="EB7" s="636"/>
      <c r="EC7" s="671"/>
    </row>
    <row r="8" spans="2:143" ht="11.25" customHeight="1" x14ac:dyDescent="0.2">
      <c r="B8" s="632" t="s">
        <v>234</v>
      </c>
      <c r="C8" s="633"/>
      <c r="D8" s="633"/>
      <c r="E8" s="633"/>
      <c r="F8" s="633"/>
      <c r="G8" s="633"/>
      <c r="H8" s="633"/>
      <c r="I8" s="633"/>
      <c r="J8" s="633"/>
      <c r="K8" s="633"/>
      <c r="L8" s="633"/>
      <c r="M8" s="633"/>
      <c r="N8" s="633"/>
      <c r="O8" s="633"/>
      <c r="P8" s="633"/>
      <c r="Q8" s="634"/>
      <c r="R8" s="635">
        <v>6072</v>
      </c>
      <c r="S8" s="636"/>
      <c r="T8" s="636"/>
      <c r="U8" s="636"/>
      <c r="V8" s="636"/>
      <c r="W8" s="636"/>
      <c r="X8" s="636"/>
      <c r="Y8" s="637"/>
      <c r="Z8" s="661">
        <v>0.1</v>
      </c>
      <c r="AA8" s="661"/>
      <c r="AB8" s="661"/>
      <c r="AC8" s="661"/>
      <c r="AD8" s="662">
        <v>6072</v>
      </c>
      <c r="AE8" s="662"/>
      <c r="AF8" s="662"/>
      <c r="AG8" s="662"/>
      <c r="AH8" s="662"/>
      <c r="AI8" s="662"/>
      <c r="AJ8" s="662"/>
      <c r="AK8" s="662"/>
      <c r="AL8" s="638">
        <v>0.1</v>
      </c>
      <c r="AM8" s="639"/>
      <c r="AN8" s="639"/>
      <c r="AO8" s="663"/>
      <c r="AP8" s="632" t="s">
        <v>235</v>
      </c>
      <c r="AQ8" s="633"/>
      <c r="AR8" s="633"/>
      <c r="AS8" s="633"/>
      <c r="AT8" s="633"/>
      <c r="AU8" s="633"/>
      <c r="AV8" s="633"/>
      <c r="AW8" s="633"/>
      <c r="AX8" s="633"/>
      <c r="AY8" s="633"/>
      <c r="AZ8" s="633"/>
      <c r="BA8" s="633"/>
      <c r="BB8" s="633"/>
      <c r="BC8" s="633"/>
      <c r="BD8" s="633"/>
      <c r="BE8" s="633"/>
      <c r="BF8" s="634"/>
      <c r="BG8" s="635">
        <v>30838</v>
      </c>
      <c r="BH8" s="636"/>
      <c r="BI8" s="636"/>
      <c r="BJ8" s="636"/>
      <c r="BK8" s="636"/>
      <c r="BL8" s="636"/>
      <c r="BM8" s="636"/>
      <c r="BN8" s="637"/>
      <c r="BO8" s="661">
        <v>1.4</v>
      </c>
      <c r="BP8" s="661"/>
      <c r="BQ8" s="661"/>
      <c r="BR8" s="661"/>
      <c r="BS8" s="662" t="s">
        <v>229</v>
      </c>
      <c r="BT8" s="662"/>
      <c r="BU8" s="662"/>
      <c r="BV8" s="662"/>
      <c r="BW8" s="662"/>
      <c r="BX8" s="662"/>
      <c r="BY8" s="662"/>
      <c r="BZ8" s="662"/>
      <c r="CA8" s="662"/>
      <c r="CB8" s="709"/>
      <c r="CD8" s="632" t="s">
        <v>236</v>
      </c>
      <c r="CE8" s="633"/>
      <c r="CF8" s="633"/>
      <c r="CG8" s="633"/>
      <c r="CH8" s="633"/>
      <c r="CI8" s="633"/>
      <c r="CJ8" s="633"/>
      <c r="CK8" s="633"/>
      <c r="CL8" s="633"/>
      <c r="CM8" s="633"/>
      <c r="CN8" s="633"/>
      <c r="CO8" s="633"/>
      <c r="CP8" s="633"/>
      <c r="CQ8" s="634"/>
      <c r="CR8" s="635">
        <v>3963525</v>
      </c>
      <c r="CS8" s="636"/>
      <c r="CT8" s="636"/>
      <c r="CU8" s="636"/>
      <c r="CV8" s="636"/>
      <c r="CW8" s="636"/>
      <c r="CX8" s="636"/>
      <c r="CY8" s="637"/>
      <c r="CZ8" s="661">
        <v>37</v>
      </c>
      <c r="DA8" s="661"/>
      <c r="DB8" s="661"/>
      <c r="DC8" s="661"/>
      <c r="DD8" s="641">
        <v>200</v>
      </c>
      <c r="DE8" s="636"/>
      <c r="DF8" s="636"/>
      <c r="DG8" s="636"/>
      <c r="DH8" s="636"/>
      <c r="DI8" s="636"/>
      <c r="DJ8" s="636"/>
      <c r="DK8" s="636"/>
      <c r="DL8" s="636"/>
      <c r="DM8" s="636"/>
      <c r="DN8" s="636"/>
      <c r="DO8" s="636"/>
      <c r="DP8" s="637"/>
      <c r="DQ8" s="641">
        <v>1674602</v>
      </c>
      <c r="DR8" s="636"/>
      <c r="DS8" s="636"/>
      <c r="DT8" s="636"/>
      <c r="DU8" s="636"/>
      <c r="DV8" s="636"/>
      <c r="DW8" s="636"/>
      <c r="DX8" s="636"/>
      <c r="DY8" s="636"/>
      <c r="DZ8" s="636"/>
      <c r="EA8" s="636"/>
      <c r="EB8" s="636"/>
      <c r="EC8" s="671"/>
    </row>
    <row r="9" spans="2:143" ht="11.25" customHeight="1" x14ac:dyDescent="0.2">
      <c r="B9" s="632" t="s">
        <v>237</v>
      </c>
      <c r="C9" s="633"/>
      <c r="D9" s="633"/>
      <c r="E9" s="633"/>
      <c r="F9" s="633"/>
      <c r="G9" s="633"/>
      <c r="H9" s="633"/>
      <c r="I9" s="633"/>
      <c r="J9" s="633"/>
      <c r="K9" s="633"/>
      <c r="L9" s="633"/>
      <c r="M9" s="633"/>
      <c r="N9" s="633"/>
      <c r="O9" s="633"/>
      <c r="P9" s="633"/>
      <c r="Q9" s="634"/>
      <c r="R9" s="635">
        <v>6203</v>
      </c>
      <c r="S9" s="636"/>
      <c r="T9" s="636"/>
      <c r="U9" s="636"/>
      <c r="V9" s="636"/>
      <c r="W9" s="636"/>
      <c r="X9" s="636"/>
      <c r="Y9" s="637"/>
      <c r="Z9" s="661">
        <v>0.1</v>
      </c>
      <c r="AA9" s="661"/>
      <c r="AB9" s="661"/>
      <c r="AC9" s="661"/>
      <c r="AD9" s="662">
        <v>6203</v>
      </c>
      <c r="AE9" s="662"/>
      <c r="AF9" s="662"/>
      <c r="AG9" s="662"/>
      <c r="AH9" s="662"/>
      <c r="AI9" s="662"/>
      <c r="AJ9" s="662"/>
      <c r="AK9" s="662"/>
      <c r="AL9" s="638">
        <v>0.1</v>
      </c>
      <c r="AM9" s="639"/>
      <c r="AN9" s="639"/>
      <c r="AO9" s="663"/>
      <c r="AP9" s="632" t="s">
        <v>238</v>
      </c>
      <c r="AQ9" s="633"/>
      <c r="AR9" s="633"/>
      <c r="AS9" s="633"/>
      <c r="AT9" s="633"/>
      <c r="AU9" s="633"/>
      <c r="AV9" s="633"/>
      <c r="AW9" s="633"/>
      <c r="AX9" s="633"/>
      <c r="AY9" s="633"/>
      <c r="AZ9" s="633"/>
      <c r="BA9" s="633"/>
      <c r="BB9" s="633"/>
      <c r="BC9" s="633"/>
      <c r="BD9" s="633"/>
      <c r="BE9" s="633"/>
      <c r="BF9" s="634"/>
      <c r="BG9" s="635">
        <v>577328</v>
      </c>
      <c r="BH9" s="636"/>
      <c r="BI9" s="636"/>
      <c r="BJ9" s="636"/>
      <c r="BK9" s="636"/>
      <c r="BL9" s="636"/>
      <c r="BM9" s="636"/>
      <c r="BN9" s="637"/>
      <c r="BO9" s="661">
        <v>26.4</v>
      </c>
      <c r="BP9" s="661"/>
      <c r="BQ9" s="661"/>
      <c r="BR9" s="661"/>
      <c r="BS9" s="662" t="s">
        <v>229</v>
      </c>
      <c r="BT9" s="662"/>
      <c r="BU9" s="662"/>
      <c r="BV9" s="662"/>
      <c r="BW9" s="662"/>
      <c r="BX9" s="662"/>
      <c r="BY9" s="662"/>
      <c r="BZ9" s="662"/>
      <c r="CA9" s="662"/>
      <c r="CB9" s="709"/>
      <c r="CD9" s="632" t="s">
        <v>239</v>
      </c>
      <c r="CE9" s="633"/>
      <c r="CF9" s="633"/>
      <c r="CG9" s="633"/>
      <c r="CH9" s="633"/>
      <c r="CI9" s="633"/>
      <c r="CJ9" s="633"/>
      <c r="CK9" s="633"/>
      <c r="CL9" s="633"/>
      <c r="CM9" s="633"/>
      <c r="CN9" s="633"/>
      <c r="CO9" s="633"/>
      <c r="CP9" s="633"/>
      <c r="CQ9" s="634"/>
      <c r="CR9" s="635">
        <v>738355</v>
      </c>
      <c r="CS9" s="636"/>
      <c r="CT9" s="636"/>
      <c r="CU9" s="636"/>
      <c r="CV9" s="636"/>
      <c r="CW9" s="636"/>
      <c r="CX9" s="636"/>
      <c r="CY9" s="637"/>
      <c r="CZ9" s="661">
        <v>6.9</v>
      </c>
      <c r="DA9" s="661"/>
      <c r="DB9" s="661"/>
      <c r="DC9" s="661"/>
      <c r="DD9" s="641">
        <v>86831</v>
      </c>
      <c r="DE9" s="636"/>
      <c r="DF9" s="636"/>
      <c r="DG9" s="636"/>
      <c r="DH9" s="636"/>
      <c r="DI9" s="636"/>
      <c r="DJ9" s="636"/>
      <c r="DK9" s="636"/>
      <c r="DL9" s="636"/>
      <c r="DM9" s="636"/>
      <c r="DN9" s="636"/>
      <c r="DO9" s="636"/>
      <c r="DP9" s="637"/>
      <c r="DQ9" s="641">
        <v>449999</v>
      </c>
      <c r="DR9" s="636"/>
      <c r="DS9" s="636"/>
      <c r="DT9" s="636"/>
      <c r="DU9" s="636"/>
      <c r="DV9" s="636"/>
      <c r="DW9" s="636"/>
      <c r="DX9" s="636"/>
      <c r="DY9" s="636"/>
      <c r="DZ9" s="636"/>
      <c r="EA9" s="636"/>
      <c r="EB9" s="636"/>
      <c r="EC9" s="671"/>
    </row>
    <row r="10" spans="2:143" ht="11.25" customHeight="1" x14ac:dyDescent="0.2">
      <c r="B10" s="632" t="s">
        <v>240</v>
      </c>
      <c r="C10" s="633"/>
      <c r="D10" s="633"/>
      <c r="E10" s="633"/>
      <c r="F10" s="633"/>
      <c r="G10" s="633"/>
      <c r="H10" s="633"/>
      <c r="I10" s="633"/>
      <c r="J10" s="633"/>
      <c r="K10" s="633"/>
      <c r="L10" s="633"/>
      <c r="M10" s="633"/>
      <c r="N10" s="633"/>
      <c r="O10" s="633"/>
      <c r="P10" s="633"/>
      <c r="Q10" s="634"/>
      <c r="R10" s="635" t="s">
        <v>223</v>
      </c>
      <c r="S10" s="636"/>
      <c r="T10" s="636"/>
      <c r="U10" s="636"/>
      <c r="V10" s="636"/>
      <c r="W10" s="636"/>
      <c r="X10" s="636"/>
      <c r="Y10" s="637"/>
      <c r="Z10" s="661" t="s">
        <v>223</v>
      </c>
      <c r="AA10" s="661"/>
      <c r="AB10" s="661"/>
      <c r="AC10" s="661"/>
      <c r="AD10" s="662" t="s">
        <v>223</v>
      </c>
      <c r="AE10" s="662"/>
      <c r="AF10" s="662"/>
      <c r="AG10" s="662"/>
      <c r="AH10" s="662"/>
      <c r="AI10" s="662"/>
      <c r="AJ10" s="662"/>
      <c r="AK10" s="662"/>
      <c r="AL10" s="638" t="s">
        <v>229</v>
      </c>
      <c r="AM10" s="639"/>
      <c r="AN10" s="639"/>
      <c r="AO10" s="663"/>
      <c r="AP10" s="632" t="s">
        <v>241</v>
      </c>
      <c r="AQ10" s="633"/>
      <c r="AR10" s="633"/>
      <c r="AS10" s="633"/>
      <c r="AT10" s="633"/>
      <c r="AU10" s="633"/>
      <c r="AV10" s="633"/>
      <c r="AW10" s="633"/>
      <c r="AX10" s="633"/>
      <c r="AY10" s="633"/>
      <c r="AZ10" s="633"/>
      <c r="BA10" s="633"/>
      <c r="BB10" s="633"/>
      <c r="BC10" s="633"/>
      <c r="BD10" s="633"/>
      <c r="BE10" s="633"/>
      <c r="BF10" s="634"/>
      <c r="BG10" s="635">
        <v>40448</v>
      </c>
      <c r="BH10" s="636"/>
      <c r="BI10" s="636"/>
      <c r="BJ10" s="636"/>
      <c r="BK10" s="636"/>
      <c r="BL10" s="636"/>
      <c r="BM10" s="636"/>
      <c r="BN10" s="637"/>
      <c r="BO10" s="661">
        <v>1.9</v>
      </c>
      <c r="BP10" s="661"/>
      <c r="BQ10" s="661"/>
      <c r="BR10" s="661"/>
      <c r="BS10" s="662" t="s">
        <v>242</v>
      </c>
      <c r="BT10" s="662"/>
      <c r="BU10" s="662"/>
      <c r="BV10" s="662"/>
      <c r="BW10" s="662"/>
      <c r="BX10" s="662"/>
      <c r="BY10" s="662"/>
      <c r="BZ10" s="662"/>
      <c r="CA10" s="662"/>
      <c r="CB10" s="709"/>
      <c r="CD10" s="632" t="s">
        <v>243</v>
      </c>
      <c r="CE10" s="633"/>
      <c r="CF10" s="633"/>
      <c r="CG10" s="633"/>
      <c r="CH10" s="633"/>
      <c r="CI10" s="633"/>
      <c r="CJ10" s="633"/>
      <c r="CK10" s="633"/>
      <c r="CL10" s="633"/>
      <c r="CM10" s="633"/>
      <c r="CN10" s="633"/>
      <c r="CO10" s="633"/>
      <c r="CP10" s="633"/>
      <c r="CQ10" s="634"/>
      <c r="CR10" s="635">
        <v>13230</v>
      </c>
      <c r="CS10" s="636"/>
      <c r="CT10" s="636"/>
      <c r="CU10" s="636"/>
      <c r="CV10" s="636"/>
      <c r="CW10" s="636"/>
      <c r="CX10" s="636"/>
      <c r="CY10" s="637"/>
      <c r="CZ10" s="661">
        <v>0.1</v>
      </c>
      <c r="DA10" s="661"/>
      <c r="DB10" s="661"/>
      <c r="DC10" s="661"/>
      <c r="DD10" s="641" t="s">
        <v>229</v>
      </c>
      <c r="DE10" s="636"/>
      <c r="DF10" s="636"/>
      <c r="DG10" s="636"/>
      <c r="DH10" s="636"/>
      <c r="DI10" s="636"/>
      <c r="DJ10" s="636"/>
      <c r="DK10" s="636"/>
      <c r="DL10" s="636"/>
      <c r="DM10" s="636"/>
      <c r="DN10" s="636"/>
      <c r="DO10" s="636"/>
      <c r="DP10" s="637"/>
      <c r="DQ10" s="641">
        <v>13230</v>
      </c>
      <c r="DR10" s="636"/>
      <c r="DS10" s="636"/>
      <c r="DT10" s="636"/>
      <c r="DU10" s="636"/>
      <c r="DV10" s="636"/>
      <c r="DW10" s="636"/>
      <c r="DX10" s="636"/>
      <c r="DY10" s="636"/>
      <c r="DZ10" s="636"/>
      <c r="EA10" s="636"/>
      <c r="EB10" s="636"/>
      <c r="EC10" s="671"/>
    </row>
    <row r="11" spans="2:143" ht="11.25" customHeight="1" x14ac:dyDescent="0.2">
      <c r="B11" s="632" t="s">
        <v>244</v>
      </c>
      <c r="C11" s="633"/>
      <c r="D11" s="633"/>
      <c r="E11" s="633"/>
      <c r="F11" s="633"/>
      <c r="G11" s="633"/>
      <c r="H11" s="633"/>
      <c r="I11" s="633"/>
      <c r="J11" s="633"/>
      <c r="K11" s="633"/>
      <c r="L11" s="633"/>
      <c r="M11" s="633"/>
      <c r="N11" s="633"/>
      <c r="O11" s="633"/>
      <c r="P11" s="633"/>
      <c r="Q11" s="634"/>
      <c r="R11" s="635">
        <v>459442</v>
      </c>
      <c r="S11" s="636"/>
      <c r="T11" s="636"/>
      <c r="U11" s="636"/>
      <c r="V11" s="636"/>
      <c r="W11" s="636"/>
      <c r="X11" s="636"/>
      <c r="Y11" s="637"/>
      <c r="Z11" s="638">
        <v>4.0999999999999996</v>
      </c>
      <c r="AA11" s="639"/>
      <c r="AB11" s="639"/>
      <c r="AC11" s="640"/>
      <c r="AD11" s="641">
        <v>459442</v>
      </c>
      <c r="AE11" s="636"/>
      <c r="AF11" s="636"/>
      <c r="AG11" s="636"/>
      <c r="AH11" s="636"/>
      <c r="AI11" s="636"/>
      <c r="AJ11" s="636"/>
      <c r="AK11" s="637"/>
      <c r="AL11" s="638">
        <v>8.6</v>
      </c>
      <c r="AM11" s="639"/>
      <c r="AN11" s="639"/>
      <c r="AO11" s="663"/>
      <c r="AP11" s="632" t="s">
        <v>245</v>
      </c>
      <c r="AQ11" s="633"/>
      <c r="AR11" s="633"/>
      <c r="AS11" s="633"/>
      <c r="AT11" s="633"/>
      <c r="AU11" s="633"/>
      <c r="AV11" s="633"/>
      <c r="AW11" s="633"/>
      <c r="AX11" s="633"/>
      <c r="AY11" s="633"/>
      <c r="AZ11" s="633"/>
      <c r="BA11" s="633"/>
      <c r="BB11" s="633"/>
      <c r="BC11" s="633"/>
      <c r="BD11" s="633"/>
      <c r="BE11" s="633"/>
      <c r="BF11" s="634"/>
      <c r="BG11" s="635">
        <v>52407</v>
      </c>
      <c r="BH11" s="636"/>
      <c r="BI11" s="636"/>
      <c r="BJ11" s="636"/>
      <c r="BK11" s="636"/>
      <c r="BL11" s="636"/>
      <c r="BM11" s="636"/>
      <c r="BN11" s="637"/>
      <c r="BO11" s="661">
        <v>2.4</v>
      </c>
      <c r="BP11" s="661"/>
      <c r="BQ11" s="661"/>
      <c r="BR11" s="661"/>
      <c r="BS11" s="662" t="s">
        <v>223</v>
      </c>
      <c r="BT11" s="662"/>
      <c r="BU11" s="662"/>
      <c r="BV11" s="662"/>
      <c r="BW11" s="662"/>
      <c r="BX11" s="662"/>
      <c r="BY11" s="662"/>
      <c r="BZ11" s="662"/>
      <c r="CA11" s="662"/>
      <c r="CB11" s="709"/>
      <c r="CD11" s="632" t="s">
        <v>246</v>
      </c>
      <c r="CE11" s="633"/>
      <c r="CF11" s="633"/>
      <c r="CG11" s="633"/>
      <c r="CH11" s="633"/>
      <c r="CI11" s="633"/>
      <c r="CJ11" s="633"/>
      <c r="CK11" s="633"/>
      <c r="CL11" s="633"/>
      <c r="CM11" s="633"/>
      <c r="CN11" s="633"/>
      <c r="CO11" s="633"/>
      <c r="CP11" s="633"/>
      <c r="CQ11" s="634"/>
      <c r="CR11" s="635">
        <v>851898</v>
      </c>
      <c r="CS11" s="636"/>
      <c r="CT11" s="636"/>
      <c r="CU11" s="636"/>
      <c r="CV11" s="636"/>
      <c r="CW11" s="636"/>
      <c r="CX11" s="636"/>
      <c r="CY11" s="637"/>
      <c r="CZ11" s="661">
        <v>8</v>
      </c>
      <c r="DA11" s="661"/>
      <c r="DB11" s="661"/>
      <c r="DC11" s="661"/>
      <c r="DD11" s="641">
        <v>280264</v>
      </c>
      <c r="DE11" s="636"/>
      <c r="DF11" s="636"/>
      <c r="DG11" s="636"/>
      <c r="DH11" s="636"/>
      <c r="DI11" s="636"/>
      <c r="DJ11" s="636"/>
      <c r="DK11" s="636"/>
      <c r="DL11" s="636"/>
      <c r="DM11" s="636"/>
      <c r="DN11" s="636"/>
      <c r="DO11" s="636"/>
      <c r="DP11" s="637"/>
      <c r="DQ11" s="641">
        <v>354233</v>
      </c>
      <c r="DR11" s="636"/>
      <c r="DS11" s="636"/>
      <c r="DT11" s="636"/>
      <c r="DU11" s="636"/>
      <c r="DV11" s="636"/>
      <c r="DW11" s="636"/>
      <c r="DX11" s="636"/>
      <c r="DY11" s="636"/>
      <c r="DZ11" s="636"/>
      <c r="EA11" s="636"/>
      <c r="EB11" s="636"/>
      <c r="EC11" s="671"/>
    </row>
    <row r="12" spans="2:143" ht="11.25" customHeight="1" x14ac:dyDescent="0.2">
      <c r="B12" s="632" t="s">
        <v>247</v>
      </c>
      <c r="C12" s="633"/>
      <c r="D12" s="633"/>
      <c r="E12" s="633"/>
      <c r="F12" s="633"/>
      <c r="G12" s="633"/>
      <c r="H12" s="633"/>
      <c r="I12" s="633"/>
      <c r="J12" s="633"/>
      <c r="K12" s="633"/>
      <c r="L12" s="633"/>
      <c r="M12" s="633"/>
      <c r="N12" s="633"/>
      <c r="O12" s="633"/>
      <c r="P12" s="633"/>
      <c r="Q12" s="634"/>
      <c r="R12" s="635">
        <v>4794</v>
      </c>
      <c r="S12" s="636"/>
      <c r="T12" s="636"/>
      <c r="U12" s="636"/>
      <c r="V12" s="636"/>
      <c r="W12" s="636"/>
      <c r="X12" s="636"/>
      <c r="Y12" s="637"/>
      <c r="Z12" s="661">
        <v>0</v>
      </c>
      <c r="AA12" s="661"/>
      <c r="AB12" s="661"/>
      <c r="AC12" s="661"/>
      <c r="AD12" s="662">
        <v>4794</v>
      </c>
      <c r="AE12" s="662"/>
      <c r="AF12" s="662"/>
      <c r="AG12" s="662"/>
      <c r="AH12" s="662"/>
      <c r="AI12" s="662"/>
      <c r="AJ12" s="662"/>
      <c r="AK12" s="662"/>
      <c r="AL12" s="638">
        <v>0.1</v>
      </c>
      <c r="AM12" s="639"/>
      <c r="AN12" s="639"/>
      <c r="AO12" s="663"/>
      <c r="AP12" s="632" t="s">
        <v>248</v>
      </c>
      <c r="AQ12" s="633"/>
      <c r="AR12" s="633"/>
      <c r="AS12" s="633"/>
      <c r="AT12" s="633"/>
      <c r="AU12" s="633"/>
      <c r="AV12" s="633"/>
      <c r="AW12" s="633"/>
      <c r="AX12" s="633"/>
      <c r="AY12" s="633"/>
      <c r="AZ12" s="633"/>
      <c r="BA12" s="633"/>
      <c r="BB12" s="633"/>
      <c r="BC12" s="633"/>
      <c r="BD12" s="633"/>
      <c r="BE12" s="633"/>
      <c r="BF12" s="634"/>
      <c r="BG12" s="635">
        <v>1275701</v>
      </c>
      <c r="BH12" s="636"/>
      <c r="BI12" s="636"/>
      <c r="BJ12" s="636"/>
      <c r="BK12" s="636"/>
      <c r="BL12" s="636"/>
      <c r="BM12" s="636"/>
      <c r="BN12" s="637"/>
      <c r="BO12" s="661">
        <v>58.4</v>
      </c>
      <c r="BP12" s="661"/>
      <c r="BQ12" s="661"/>
      <c r="BR12" s="661"/>
      <c r="BS12" s="662" t="s">
        <v>223</v>
      </c>
      <c r="BT12" s="662"/>
      <c r="BU12" s="662"/>
      <c r="BV12" s="662"/>
      <c r="BW12" s="662"/>
      <c r="BX12" s="662"/>
      <c r="BY12" s="662"/>
      <c r="BZ12" s="662"/>
      <c r="CA12" s="662"/>
      <c r="CB12" s="709"/>
      <c r="CD12" s="632" t="s">
        <v>249</v>
      </c>
      <c r="CE12" s="633"/>
      <c r="CF12" s="633"/>
      <c r="CG12" s="633"/>
      <c r="CH12" s="633"/>
      <c r="CI12" s="633"/>
      <c r="CJ12" s="633"/>
      <c r="CK12" s="633"/>
      <c r="CL12" s="633"/>
      <c r="CM12" s="633"/>
      <c r="CN12" s="633"/>
      <c r="CO12" s="633"/>
      <c r="CP12" s="633"/>
      <c r="CQ12" s="634"/>
      <c r="CR12" s="635">
        <v>312945</v>
      </c>
      <c r="CS12" s="636"/>
      <c r="CT12" s="636"/>
      <c r="CU12" s="636"/>
      <c r="CV12" s="636"/>
      <c r="CW12" s="636"/>
      <c r="CX12" s="636"/>
      <c r="CY12" s="637"/>
      <c r="CZ12" s="661">
        <v>2.9</v>
      </c>
      <c r="DA12" s="661"/>
      <c r="DB12" s="661"/>
      <c r="DC12" s="661"/>
      <c r="DD12" s="641" t="s">
        <v>223</v>
      </c>
      <c r="DE12" s="636"/>
      <c r="DF12" s="636"/>
      <c r="DG12" s="636"/>
      <c r="DH12" s="636"/>
      <c r="DI12" s="636"/>
      <c r="DJ12" s="636"/>
      <c r="DK12" s="636"/>
      <c r="DL12" s="636"/>
      <c r="DM12" s="636"/>
      <c r="DN12" s="636"/>
      <c r="DO12" s="636"/>
      <c r="DP12" s="637"/>
      <c r="DQ12" s="641">
        <v>123621</v>
      </c>
      <c r="DR12" s="636"/>
      <c r="DS12" s="636"/>
      <c r="DT12" s="636"/>
      <c r="DU12" s="636"/>
      <c r="DV12" s="636"/>
      <c r="DW12" s="636"/>
      <c r="DX12" s="636"/>
      <c r="DY12" s="636"/>
      <c r="DZ12" s="636"/>
      <c r="EA12" s="636"/>
      <c r="EB12" s="636"/>
      <c r="EC12" s="671"/>
    </row>
    <row r="13" spans="2:143" ht="11.25" customHeight="1" x14ac:dyDescent="0.2">
      <c r="B13" s="632" t="s">
        <v>250</v>
      </c>
      <c r="C13" s="633"/>
      <c r="D13" s="633"/>
      <c r="E13" s="633"/>
      <c r="F13" s="633"/>
      <c r="G13" s="633"/>
      <c r="H13" s="633"/>
      <c r="I13" s="633"/>
      <c r="J13" s="633"/>
      <c r="K13" s="633"/>
      <c r="L13" s="633"/>
      <c r="M13" s="633"/>
      <c r="N13" s="633"/>
      <c r="O13" s="633"/>
      <c r="P13" s="633"/>
      <c r="Q13" s="634"/>
      <c r="R13" s="635" t="s">
        <v>229</v>
      </c>
      <c r="S13" s="636"/>
      <c r="T13" s="636"/>
      <c r="U13" s="636"/>
      <c r="V13" s="636"/>
      <c r="W13" s="636"/>
      <c r="X13" s="636"/>
      <c r="Y13" s="637"/>
      <c r="Z13" s="661" t="s">
        <v>223</v>
      </c>
      <c r="AA13" s="661"/>
      <c r="AB13" s="661"/>
      <c r="AC13" s="661"/>
      <c r="AD13" s="662" t="s">
        <v>223</v>
      </c>
      <c r="AE13" s="662"/>
      <c r="AF13" s="662"/>
      <c r="AG13" s="662"/>
      <c r="AH13" s="662"/>
      <c r="AI13" s="662"/>
      <c r="AJ13" s="662"/>
      <c r="AK13" s="662"/>
      <c r="AL13" s="638" t="s">
        <v>229</v>
      </c>
      <c r="AM13" s="639"/>
      <c r="AN13" s="639"/>
      <c r="AO13" s="663"/>
      <c r="AP13" s="632" t="s">
        <v>251</v>
      </c>
      <c r="AQ13" s="633"/>
      <c r="AR13" s="633"/>
      <c r="AS13" s="633"/>
      <c r="AT13" s="633"/>
      <c r="AU13" s="633"/>
      <c r="AV13" s="633"/>
      <c r="AW13" s="633"/>
      <c r="AX13" s="633"/>
      <c r="AY13" s="633"/>
      <c r="AZ13" s="633"/>
      <c r="BA13" s="633"/>
      <c r="BB13" s="633"/>
      <c r="BC13" s="633"/>
      <c r="BD13" s="633"/>
      <c r="BE13" s="633"/>
      <c r="BF13" s="634"/>
      <c r="BG13" s="635">
        <v>1267095</v>
      </c>
      <c r="BH13" s="636"/>
      <c r="BI13" s="636"/>
      <c r="BJ13" s="636"/>
      <c r="BK13" s="636"/>
      <c r="BL13" s="636"/>
      <c r="BM13" s="636"/>
      <c r="BN13" s="637"/>
      <c r="BO13" s="661">
        <v>58</v>
      </c>
      <c r="BP13" s="661"/>
      <c r="BQ13" s="661"/>
      <c r="BR13" s="661"/>
      <c r="BS13" s="662" t="s">
        <v>223</v>
      </c>
      <c r="BT13" s="662"/>
      <c r="BU13" s="662"/>
      <c r="BV13" s="662"/>
      <c r="BW13" s="662"/>
      <c r="BX13" s="662"/>
      <c r="BY13" s="662"/>
      <c r="BZ13" s="662"/>
      <c r="CA13" s="662"/>
      <c r="CB13" s="709"/>
      <c r="CD13" s="632" t="s">
        <v>252</v>
      </c>
      <c r="CE13" s="633"/>
      <c r="CF13" s="633"/>
      <c r="CG13" s="633"/>
      <c r="CH13" s="633"/>
      <c r="CI13" s="633"/>
      <c r="CJ13" s="633"/>
      <c r="CK13" s="633"/>
      <c r="CL13" s="633"/>
      <c r="CM13" s="633"/>
      <c r="CN13" s="633"/>
      <c r="CO13" s="633"/>
      <c r="CP13" s="633"/>
      <c r="CQ13" s="634"/>
      <c r="CR13" s="635">
        <v>812444</v>
      </c>
      <c r="CS13" s="636"/>
      <c r="CT13" s="636"/>
      <c r="CU13" s="636"/>
      <c r="CV13" s="636"/>
      <c r="CW13" s="636"/>
      <c r="CX13" s="636"/>
      <c r="CY13" s="637"/>
      <c r="CZ13" s="661">
        <v>7.6</v>
      </c>
      <c r="DA13" s="661"/>
      <c r="DB13" s="661"/>
      <c r="DC13" s="661"/>
      <c r="DD13" s="641">
        <v>378379</v>
      </c>
      <c r="DE13" s="636"/>
      <c r="DF13" s="636"/>
      <c r="DG13" s="636"/>
      <c r="DH13" s="636"/>
      <c r="DI13" s="636"/>
      <c r="DJ13" s="636"/>
      <c r="DK13" s="636"/>
      <c r="DL13" s="636"/>
      <c r="DM13" s="636"/>
      <c r="DN13" s="636"/>
      <c r="DO13" s="636"/>
      <c r="DP13" s="637"/>
      <c r="DQ13" s="641">
        <v>488224</v>
      </c>
      <c r="DR13" s="636"/>
      <c r="DS13" s="636"/>
      <c r="DT13" s="636"/>
      <c r="DU13" s="636"/>
      <c r="DV13" s="636"/>
      <c r="DW13" s="636"/>
      <c r="DX13" s="636"/>
      <c r="DY13" s="636"/>
      <c r="DZ13" s="636"/>
      <c r="EA13" s="636"/>
      <c r="EB13" s="636"/>
      <c r="EC13" s="671"/>
    </row>
    <row r="14" spans="2:143" ht="11.25" customHeight="1" x14ac:dyDescent="0.2">
      <c r="B14" s="632" t="s">
        <v>253</v>
      </c>
      <c r="C14" s="633"/>
      <c r="D14" s="633"/>
      <c r="E14" s="633"/>
      <c r="F14" s="633"/>
      <c r="G14" s="633"/>
      <c r="H14" s="633"/>
      <c r="I14" s="633"/>
      <c r="J14" s="633"/>
      <c r="K14" s="633"/>
      <c r="L14" s="633"/>
      <c r="M14" s="633"/>
      <c r="N14" s="633"/>
      <c r="O14" s="633"/>
      <c r="P14" s="633"/>
      <c r="Q14" s="634"/>
      <c r="R14" s="635">
        <v>6</v>
      </c>
      <c r="S14" s="636"/>
      <c r="T14" s="636"/>
      <c r="U14" s="636"/>
      <c r="V14" s="636"/>
      <c r="W14" s="636"/>
      <c r="X14" s="636"/>
      <c r="Y14" s="637"/>
      <c r="Z14" s="661">
        <v>0</v>
      </c>
      <c r="AA14" s="661"/>
      <c r="AB14" s="661"/>
      <c r="AC14" s="661"/>
      <c r="AD14" s="662">
        <v>6</v>
      </c>
      <c r="AE14" s="662"/>
      <c r="AF14" s="662"/>
      <c r="AG14" s="662"/>
      <c r="AH14" s="662"/>
      <c r="AI14" s="662"/>
      <c r="AJ14" s="662"/>
      <c r="AK14" s="662"/>
      <c r="AL14" s="638">
        <v>0</v>
      </c>
      <c r="AM14" s="639"/>
      <c r="AN14" s="639"/>
      <c r="AO14" s="663"/>
      <c r="AP14" s="632" t="s">
        <v>254</v>
      </c>
      <c r="AQ14" s="633"/>
      <c r="AR14" s="633"/>
      <c r="AS14" s="633"/>
      <c r="AT14" s="633"/>
      <c r="AU14" s="633"/>
      <c r="AV14" s="633"/>
      <c r="AW14" s="633"/>
      <c r="AX14" s="633"/>
      <c r="AY14" s="633"/>
      <c r="AZ14" s="633"/>
      <c r="BA14" s="633"/>
      <c r="BB14" s="633"/>
      <c r="BC14" s="633"/>
      <c r="BD14" s="633"/>
      <c r="BE14" s="633"/>
      <c r="BF14" s="634"/>
      <c r="BG14" s="635">
        <v>85220</v>
      </c>
      <c r="BH14" s="636"/>
      <c r="BI14" s="636"/>
      <c r="BJ14" s="636"/>
      <c r="BK14" s="636"/>
      <c r="BL14" s="636"/>
      <c r="BM14" s="636"/>
      <c r="BN14" s="637"/>
      <c r="BO14" s="661">
        <v>3.9</v>
      </c>
      <c r="BP14" s="661"/>
      <c r="BQ14" s="661"/>
      <c r="BR14" s="661"/>
      <c r="BS14" s="662" t="s">
        <v>229</v>
      </c>
      <c r="BT14" s="662"/>
      <c r="BU14" s="662"/>
      <c r="BV14" s="662"/>
      <c r="BW14" s="662"/>
      <c r="BX14" s="662"/>
      <c r="BY14" s="662"/>
      <c r="BZ14" s="662"/>
      <c r="CA14" s="662"/>
      <c r="CB14" s="709"/>
      <c r="CD14" s="632" t="s">
        <v>255</v>
      </c>
      <c r="CE14" s="633"/>
      <c r="CF14" s="633"/>
      <c r="CG14" s="633"/>
      <c r="CH14" s="633"/>
      <c r="CI14" s="633"/>
      <c r="CJ14" s="633"/>
      <c r="CK14" s="633"/>
      <c r="CL14" s="633"/>
      <c r="CM14" s="633"/>
      <c r="CN14" s="633"/>
      <c r="CO14" s="633"/>
      <c r="CP14" s="633"/>
      <c r="CQ14" s="634"/>
      <c r="CR14" s="635">
        <v>252835</v>
      </c>
      <c r="CS14" s="636"/>
      <c r="CT14" s="636"/>
      <c r="CU14" s="636"/>
      <c r="CV14" s="636"/>
      <c r="CW14" s="636"/>
      <c r="CX14" s="636"/>
      <c r="CY14" s="637"/>
      <c r="CZ14" s="661">
        <v>2.4</v>
      </c>
      <c r="DA14" s="661"/>
      <c r="DB14" s="661"/>
      <c r="DC14" s="661"/>
      <c r="DD14" s="641">
        <v>3108</v>
      </c>
      <c r="DE14" s="636"/>
      <c r="DF14" s="636"/>
      <c r="DG14" s="636"/>
      <c r="DH14" s="636"/>
      <c r="DI14" s="636"/>
      <c r="DJ14" s="636"/>
      <c r="DK14" s="636"/>
      <c r="DL14" s="636"/>
      <c r="DM14" s="636"/>
      <c r="DN14" s="636"/>
      <c r="DO14" s="636"/>
      <c r="DP14" s="637"/>
      <c r="DQ14" s="641">
        <v>252309</v>
      </c>
      <c r="DR14" s="636"/>
      <c r="DS14" s="636"/>
      <c r="DT14" s="636"/>
      <c r="DU14" s="636"/>
      <c r="DV14" s="636"/>
      <c r="DW14" s="636"/>
      <c r="DX14" s="636"/>
      <c r="DY14" s="636"/>
      <c r="DZ14" s="636"/>
      <c r="EA14" s="636"/>
      <c r="EB14" s="636"/>
      <c r="EC14" s="671"/>
    </row>
    <row r="15" spans="2:143" ht="11.25" customHeight="1" x14ac:dyDescent="0.2">
      <c r="B15" s="632" t="s">
        <v>256</v>
      </c>
      <c r="C15" s="633"/>
      <c r="D15" s="633"/>
      <c r="E15" s="633"/>
      <c r="F15" s="633"/>
      <c r="G15" s="633"/>
      <c r="H15" s="633"/>
      <c r="I15" s="633"/>
      <c r="J15" s="633"/>
      <c r="K15" s="633"/>
      <c r="L15" s="633"/>
      <c r="M15" s="633"/>
      <c r="N15" s="633"/>
      <c r="O15" s="633"/>
      <c r="P15" s="633"/>
      <c r="Q15" s="634"/>
      <c r="R15" s="635" t="s">
        <v>223</v>
      </c>
      <c r="S15" s="636"/>
      <c r="T15" s="636"/>
      <c r="U15" s="636"/>
      <c r="V15" s="636"/>
      <c r="W15" s="636"/>
      <c r="X15" s="636"/>
      <c r="Y15" s="637"/>
      <c r="Z15" s="661" t="s">
        <v>223</v>
      </c>
      <c r="AA15" s="661"/>
      <c r="AB15" s="661"/>
      <c r="AC15" s="661"/>
      <c r="AD15" s="662" t="s">
        <v>229</v>
      </c>
      <c r="AE15" s="662"/>
      <c r="AF15" s="662"/>
      <c r="AG15" s="662"/>
      <c r="AH15" s="662"/>
      <c r="AI15" s="662"/>
      <c r="AJ15" s="662"/>
      <c r="AK15" s="662"/>
      <c r="AL15" s="638" t="s">
        <v>229</v>
      </c>
      <c r="AM15" s="639"/>
      <c r="AN15" s="639"/>
      <c r="AO15" s="663"/>
      <c r="AP15" s="632" t="s">
        <v>257</v>
      </c>
      <c r="AQ15" s="633"/>
      <c r="AR15" s="633"/>
      <c r="AS15" s="633"/>
      <c r="AT15" s="633"/>
      <c r="AU15" s="633"/>
      <c r="AV15" s="633"/>
      <c r="AW15" s="633"/>
      <c r="AX15" s="633"/>
      <c r="AY15" s="633"/>
      <c r="AZ15" s="633"/>
      <c r="BA15" s="633"/>
      <c r="BB15" s="633"/>
      <c r="BC15" s="633"/>
      <c r="BD15" s="633"/>
      <c r="BE15" s="633"/>
      <c r="BF15" s="634"/>
      <c r="BG15" s="635">
        <v>121803</v>
      </c>
      <c r="BH15" s="636"/>
      <c r="BI15" s="636"/>
      <c r="BJ15" s="636"/>
      <c r="BK15" s="636"/>
      <c r="BL15" s="636"/>
      <c r="BM15" s="636"/>
      <c r="BN15" s="637"/>
      <c r="BO15" s="661">
        <v>5.6</v>
      </c>
      <c r="BP15" s="661"/>
      <c r="BQ15" s="661"/>
      <c r="BR15" s="661"/>
      <c r="BS15" s="662" t="s">
        <v>223</v>
      </c>
      <c r="BT15" s="662"/>
      <c r="BU15" s="662"/>
      <c r="BV15" s="662"/>
      <c r="BW15" s="662"/>
      <c r="BX15" s="662"/>
      <c r="BY15" s="662"/>
      <c r="BZ15" s="662"/>
      <c r="CA15" s="662"/>
      <c r="CB15" s="709"/>
      <c r="CD15" s="632" t="s">
        <v>258</v>
      </c>
      <c r="CE15" s="633"/>
      <c r="CF15" s="633"/>
      <c r="CG15" s="633"/>
      <c r="CH15" s="633"/>
      <c r="CI15" s="633"/>
      <c r="CJ15" s="633"/>
      <c r="CK15" s="633"/>
      <c r="CL15" s="633"/>
      <c r="CM15" s="633"/>
      <c r="CN15" s="633"/>
      <c r="CO15" s="633"/>
      <c r="CP15" s="633"/>
      <c r="CQ15" s="634"/>
      <c r="CR15" s="635">
        <v>1137374</v>
      </c>
      <c r="CS15" s="636"/>
      <c r="CT15" s="636"/>
      <c r="CU15" s="636"/>
      <c r="CV15" s="636"/>
      <c r="CW15" s="636"/>
      <c r="CX15" s="636"/>
      <c r="CY15" s="637"/>
      <c r="CZ15" s="661">
        <v>10.6</v>
      </c>
      <c r="DA15" s="661"/>
      <c r="DB15" s="661"/>
      <c r="DC15" s="661"/>
      <c r="DD15" s="641">
        <v>531900</v>
      </c>
      <c r="DE15" s="636"/>
      <c r="DF15" s="636"/>
      <c r="DG15" s="636"/>
      <c r="DH15" s="636"/>
      <c r="DI15" s="636"/>
      <c r="DJ15" s="636"/>
      <c r="DK15" s="636"/>
      <c r="DL15" s="636"/>
      <c r="DM15" s="636"/>
      <c r="DN15" s="636"/>
      <c r="DO15" s="636"/>
      <c r="DP15" s="637"/>
      <c r="DQ15" s="641">
        <v>659608</v>
      </c>
      <c r="DR15" s="636"/>
      <c r="DS15" s="636"/>
      <c r="DT15" s="636"/>
      <c r="DU15" s="636"/>
      <c r="DV15" s="636"/>
      <c r="DW15" s="636"/>
      <c r="DX15" s="636"/>
      <c r="DY15" s="636"/>
      <c r="DZ15" s="636"/>
      <c r="EA15" s="636"/>
      <c r="EB15" s="636"/>
      <c r="EC15" s="671"/>
    </row>
    <row r="16" spans="2:143" ht="11.25" customHeight="1" x14ac:dyDescent="0.2">
      <c r="B16" s="632" t="s">
        <v>259</v>
      </c>
      <c r="C16" s="633"/>
      <c r="D16" s="633"/>
      <c r="E16" s="633"/>
      <c r="F16" s="633"/>
      <c r="G16" s="633"/>
      <c r="H16" s="633"/>
      <c r="I16" s="633"/>
      <c r="J16" s="633"/>
      <c r="K16" s="633"/>
      <c r="L16" s="633"/>
      <c r="M16" s="633"/>
      <c r="N16" s="633"/>
      <c r="O16" s="633"/>
      <c r="P16" s="633"/>
      <c r="Q16" s="634"/>
      <c r="R16" s="635">
        <v>6570</v>
      </c>
      <c r="S16" s="636"/>
      <c r="T16" s="636"/>
      <c r="U16" s="636"/>
      <c r="V16" s="636"/>
      <c r="W16" s="636"/>
      <c r="X16" s="636"/>
      <c r="Y16" s="637"/>
      <c r="Z16" s="661">
        <v>0.1</v>
      </c>
      <c r="AA16" s="661"/>
      <c r="AB16" s="661"/>
      <c r="AC16" s="661"/>
      <c r="AD16" s="662">
        <v>6570</v>
      </c>
      <c r="AE16" s="662"/>
      <c r="AF16" s="662"/>
      <c r="AG16" s="662"/>
      <c r="AH16" s="662"/>
      <c r="AI16" s="662"/>
      <c r="AJ16" s="662"/>
      <c r="AK16" s="662"/>
      <c r="AL16" s="638">
        <v>0.1</v>
      </c>
      <c r="AM16" s="639"/>
      <c r="AN16" s="639"/>
      <c r="AO16" s="663"/>
      <c r="AP16" s="632" t="s">
        <v>260</v>
      </c>
      <c r="AQ16" s="633"/>
      <c r="AR16" s="633"/>
      <c r="AS16" s="633"/>
      <c r="AT16" s="633"/>
      <c r="AU16" s="633"/>
      <c r="AV16" s="633"/>
      <c r="AW16" s="633"/>
      <c r="AX16" s="633"/>
      <c r="AY16" s="633"/>
      <c r="AZ16" s="633"/>
      <c r="BA16" s="633"/>
      <c r="BB16" s="633"/>
      <c r="BC16" s="633"/>
      <c r="BD16" s="633"/>
      <c r="BE16" s="633"/>
      <c r="BF16" s="634"/>
      <c r="BG16" s="635" t="s">
        <v>223</v>
      </c>
      <c r="BH16" s="636"/>
      <c r="BI16" s="636"/>
      <c r="BJ16" s="636"/>
      <c r="BK16" s="636"/>
      <c r="BL16" s="636"/>
      <c r="BM16" s="636"/>
      <c r="BN16" s="637"/>
      <c r="BO16" s="661" t="s">
        <v>229</v>
      </c>
      <c r="BP16" s="661"/>
      <c r="BQ16" s="661"/>
      <c r="BR16" s="661"/>
      <c r="BS16" s="662" t="s">
        <v>229</v>
      </c>
      <c r="BT16" s="662"/>
      <c r="BU16" s="662"/>
      <c r="BV16" s="662"/>
      <c r="BW16" s="662"/>
      <c r="BX16" s="662"/>
      <c r="BY16" s="662"/>
      <c r="BZ16" s="662"/>
      <c r="CA16" s="662"/>
      <c r="CB16" s="709"/>
      <c r="CD16" s="632" t="s">
        <v>261</v>
      </c>
      <c r="CE16" s="633"/>
      <c r="CF16" s="633"/>
      <c r="CG16" s="633"/>
      <c r="CH16" s="633"/>
      <c r="CI16" s="633"/>
      <c r="CJ16" s="633"/>
      <c r="CK16" s="633"/>
      <c r="CL16" s="633"/>
      <c r="CM16" s="633"/>
      <c r="CN16" s="633"/>
      <c r="CO16" s="633"/>
      <c r="CP16" s="633"/>
      <c r="CQ16" s="634"/>
      <c r="CR16" s="635">
        <v>3255</v>
      </c>
      <c r="CS16" s="636"/>
      <c r="CT16" s="636"/>
      <c r="CU16" s="636"/>
      <c r="CV16" s="636"/>
      <c r="CW16" s="636"/>
      <c r="CX16" s="636"/>
      <c r="CY16" s="637"/>
      <c r="CZ16" s="661">
        <v>0</v>
      </c>
      <c r="DA16" s="661"/>
      <c r="DB16" s="661"/>
      <c r="DC16" s="661"/>
      <c r="DD16" s="641" t="s">
        <v>229</v>
      </c>
      <c r="DE16" s="636"/>
      <c r="DF16" s="636"/>
      <c r="DG16" s="636"/>
      <c r="DH16" s="636"/>
      <c r="DI16" s="636"/>
      <c r="DJ16" s="636"/>
      <c r="DK16" s="636"/>
      <c r="DL16" s="636"/>
      <c r="DM16" s="636"/>
      <c r="DN16" s="636"/>
      <c r="DO16" s="636"/>
      <c r="DP16" s="637"/>
      <c r="DQ16" s="641">
        <v>2096</v>
      </c>
      <c r="DR16" s="636"/>
      <c r="DS16" s="636"/>
      <c r="DT16" s="636"/>
      <c r="DU16" s="636"/>
      <c r="DV16" s="636"/>
      <c r="DW16" s="636"/>
      <c r="DX16" s="636"/>
      <c r="DY16" s="636"/>
      <c r="DZ16" s="636"/>
      <c r="EA16" s="636"/>
      <c r="EB16" s="636"/>
      <c r="EC16" s="671"/>
    </row>
    <row r="17" spans="2:133" ht="11.25" customHeight="1" x14ac:dyDescent="0.2">
      <c r="B17" s="632" t="s">
        <v>262</v>
      </c>
      <c r="C17" s="633"/>
      <c r="D17" s="633"/>
      <c r="E17" s="633"/>
      <c r="F17" s="633"/>
      <c r="G17" s="633"/>
      <c r="H17" s="633"/>
      <c r="I17" s="633"/>
      <c r="J17" s="633"/>
      <c r="K17" s="633"/>
      <c r="L17" s="633"/>
      <c r="M17" s="633"/>
      <c r="N17" s="633"/>
      <c r="O17" s="633"/>
      <c r="P17" s="633"/>
      <c r="Q17" s="634"/>
      <c r="R17" s="635">
        <v>22410</v>
      </c>
      <c r="S17" s="636"/>
      <c r="T17" s="636"/>
      <c r="U17" s="636"/>
      <c r="V17" s="636"/>
      <c r="W17" s="636"/>
      <c r="X17" s="636"/>
      <c r="Y17" s="637"/>
      <c r="Z17" s="661">
        <v>0.2</v>
      </c>
      <c r="AA17" s="661"/>
      <c r="AB17" s="661"/>
      <c r="AC17" s="661"/>
      <c r="AD17" s="662">
        <v>22410</v>
      </c>
      <c r="AE17" s="662"/>
      <c r="AF17" s="662"/>
      <c r="AG17" s="662"/>
      <c r="AH17" s="662"/>
      <c r="AI17" s="662"/>
      <c r="AJ17" s="662"/>
      <c r="AK17" s="662"/>
      <c r="AL17" s="638">
        <v>0.4</v>
      </c>
      <c r="AM17" s="639"/>
      <c r="AN17" s="639"/>
      <c r="AO17" s="663"/>
      <c r="AP17" s="632" t="s">
        <v>263</v>
      </c>
      <c r="AQ17" s="633"/>
      <c r="AR17" s="633"/>
      <c r="AS17" s="633"/>
      <c r="AT17" s="633"/>
      <c r="AU17" s="633"/>
      <c r="AV17" s="633"/>
      <c r="AW17" s="633"/>
      <c r="AX17" s="633"/>
      <c r="AY17" s="633"/>
      <c r="AZ17" s="633"/>
      <c r="BA17" s="633"/>
      <c r="BB17" s="633"/>
      <c r="BC17" s="633"/>
      <c r="BD17" s="633"/>
      <c r="BE17" s="633"/>
      <c r="BF17" s="634"/>
      <c r="BG17" s="635" t="s">
        <v>229</v>
      </c>
      <c r="BH17" s="636"/>
      <c r="BI17" s="636"/>
      <c r="BJ17" s="636"/>
      <c r="BK17" s="636"/>
      <c r="BL17" s="636"/>
      <c r="BM17" s="636"/>
      <c r="BN17" s="637"/>
      <c r="BO17" s="661" t="s">
        <v>223</v>
      </c>
      <c r="BP17" s="661"/>
      <c r="BQ17" s="661"/>
      <c r="BR17" s="661"/>
      <c r="BS17" s="662" t="s">
        <v>223</v>
      </c>
      <c r="BT17" s="662"/>
      <c r="BU17" s="662"/>
      <c r="BV17" s="662"/>
      <c r="BW17" s="662"/>
      <c r="BX17" s="662"/>
      <c r="BY17" s="662"/>
      <c r="BZ17" s="662"/>
      <c r="CA17" s="662"/>
      <c r="CB17" s="709"/>
      <c r="CD17" s="632" t="s">
        <v>264</v>
      </c>
      <c r="CE17" s="633"/>
      <c r="CF17" s="633"/>
      <c r="CG17" s="633"/>
      <c r="CH17" s="633"/>
      <c r="CI17" s="633"/>
      <c r="CJ17" s="633"/>
      <c r="CK17" s="633"/>
      <c r="CL17" s="633"/>
      <c r="CM17" s="633"/>
      <c r="CN17" s="633"/>
      <c r="CO17" s="633"/>
      <c r="CP17" s="633"/>
      <c r="CQ17" s="634"/>
      <c r="CR17" s="635">
        <v>847273</v>
      </c>
      <c r="CS17" s="636"/>
      <c r="CT17" s="636"/>
      <c r="CU17" s="636"/>
      <c r="CV17" s="636"/>
      <c r="CW17" s="636"/>
      <c r="CX17" s="636"/>
      <c r="CY17" s="637"/>
      <c r="CZ17" s="661">
        <v>7.9</v>
      </c>
      <c r="DA17" s="661"/>
      <c r="DB17" s="661"/>
      <c r="DC17" s="661"/>
      <c r="DD17" s="641" t="s">
        <v>229</v>
      </c>
      <c r="DE17" s="636"/>
      <c r="DF17" s="636"/>
      <c r="DG17" s="636"/>
      <c r="DH17" s="636"/>
      <c r="DI17" s="636"/>
      <c r="DJ17" s="636"/>
      <c r="DK17" s="636"/>
      <c r="DL17" s="636"/>
      <c r="DM17" s="636"/>
      <c r="DN17" s="636"/>
      <c r="DO17" s="636"/>
      <c r="DP17" s="637"/>
      <c r="DQ17" s="641">
        <v>839544</v>
      </c>
      <c r="DR17" s="636"/>
      <c r="DS17" s="636"/>
      <c r="DT17" s="636"/>
      <c r="DU17" s="636"/>
      <c r="DV17" s="636"/>
      <c r="DW17" s="636"/>
      <c r="DX17" s="636"/>
      <c r="DY17" s="636"/>
      <c r="DZ17" s="636"/>
      <c r="EA17" s="636"/>
      <c r="EB17" s="636"/>
      <c r="EC17" s="671"/>
    </row>
    <row r="18" spans="2:133" ht="11.25" customHeight="1" x14ac:dyDescent="0.2">
      <c r="B18" s="632" t="s">
        <v>265</v>
      </c>
      <c r="C18" s="633"/>
      <c r="D18" s="633"/>
      <c r="E18" s="633"/>
      <c r="F18" s="633"/>
      <c r="G18" s="633"/>
      <c r="H18" s="633"/>
      <c r="I18" s="633"/>
      <c r="J18" s="633"/>
      <c r="K18" s="633"/>
      <c r="L18" s="633"/>
      <c r="M18" s="633"/>
      <c r="N18" s="633"/>
      <c r="O18" s="633"/>
      <c r="P18" s="633"/>
      <c r="Q18" s="634"/>
      <c r="R18" s="635">
        <v>32316</v>
      </c>
      <c r="S18" s="636"/>
      <c r="T18" s="636"/>
      <c r="U18" s="636"/>
      <c r="V18" s="636"/>
      <c r="W18" s="636"/>
      <c r="X18" s="636"/>
      <c r="Y18" s="637"/>
      <c r="Z18" s="661">
        <v>0.3</v>
      </c>
      <c r="AA18" s="661"/>
      <c r="AB18" s="661"/>
      <c r="AC18" s="661"/>
      <c r="AD18" s="662">
        <v>32316</v>
      </c>
      <c r="AE18" s="662"/>
      <c r="AF18" s="662"/>
      <c r="AG18" s="662"/>
      <c r="AH18" s="662"/>
      <c r="AI18" s="662"/>
      <c r="AJ18" s="662"/>
      <c r="AK18" s="662"/>
      <c r="AL18" s="638">
        <v>0.6</v>
      </c>
      <c r="AM18" s="639"/>
      <c r="AN18" s="639"/>
      <c r="AO18" s="663"/>
      <c r="AP18" s="632" t="s">
        <v>266</v>
      </c>
      <c r="AQ18" s="633"/>
      <c r="AR18" s="633"/>
      <c r="AS18" s="633"/>
      <c r="AT18" s="633"/>
      <c r="AU18" s="633"/>
      <c r="AV18" s="633"/>
      <c r="AW18" s="633"/>
      <c r="AX18" s="633"/>
      <c r="AY18" s="633"/>
      <c r="AZ18" s="633"/>
      <c r="BA18" s="633"/>
      <c r="BB18" s="633"/>
      <c r="BC18" s="633"/>
      <c r="BD18" s="633"/>
      <c r="BE18" s="633"/>
      <c r="BF18" s="634"/>
      <c r="BG18" s="635" t="s">
        <v>223</v>
      </c>
      <c r="BH18" s="636"/>
      <c r="BI18" s="636"/>
      <c r="BJ18" s="636"/>
      <c r="BK18" s="636"/>
      <c r="BL18" s="636"/>
      <c r="BM18" s="636"/>
      <c r="BN18" s="637"/>
      <c r="BO18" s="661" t="s">
        <v>223</v>
      </c>
      <c r="BP18" s="661"/>
      <c r="BQ18" s="661"/>
      <c r="BR18" s="661"/>
      <c r="BS18" s="662" t="s">
        <v>229</v>
      </c>
      <c r="BT18" s="662"/>
      <c r="BU18" s="662"/>
      <c r="BV18" s="662"/>
      <c r="BW18" s="662"/>
      <c r="BX18" s="662"/>
      <c r="BY18" s="662"/>
      <c r="BZ18" s="662"/>
      <c r="CA18" s="662"/>
      <c r="CB18" s="709"/>
      <c r="CD18" s="632" t="s">
        <v>267</v>
      </c>
      <c r="CE18" s="633"/>
      <c r="CF18" s="633"/>
      <c r="CG18" s="633"/>
      <c r="CH18" s="633"/>
      <c r="CI18" s="633"/>
      <c r="CJ18" s="633"/>
      <c r="CK18" s="633"/>
      <c r="CL18" s="633"/>
      <c r="CM18" s="633"/>
      <c r="CN18" s="633"/>
      <c r="CO18" s="633"/>
      <c r="CP18" s="633"/>
      <c r="CQ18" s="634"/>
      <c r="CR18" s="635" t="s">
        <v>229</v>
      </c>
      <c r="CS18" s="636"/>
      <c r="CT18" s="636"/>
      <c r="CU18" s="636"/>
      <c r="CV18" s="636"/>
      <c r="CW18" s="636"/>
      <c r="CX18" s="636"/>
      <c r="CY18" s="637"/>
      <c r="CZ18" s="661" t="s">
        <v>223</v>
      </c>
      <c r="DA18" s="661"/>
      <c r="DB18" s="661"/>
      <c r="DC18" s="661"/>
      <c r="DD18" s="641" t="s">
        <v>223</v>
      </c>
      <c r="DE18" s="636"/>
      <c r="DF18" s="636"/>
      <c r="DG18" s="636"/>
      <c r="DH18" s="636"/>
      <c r="DI18" s="636"/>
      <c r="DJ18" s="636"/>
      <c r="DK18" s="636"/>
      <c r="DL18" s="636"/>
      <c r="DM18" s="636"/>
      <c r="DN18" s="636"/>
      <c r="DO18" s="636"/>
      <c r="DP18" s="637"/>
      <c r="DQ18" s="641" t="s">
        <v>229</v>
      </c>
      <c r="DR18" s="636"/>
      <c r="DS18" s="636"/>
      <c r="DT18" s="636"/>
      <c r="DU18" s="636"/>
      <c r="DV18" s="636"/>
      <c r="DW18" s="636"/>
      <c r="DX18" s="636"/>
      <c r="DY18" s="636"/>
      <c r="DZ18" s="636"/>
      <c r="EA18" s="636"/>
      <c r="EB18" s="636"/>
      <c r="EC18" s="671"/>
    </row>
    <row r="19" spans="2:133" ht="11.25" customHeight="1" x14ac:dyDescent="0.2">
      <c r="B19" s="632" t="s">
        <v>268</v>
      </c>
      <c r="C19" s="633"/>
      <c r="D19" s="633"/>
      <c r="E19" s="633"/>
      <c r="F19" s="633"/>
      <c r="G19" s="633"/>
      <c r="H19" s="633"/>
      <c r="I19" s="633"/>
      <c r="J19" s="633"/>
      <c r="K19" s="633"/>
      <c r="L19" s="633"/>
      <c r="M19" s="633"/>
      <c r="N19" s="633"/>
      <c r="O19" s="633"/>
      <c r="P19" s="633"/>
      <c r="Q19" s="634"/>
      <c r="R19" s="635">
        <v>13455</v>
      </c>
      <c r="S19" s="636"/>
      <c r="T19" s="636"/>
      <c r="U19" s="636"/>
      <c r="V19" s="636"/>
      <c r="W19" s="636"/>
      <c r="X19" s="636"/>
      <c r="Y19" s="637"/>
      <c r="Z19" s="661">
        <v>0.1</v>
      </c>
      <c r="AA19" s="661"/>
      <c r="AB19" s="661"/>
      <c r="AC19" s="661"/>
      <c r="AD19" s="662">
        <v>13455</v>
      </c>
      <c r="AE19" s="662"/>
      <c r="AF19" s="662"/>
      <c r="AG19" s="662"/>
      <c r="AH19" s="662"/>
      <c r="AI19" s="662"/>
      <c r="AJ19" s="662"/>
      <c r="AK19" s="662"/>
      <c r="AL19" s="638">
        <v>0.3</v>
      </c>
      <c r="AM19" s="639"/>
      <c r="AN19" s="639"/>
      <c r="AO19" s="663"/>
      <c r="AP19" s="632" t="s">
        <v>269</v>
      </c>
      <c r="AQ19" s="633"/>
      <c r="AR19" s="633"/>
      <c r="AS19" s="633"/>
      <c r="AT19" s="633"/>
      <c r="AU19" s="633"/>
      <c r="AV19" s="633"/>
      <c r="AW19" s="633"/>
      <c r="AX19" s="633"/>
      <c r="AY19" s="633"/>
      <c r="AZ19" s="633"/>
      <c r="BA19" s="633"/>
      <c r="BB19" s="633"/>
      <c r="BC19" s="633"/>
      <c r="BD19" s="633"/>
      <c r="BE19" s="633"/>
      <c r="BF19" s="634"/>
      <c r="BG19" s="635" t="s">
        <v>223</v>
      </c>
      <c r="BH19" s="636"/>
      <c r="BI19" s="636"/>
      <c r="BJ19" s="636"/>
      <c r="BK19" s="636"/>
      <c r="BL19" s="636"/>
      <c r="BM19" s="636"/>
      <c r="BN19" s="637"/>
      <c r="BO19" s="661" t="s">
        <v>223</v>
      </c>
      <c r="BP19" s="661"/>
      <c r="BQ19" s="661"/>
      <c r="BR19" s="661"/>
      <c r="BS19" s="662" t="s">
        <v>229</v>
      </c>
      <c r="BT19" s="662"/>
      <c r="BU19" s="662"/>
      <c r="BV19" s="662"/>
      <c r="BW19" s="662"/>
      <c r="BX19" s="662"/>
      <c r="BY19" s="662"/>
      <c r="BZ19" s="662"/>
      <c r="CA19" s="662"/>
      <c r="CB19" s="709"/>
      <c r="CD19" s="632" t="s">
        <v>270</v>
      </c>
      <c r="CE19" s="633"/>
      <c r="CF19" s="633"/>
      <c r="CG19" s="633"/>
      <c r="CH19" s="633"/>
      <c r="CI19" s="633"/>
      <c r="CJ19" s="633"/>
      <c r="CK19" s="633"/>
      <c r="CL19" s="633"/>
      <c r="CM19" s="633"/>
      <c r="CN19" s="633"/>
      <c r="CO19" s="633"/>
      <c r="CP19" s="633"/>
      <c r="CQ19" s="634"/>
      <c r="CR19" s="635" t="s">
        <v>223</v>
      </c>
      <c r="CS19" s="636"/>
      <c r="CT19" s="636"/>
      <c r="CU19" s="636"/>
      <c r="CV19" s="636"/>
      <c r="CW19" s="636"/>
      <c r="CX19" s="636"/>
      <c r="CY19" s="637"/>
      <c r="CZ19" s="661" t="s">
        <v>223</v>
      </c>
      <c r="DA19" s="661"/>
      <c r="DB19" s="661"/>
      <c r="DC19" s="661"/>
      <c r="DD19" s="641" t="s">
        <v>242</v>
      </c>
      <c r="DE19" s="636"/>
      <c r="DF19" s="636"/>
      <c r="DG19" s="636"/>
      <c r="DH19" s="636"/>
      <c r="DI19" s="636"/>
      <c r="DJ19" s="636"/>
      <c r="DK19" s="636"/>
      <c r="DL19" s="636"/>
      <c r="DM19" s="636"/>
      <c r="DN19" s="636"/>
      <c r="DO19" s="636"/>
      <c r="DP19" s="637"/>
      <c r="DQ19" s="641" t="s">
        <v>223</v>
      </c>
      <c r="DR19" s="636"/>
      <c r="DS19" s="636"/>
      <c r="DT19" s="636"/>
      <c r="DU19" s="636"/>
      <c r="DV19" s="636"/>
      <c r="DW19" s="636"/>
      <c r="DX19" s="636"/>
      <c r="DY19" s="636"/>
      <c r="DZ19" s="636"/>
      <c r="EA19" s="636"/>
      <c r="EB19" s="636"/>
      <c r="EC19" s="671"/>
    </row>
    <row r="20" spans="2:133" ht="11.25" customHeight="1" x14ac:dyDescent="0.2">
      <c r="B20" s="632" t="s">
        <v>271</v>
      </c>
      <c r="C20" s="633"/>
      <c r="D20" s="633"/>
      <c r="E20" s="633"/>
      <c r="F20" s="633"/>
      <c r="G20" s="633"/>
      <c r="H20" s="633"/>
      <c r="I20" s="633"/>
      <c r="J20" s="633"/>
      <c r="K20" s="633"/>
      <c r="L20" s="633"/>
      <c r="M20" s="633"/>
      <c r="N20" s="633"/>
      <c r="O20" s="633"/>
      <c r="P20" s="633"/>
      <c r="Q20" s="634"/>
      <c r="R20" s="635">
        <v>1967</v>
      </c>
      <c r="S20" s="636"/>
      <c r="T20" s="636"/>
      <c r="U20" s="636"/>
      <c r="V20" s="636"/>
      <c r="W20" s="636"/>
      <c r="X20" s="636"/>
      <c r="Y20" s="637"/>
      <c r="Z20" s="661">
        <v>0</v>
      </c>
      <c r="AA20" s="661"/>
      <c r="AB20" s="661"/>
      <c r="AC20" s="661"/>
      <c r="AD20" s="662">
        <v>1967</v>
      </c>
      <c r="AE20" s="662"/>
      <c r="AF20" s="662"/>
      <c r="AG20" s="662"/>
      <c r="AH20" s="662"/>
      <c r="AI20" s="662"/>
      <c r="AJ20" s="662"/>
      <c r="AK20" s="662"/>
      <c r="AL20" s="638">
        <v>0</v>
      </c>
      <c r="AM20" s="639"/>
      <c r="AN20" s="639"/>
      <c r="AO20" s="663"/>
      <c r="AP20" s="632" t="s">
        <v>272</v>
      </c>
      <c r="AQ20" s="633"/>
      <c r="AR20" s="633"/>
      <c r="AS20" s="633"/>
      <c r="AT20" s="633"/>
      <c r="AU20" s="633"/>
      <c r="AV20" s="633"/>
      <c r="AW20" s="633"/>
      <c r="AX20" s="633"/>
      <c r="AY20" s="633"/>
      <c r="AZ20" s="633"/>
      <c r="BA20" s="633"/>
      <c r="BB20" s="633"/>
      <c r="BC20" s="633"/>
      <c r="BD20" s="633"/>
      <c r="BE20" s="633"/>
      <c r="BF20" s="634"/>
      <c r="BG20" s="635" t="s">
        <v>229</v>
      </c>
      <c r="BH20" s="636"/>
      <c r="BI20" s="636"/>
      <c r="BJ20" s="636"/>
      <c r="BK20" s="636"/>
      <c r="BL20" s="636"/>
      <c r="BM20" s="636"/>
      <c r="BN20" s="637"/>
      <c r="BO20" s="661" t="s">
        <v>223</v>
      </c>
      <c r="BP20" s="661"/>
      <c r="BQ20" s="661"/>
      <c r="BR20" s="661"/>
      <c r="BS20" s="662" t="s">
        <v>229</v>
      </c>
      <c r="BT20" s="662"/>
      <c r="BU20" s="662"/>
      <c r="BV20" s="662"/>
      <c r="BW20" s="662"/>
      <c r="BX20" s="662"/>
      <c r="BY20" s="662"/>
      <c r="BZ20" s="662"/>
      <c r="CA20" s="662"/>
      <c r="CB20" s="709"/>
      <c r="CD20" s="632" t="s">
        <v>273</v>
      </c>
      <c r="CE20" s="633"/>
      <c r="CF20" s="633"/>
      <c r="CG20" s="633"/>
      <c r="CH20" s="633"/>
      <c r="CI20" s="633"/>
      <c r="CJ20" s="633"/>
      <c r="CK20" s="633"/>
      <c r="CL20" s="633"/>
      <c r="CM20" s="633"/>
      <c r="CN20" s="633"/>
      <c r="CO20" s="633"/>
      <c r="CP20" s="633"/>
      <c r="CQ20" s="634"/>
      <c r="CR20" s="635">
        <v>10714135</v>
      </c>
      <c r="CS20" s="636"/>
      <c r="CT20" s="636"/>
      <c r="CU20" s="636"/>
      <c r="CV20" s="636"/>
      <c r="CW20" s="636"/>
      <c r="CX20" s="636"/>
      <c r="CY20" s="637"/>
      <c r="CZ20" s="661">
        <v>100</v>
      </c>
      <c r="DA20" s="661"/>
      <c r="DB20" s="661"/>
      <c r="DC20" s="661"/>
      <c r="DD20" s="641">
        <v>1282220</v>
      </c>
      <c r="DE20" s="636"/>
      <c r="DF20" s="636"/>
      <c r="DG20" s="636"/>
      <c r="DH20" s="636"/>
      <c r="DI20" s="636"/>
      <c r="DJ20" s="636"/>
      <c r="DK20" s="636"/>
      <c r="DL20" s="636"/>
      <c r="DM20" s="636"/>
      <c r="DN20" s="636"/>
      <c r="DO20" s="636"/>
      <c r="DP20" s="637"/>
      <c r="DQ20" s="641">
        <v>6109020</v>
      </c>
      <c r="DR20" s="636"/>
      <c r="DS20" s="636"/>
      <c r="DT20" s="636"/>
      <c r="DU20" s="636"/>
      <c r="DV20" s="636"/>
      <c r="DW20" s="636"/>
      <c r="DX20" s="636"/>
      <c r="DY20" s="636"/>
      <c r="DZ20" s="636"/>
      <c r="EA20" s="636"/>
      <c r="EB20" s="636"/>
      <c r="EC20" s="671"/>
    </row>
    <row r="21" spans="2:133" ht="11.25" customHeight="1" x14ac:dyDescent="0.2">
      <c r="B21" s="632" t="s">
        <v>274</v>
      </c>
      <c r="C21" s="633"/>
      <c r="D21" s="633"/>
      <c r="E21" s="633"/>
      <c r="F21" s="633"/>
      <c r="G21" s="633"/>
      <c r="H21" s="633"/>
      <c r="I21" s="633"/>
      <c r="J21" s="633"/>
      <c r="K21" s="633"/>
      <c r="L21" s="633"/>
      <c r="M21" s="633"/>
      <c r="N21" s="633"/>
      <c r="O21" s="633"/>
      <c r="P21" s="633"/>
      <c r="Q21" s="634"/>
      <c r="R21" s="635">
        <v>848</v>
      </c>
      <c r="S21" s="636"/>
      <c r="T21" s="636"/>
      <c r="U21" s="636"/>
      <c r="V21" s="636"/>
      <c r="W21" s="636"/>
      <c r="X21" s="636"/>
      <c r="Y21" s="637"/>
      <c r="Z21" s="661">
        <v>0</v>
      </c>
      <c r="AA21" s="661"/>
      <c r="AB21" s="661"/>
      <c r="AC21" s="661"/>
      <c r="AD21" s="662">
        <v>848</v>
      </c>
      <c r="AE21" s="662"/>
      <c r="AF21" s="662"/>
      <c r="AG21" s="662"/>
      <c r="AH21" s="662"/>
      <c r="AI21" s="662"/>
      <c r="AJ21" s="662"/>
      <c r="AK21" s="662"/>
      <c r="AL21" s="638">
        <v>0</v>
      </c>
      <c r="AM21" s="639"/>
      <c r="AN21" s="639"/>
      <c r="AO21" s="663"/>
      <c r="AP21" s="632" t="s">
        <v>275</v>
      </c>
      <c r="AQ21" s="707"/>
      <c r="AR21" s="707"/>
      <c r="AS21" s="707"/>
      <c r="AT21" s="707"/>
      <c r="AU21" s="707"/>
      <c r="AV21" s="707"/>
      <c r="AW21" s="707"/>
      <c r="AX21" s="707"/>
      <c r="AY21" s="707"/>
      <c r="AZ21" s="707"/>
      <c r="BA21" s="707"/>
      <c r="BB21" s="707"/>
      <c r="BC21" s="707"/>
      <c r="BD21" s="707"/>
      <c r="BE21" s="707"/>
      <c r="BF21" s="708"/>
      <c r="BG21" s="635" t="s">
        <v>229</v>
      </c>
      <c r="BH21" s="636"/>
      <c r="BI21" s="636"/>
      <c r="BJ21" s="636"/>
      <c r="BK21" s="636"/>
      <c r="BL21" s="636"/>
      <c r="BM21" s="636"/>
      <c r="BN21" s="637"/>
      <c r="BO21" s="661" t="s">
        <v>229</v>
      </c>
      <c r="BP21" s="661"/>
      <c r="BQ21" s="661"/>
      <c r="BR21" s="661"/>
      <c r="BS21" s="662" t="s">
        <v>223</v>
      </c>
      <c r="BT21" s="662"/>
      <c r="BU21" s="662"/>
      <c r="BV21" s="662"/>
      <c r="BW21" s="662"/>
      <c r="BX21" s="662"/>
      <c r="BY21" s="662"/>
      <c r="BZ21" s="662"/>
      <c r="CA21" s="662"/>
      <c r="CB21" s="709"/>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92" t="s">
        <v>276</v>
      </c>
      <c r="C22" s="693"/>
      <c r="D22" s="693"/>
      <c r="E22" s="693"/>
      <c r="F22" s="693"/>
      <c r="G22" s="693"/>
      <c r="H22" s="693"/>
      <c r="I22" s="693"/>
      <c r="J22" s="693"/>
      <c r="K22" s="693"/>
      <c r="L22" s="693"/>
      <c r="M22" s="693"/>
      <c r="N22" s="693"/>
      <c r="O22" s="693"/>
      <c r="P22" s="693"/>
      <c r="Q22" s="694"/>
      <c r="R22" s="635">
        <v>16046</v>
      </c>
      <c r="S22" s="636"/>
      <c r="T22" s="636"/>
      <c r="U22" s="636"/>
      <c r="V22" s="636"/>
      <c r="W22" s="636"/>
      <c r="X22" s="636"/>
      <c r="Y22" s="637"/>
      <c r="Z22" s="661">
        <v>0.1</v>
      </c>
      <c r="AA22" s="661"/>
      <c r="AB22" s="661"/>
      <c r="AC22" s="661"/>
      <c r="AD22" s="662" t="s">
        <v>223</v>
      </c>
      <c r="AE22" s="662"/>
      <c r="AF22" s="662"/>
      <c r="AG22" s="662"/>
      <c r="AH22" s="662"/>
      <c r="AI22" s="662"/>
      <c r="AJ22" s="662"/>
      <c r="AK22" s="662"/>
      <c r="AL22" s="638" t="s">
        <v>229</v>
      </c>
      <c r="AM22" s="639"/>
      <c r="AN22" s="639"/>
      <c r="AO22" s="663"/>
      <c r="AP22" s="632" t="s">
        <v>277</v>
      </c>
      <c r="AQ22" s="707"/>
      <c r="AR22" s="707"/>
      <c r="AS22" s="707"/>
      <c r="AT22" s="707"/>
      <c r="AU22" s="707"/>
      <c r="AV22" s="707"/>
      <c r="AW22" s="707"/>
      <c r="AX22" s="707"/>
      <c r="AY22" s="707"/>
      <c r="AZ22" s="707"/>
      <c r="BA22" s="707"/>
      <c r="BB22" s="707"/>
      <c r="BC22" s="707"/>
      <c r="BD22" s="707"/>
      <c r="BE22" s="707"/>
      <c r="BF22" s="708"/>
      <c r="BG22" s="635" t="s">
        <v>223</v>
      </c>
      <c r="BH22" s="636"/>
      <c r="BI22" s="636"/>
      <c r="BJ22" s="636"/>
      <c r="BK22" s="636"/>
      <c r="BL22" s="636"/>
      <c r="BM22" s="636"/>
      <c r="BN22" s="637"/>
      <c r="BO22" s="661" t="s">
        <v>223</v>
      </c>
      <c r="BP22" s="661"/>
      <c r="BQ22" s="661"/>
      <c r="BR22" s="661"/>
      <c r="BS22" s="662" t="s">
        <v>223</v>
      </c>
      <c r="BT22" s="662"/>
      <c r="BU22" s="662"/>
      <c r="BV22" s="662"/>
      <c r="BW22" s="662"/>
      <c r="BX22" s="662"/>
      <c r="BY22" s="662"/>
      <c r="BZ22" s="662"/>
      <c r="CA22" s="662"/>
      <c r="CB22" s="709"/>
      <c r="CD22" s="688" t="s">
        <v>278</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32" t="s">
        <v>279</v>
      </c>
      <c r="C23" s="633"/>
      <c r="D23" s="633"/>
      <c r="E23" s="633"/>
      <c r="F23" s="633"/>
      <c r="G23" s="633"/>
      <c r="H23" s="633"/>
      <c r="I23" s="633"/>
      <c r="J23" s="633"/>
      <c r="K23" s="633"/>
      <c r="L23" s="633"/>
      <c r="M23" s="633"/>
      <c r="N23" s="633"/>
      <c r="O23" s="633"/>
      <c r="P23" s="633"/>
      <c r="Q23" s="634"/>
      <c r="R23" s="635">
        <v>2673121</v>
      </c>
      <c r="S23" s="636"/>
      <c r="T23" s="636"/>
      <c r="U23" s="636"/>
      <c r="V23" s="636"/>
      <c r="W23" s="636"/>
      <c r="X23" s="636"/>
      <c r="Y23" s="637"/>
      <c r="Z23" s="661">
        <v>24</v>
      </c>
      <c r="AA23" s="661"/>
      <c r="AB23" s="661"/>
      <c r="AC23" s="661"/>
      <c r="AD23" s="662">
        <v>2489817</v>
      </c>
      <c r="AE23" s="662"/>
      <c r="AF23" s="662"/>
      <c r="AG23" s="662"/>
      <c r="AH23" s="662"/>
      <c r="AI23" s="662"/>
      <c r="AJ23" s="662"/>
      <c r="AK23" s="662"/>
      <c r="AL23" s="638">
        <v>46.6</v>
      </c>
      <c r="AM23" s="639"/>
      <c r="AN23" s="639"/>
      <c r="AO23" s="663"/>
      <c r="AP23" s="632" t="s">
        <v>280</v>
      </c>
      <c r="AQ23" s="707"/>
      <c r="AR23" s="707"/>
      <c r="AS23" s="707"/>
      <c r="AT23" s="707"/>
      <c r="AU23" s="707"/>
      <c r="AV23" s="707"/>
      <c r="AW23" s="707"/>
      <c r="AX23" s="707"/>
      <c r="AY23" s="707"/>
      <c r="AZ23" s="707"/>
      <c r="BA23" s="707"/>
      <c r="BB23" s="707"/>
      <c r="BC23" s="707"/>
      <c r="BD23" s="707"/>
      <c r="BE23" s="707"/>
      <c r="BF23" s="708"/>
      <c r="BG23" s="635" t="s">
        <v>223</v>
      </c>
      <c r="BH23" s="636"/>
      <c r="BI23" s="636"/>
      <c r="BJ23" s="636"/>
      <c r="BK23" s="636"/>
      <c r="BL23" s="636"/>
      <c r="BM23" s="636"/>
      <c r="BN23" s="637"/>
      <c r="BO23" s="661" t="s">
        <v>229</v>
      </c>
      <c r="BP23" s="661"/>
      <c r="BQ23" s="661"/>
      <c r="BR23" s="661"/>
      <c r="BS23" s="662" t="s">
        <v>229</v>
      </c>
      <c r="BT23" s="662"/>
      <c r="BU23" s="662"/>
      <c r="BV23" s="662"/>
      <c r="BW23" s="662"/>
      <c r="BX23" s="662"/>
      <c r="BY23" s="662"/>
      <c r="BZ23" s="662"/>
      <c r="CA23" s="662"/>
      <c r="CB23" s="709"/>
      <c r="CD23" s="688" t="s">
        <v>217</v>
      </c>
      <c r="CE23" s="689"/>
      <c r="CF23" s="689"/>
      <c r="CG23" s="689"/>
      <c r="CH23" s="689"/>
      <c r="CI23" s="689"/>
      <c r="CJ23" s="689"/>
      <c r="CK23" s="689"/>
      <c r="CL23" s="689"/>
      <c r="CM23" s="689"/>
      <c r="CN23" s="689"/>
      <c r="CO23" s="689"/>
      <c r="CP23" s="689"/>
      <c r="CQ23" s="690"/>
      <c r="CR23" s="688" t="s">
        <v>281</v>
      </c>
      <c r="CS23" s="689"/>
      <c r="CT23" s="689"/>
      <c r="CU23" s="689"/>
      <c r="CV23" s="689"/>
      <c r="CW23" s="689"/>
      <c r="CX23" s="689"/>
      <c r="CY23" s="690"/>
      <c r="CZ23" s="688" t="s">
        <v>282</v>
      </c>
      <c r="DA23" s="689"/>
      <c r="DB23" s="689"/>
      <c r="DC23" s="690"/>
      <c r="DD23" s="688" t="s">
        <v>283</v>
      </c>
      <c r="DE23" s="689"/>
      <c r="DF23" s="689"/>
      <c r="DG23" s="689"/>
      <c r="DH23" s="689"/>
      <c r="DI23" s="689"/>
      <c r="DJ23" s="689"/>
      <c r="DK23" s="690"/>
      <c r="DL23" s="720" t="s">
        <v>284</v>
      </c>
      <c r="DM23" s="721"/>
      <c r="DN23" s="721"/>
      <c r="DO23" s="721"/>
      <c r="DP23" s="721"/>
      <c r="DQ23" s="721"/>
      <c r="DR23" s="721"/>
      <c r="DS23" s="721"/>
      <c r="DT23" s="721"/>
      <c r="DU23" s="721"/>
      <c r="DV23" s="722"/>
      <c r="DW23" s="688" t="s">
        <v>285</v>
      </c>
      <c r="DX23" s="689"/>
      <c r="DY23" s="689"/>
      <c r="DZ23" s="689"/>
      <c r="EA23" s="689"/>
      <c r="EB23" s="689"/>
      <c r="EC23" s="690"/>
    </row>
    <row r="24" spans="2:133" ht="11.25" customHeight="1" x14ac:dyDescent="0.2">
      <c r="B24" s="632" t="s">
        <v>286</v>
      </c>
      <c r="C24" s="633"/>
      <c r="D24" s="633"/>
      <c r="E24" s="633"/>
      <c r="F24" s="633"/>
      <c r="G24" s="633"/>
      <c r="H24" s="633"/>
      <c r="I24" s="633"/>
      <c r="J24" s="633"/>
      <c r="K24" s="633"/>
      <c r="L24" s="633"/>
      <c r="M24" s="633"/>
      <c r="N24" s="633"/>
      <c r="O24" s="633"/>
      <c r="P24" s="633"/>
      <c r="Q24" s="634"/>
      <c r="R24" s="635">
        <v>2489817</v>
      </c>
      <c r="S24" s="636"/>
      <c r="T24" s="636"/>
      <c r="U24" s="636"/>
      <c r="V24" s="636"/>
      <c r="W24" s="636"/>
      <c r="X24" s="636"/>
      <c r="Y24" s="637"/>
      <c r="Z24" s="661">
        <v>22.3</v>
      </c>
      <c r="AA24" s="661"/>
      <c r="AB24" s="661"/>
      <c r="AC24" s="661"/>
      <c r="AD24" s="662">
        <v>2489817</v>
      </c>
      <c r="AE24" s="662"/>
      <c r="AF24" s="662"/>
      <c r="AG24" s="662"/>
      <c r="AH24" s="662"/>
      <c r="AI24" s="662"/>
      <c r="AJ24" s="662"/>
      <c r="AK24" s="662"/>
      <c r="AL24" s="638">
        <v>46.6</v>
      </c>
      <c r="AM24" s="639"/>
      <c r="AN24" s="639"/>
      <c r="AO24" s="663"/>
      <c r="AP24" s="632" t="s">
        <v>287</v>
      </c>
      <c r="AQ24" s="707"/>
      <c r="AR24" s="707"/>
      <c r="AS24" s="707"/>
      <c r="AT24" s="707"/>
      <c r="AU24" s="707"/>
      <c r="AV24" s="707"/>
      <c r="AW24" s="707"/>
      <c r="AX24" s="707"/>
      <c r="AY24" s="707"/>
      <c r="AZ24" s="707"/>
      <c r="BA24" s="707"/>
      <c r="BB24" s="707"/>
      <c r="BC24" s="707"/>
      <c r="BD24" s="707"/>
      <c r="BE24" s="707"/>
      <c r="BF24" s="708"/>
      <c r="BG24" s="635" t="s">
        <v>229</v>
      </c>
      <c r="BH24" s="636"/>
      <c r="BI24" s="636"/>
      <c r="BJ24" s="636"/>
      <c r="BK24" s="636"/>
      <c r="BL24" s="636"/>
      <c r="BM24" s="636"/>
      <c r="BN24" s="637"/>
      <c r="BO24" s="661" t="s">
        <v>223</v>
      </c>
      <c r="BP24" s="661"/>
      <c r="BQ24" s="661"/>
      <c r="BR24" s="661"/>
      <c r="BS24" s="662" t="s">
        <v>229</v>
      </c>
      <c r="BT24" s="662"/>
      <c r="BU24" s="662"/>
      <c r="BV24" s="662"/>
      <c r="BW24" s="662"/>
      <c r="BX24" s="662"/>
      <c r="BY24" s="662"/>
      <c r="BZ24" s="662"/>
      <c r="CA24" s="662"/>
      <c r="CB24" s="709"/>
      <c r="CD24" s="685" t="s">
        <v>288</v>
      </c>
      <c r="CE24" s="686"/>
      <c r="CF24" s="686"/>
      <c r="CG24" s="686"/>
      <c r="CH24" s="686"/>
      <c r="CI24" s="686"/>
      <c r="CJ24" s="686"/>
      <c r="CK24" s="686"/>
      <c r="CL24" s="686"/>
      <c r="CM24" s="686"/>
      <c r="CN24" s="686"/>
      <c r="CO24" s="686"/>
      <c r="CP24" s="686"/>
      <c r="CQ24" s="687"/>
      <c r="CR24" s="682">
        <v>4812708</v>
      </c>
      <c r="CS24" s="683"/>
      <c r="CT24" s="683"/>
      <c r="CU24" s="683"/>
      <c r="CV24" s="683"/>
      <c r="CW24" s="683"/>
      <c r="CX24" s="683"/>
      <c r="CY24" s="711"/>
      <c r="CZ24" s="712">
        <v>44.9</v>
      </c>
      <c r="DA24" s="697"/>
      <c r="DB24" s="697"/>
      <c r="DC24" s="714"/>
      <c r="DD24" s="710">
        <v>2676297</v>
      </c>
      <c r="DE24" s="683"/>
      <c r="DF24" s="683"/>
      <c r="DG24" s="683"/>
      <c r="DH24" s="683"/>
      <c r="DI24" s="683"/>
      <c r="DJ24" s="683"/>
      <c r="DK24" s="711"/>
      <c r="DL24" s="710">
        <v>2606119</v>
      </c>
      <c r="DM24" s="683"/>
      <c r="DN24" s="683"/>
      <c r="DO24" s="683"/>
      <c r="DP24" s="683"/>
      <c r="DQ24" s="683"/>
      <c r="DR24" s="683"/>
      <c r="DS24" s="683"/>
      <c r="DT24" s="683"/>
      <c r="DU24" s="683"/>
      <c r="DV24" s="711"/>
      <c r="DW24" s="712">
        <v>46.9</v>
      </c>
      <c r="DX24" s="697"/>
      <c r="DY24" s="697"/>
      <c r="DZ24" s="697"/>
      <c r="EA24" s="697"/>
      <c r="EB24" s="697"/>
      <c r="EC24" s="713"/>
    </row>
    <row r="25" spans="2:133" ht="11.25" customHeight="1" x14ac:dyDescent="0.2">
      <c r="B25" s="632" t="s">
        <v>289</v>
      </c>
      <c r="C25" s="633"/>
      <c r="D25" s="633"/>
      <c r="E25" s="633"/>
      <c r="F25" s="633"/>
      <c r="G25" s="633"/>
      <c r="H25" s="633"/>
      <c r="I25" s="633"/>
      <c r="J25" s="633"/>
      <c r="K25" s="633"/>
      <c r="L25" s="633"/>
      <c r="M25" s="633"/>
      <c r="N25" s="633"/>
      <c r="O25" s="633"/>
      <c r="P25" s="633"/>
      <c r="Q25" s="634"/>
      <c r="R25" s="635">
        <v>183304</v>
      </c>
      <c r="S25" s="636"/>
      <c r="T25" s="636"/>
      <c r="U25" s="636"/>
      <c r="V25" s="636"/>
      <c r="W25" s="636"/>
      <c r="X25" s="636"/>
      <c r="Y25" s="637"/>
      <c r="Z25" s="661">
        <v>1.6</v>
      </c>
      <c r="AA25" s="661"/>
      <c r="AB25" s="661"/>
      <c r="AC25" s="661"/>
      <c r="AD25" s="662" t="s">
        <v>223</v>
      </c>
      <c r="AE25" s="662"/>
      <c r="AF25" s="662"/>
      <c r="AG25" s="662"/>
      <c r="AH25" s="662"/>
      <c r="AI25" s="662"/>
      <c r="AJ25" s="662"/>
      <c r="AK25" s="662"/>
      <c r="AL25" s="638" t="s">
        <v>223</v>
      </c>
      <c r="AM25" s="639"/>
      <c r="AN25" s="639"/>
      <c r="AO25" s="663"/>
      <c r="AP25" s="632" t="s">
        <v>290</v>
      </c>
      <c r="AQ25" s="707"/>
      <c r="AR25" s="707"/>
      <c r="AS25" s="707"/>
      <c r="AT25" s="707"/>
      <c r="AU25" s="707"/>
      <c r="AV25" s="707"/>
      <c r="AW25" s="707"/>
      <c r="AX25" s="707"/>
      <c r="AY25" s="707"/>
      <c r="AZ25" s="707"/>
      <c r="BA25" s="707"/>
      <c r="BB25" s="707"/>
      <c r="BC25" s="707"/>
      <c r="BD25" s="707"/>
      <c r="BE25" s="707"/>
      <c r="BF25" s="708"/>
      <c r="BG25" s="635" t="s">
        <v>229</v>
      </c>
      <c r="BH25" s="636"/>
      <c r="BI25" s="636"/>
      <c r="BJ25" s="636"/>
      <c r="BK25" s="636"/>
      <c r="BL25" s="636"/>
      <c r="BM25" s="636"/>
      <c r="BN25" s="637"/>
      <c r="BO25" s="661" t="s">
        <v>223</v>
      </c>
      <c r="BP25" s="661"/>
      <c r="BQ25" s="661"/>
      <c r="BR25" s="661"/>
      <c r="BS25" s="662" t="s">
        <v>229</v>
      </c>
      <c r="BT25" s="662"/>
      <c r="BU25" s="662"/>
      <c r="BV25" s="662"/>
      <c r="BW25" s="662"/>
      <c r="BX25" s="662"/>
      <c r="BY25" s="662"/>
      <c r="BZ25" s="662"/>
      <c r="CA25" s="662"/>
      <c r="CB25" s="709"/>
      <c r="CD25" s="632" t="s">
        <v>291</v>
      </c>
      <c r="CE25" s="633"/>
      <c r="CF25" s="633"/>
      <c r="CG25" s="633"/>
      <c r="CH25" s="633"/>
      <c r="CI25" s="633"/>
      <c r="CJ25" s="633"/>
      <c r="CK25" s="633"/>
      <c r="CL25" s="633"/>
      <c r="CM25" s="633"/>
      <c r="CN25" s="633"/>
      <c r="CO25" s="633"/>
      <c r="CP25" s="633"/>
      <c r="CQ25" s="634"/>
      <c r="CR25" s="635">
        <v>1249085</v>
      </c>
      <c r="CS25" s="645"/>
      <c r="CT25" s="645"/>
      <c r="CU25" s="645"/>
      <c r="CV25" s="645"/>
      <c r="CW25" s="645"/>
      <c r="CX25" s="645"/>
      <c r="CY25" s="646"/>
      <c r="CZ25" s="638">
        <v>11.7</v>
      </c>
      <c r="DA25" s="647"/>
      <c r="DB25" s="647"/>
      <c r="DC25" s="648"/>
      <c r="DD25" s="641">
        <v>1146365</v>
      </c>
      <c r="DE25" s="645"/>
      <c r="DF25" s="645"/>
      <c r="DG25" s="645"/>
      <c r="DH25" s="645"/>
      <c r="DI25" s="645"/>
      <c r="DJ25" s="645"/>
      <c r="DK25" s="646"/>
      <c r="DL25" s="641">
        <v>1107522</v>
      </c>
      <c r="DM25" s="645"/>
      <c r="DN25" s="645"/>
      <c r="DO25" s="645"/>
      <c r="DP25" s="645"/>
      <c r="DQ25" s="645"/>
      <c r="DR25" s="645"/>
      <c r="DS25" s="645"/>
      <c r="DT25" s="645"/>
      <c r="DU25" s="645"/>
      <c r="DV25" s="646"/>
      <c r="DW25" s="638">
        <v>19.899999999999999</v>
      </c>
      <c r="DX25" s="647"/>
      <c r="DY25" s="647"/>
      <c r="DZ25" s="647"/>
      <c r="EA25" s="647"/>
      <c r="EB25" s="647"/>
      <c r="EC25" s="666"/>
    </row>
    <row r="26" spans="2:133" ht="11.25" customHeight="1" x14ac:dyDescent="0.2">
      <c r="B26" s="632" t="s">
        <v>292</v>
      </c>
      <c r="C26" s="633"/>
      <c r="D26" s="633"/>
      <c r="E26" s="633"/>
      <c r="F26" s="633"/>
      <c r="G26" s="633"/>
      <c r="H26" s="633"/>
      <c r="I26" s="633"/>
      <c r="J26" s="633"/>
      <c r="K26" s="633"/>
      <c r="L26" s="633"/>
      <c r="M26" s="633"/>
      <c r="N26" s="633"/>
      <c r="O26" s="633"/>
      <c r="P26" s="633"/>
      <c r="Q26" s="634"/>
      <c r="R26" s="635" t="s">
        <v>229</v>
      </c>
      <c r="S26" s="636"/>
      <c r="T26" s="636"/>
      <c r="U26" s="636"/>
      <c r="V26" s="636"/>
      <c r="W26" s="636"/>
      <c r="X26" s="636"/>
      <c r="Y26" s="637"/>
      <c r="Z26" s="661" t="s">
        <v>223</v>
      </c>
      <c r="AA26" s="661"/>
      <c r="AB26" s="661"/>
      <c r="AC26" s="661"/>
      <c r="AD26" s="662" t="s">
        <v>223</v>
      </c>
      <c r="AE26" s="662"/>
      <c r="AF26" s="662"/>
      <c r="AG26" s="662"/>
      <c r="AH26" s="662"/>
      <c r="AI26" s="662"/>
      <c r="AJ26" s="662"/>
      <c r="AK26" s="662"/>
      <c r="AL26" s="638" t="s">
        <v>223</v>
      </c>
      <c r="AM26" s="639"/>
      <c r="AN26" s="639"/>
      <c r="AO26" s="663"/>
      <c r="AP26" s="632" t="s">
        <v>293</v>
      </c>
      <c r="AQ26" s="707"/>
      <c r="AR26" s="707"/>
      <c r="AS26" s="707"/>
      <c r="AT26" s="707"/>
      <c r="AU26" s="707"/>
      <c r="AV26" s="707"/>
      <c r="AW26" s="707"/>
      <c r="AX26" s="707"/>
      <c r="AY26" s="707"/>
      <c r="AZ26" s="707"/>
      <c r="BA26" s="707"/>
      <c r="BB26" s="707"/>
      <c r="BC26" s="707"/>
      <c r="BD26" s="707"/>
      <c r="BE26" s="707"/>
      <c r="BF26" s="708"/>
      <c r="BG26" s="635" t="s">
        <v>229</v>
      </c>
      <c r="BH26" s="636"/>
      <c r="BI26" s="636"/>
      <c r="BJ26" s="636"/>
      <c r="BK26" s="636"/>
      <c r="BL26" s="636"/>
      <c r="BM26" s="636"/>
      <c r="BN26" s="637"/>
      <c r="BO26" s="661" t="s">
        <v>223</v>
      </c>
      <c r="BP26" s="661"/>
      <c r="BQ26" s="661"/>
      <c r="BR26" s="661"/>
      <c r="BS26" s="662" t="s">
        <v>229</v>
      </c>
      <c r="BT26" s="662"/>
      <c r="BU26" s="662"/>
      <c r="BV26" s="662"/>
      <c r="BW26" s="662"/>
      <c r="BX26" s="662"/>
      <c r="BY26" s="662"/>
      <c r="BZ26" s="662"/>
      <c r="CA26" s="662"/>
      <c r="CB26" s="709"/>
      <c r="CD26" s="632" t="s">
        <v>294</v>
      </c>
      <c r="CE26" s="633"/>
      <c r="CF26" s="633"/>
      <c r="CG26" s="633"/>
      <c r="CH26" s="633"/>
      <c r="CI26" s="633"/>
      <c r="CJ26" s="633"/>
      <c r="CK26" s="633"/>
      <c r="CL26" s="633"/>
      <c r="CM26" s="633"/>
      <c r="CN26" s="633"/>
      <c r="CO26" s="633"/>
      <c r="CP26" s="633"/>
      <c r="CQ26" s="634"/>
      <c r="CR26" s="635">
        <v>685084</v>
      </c>
      <c r="CS26" s="636"/>
      <c r="CT26" s="636"/>
      <c r="CU26" s="636"/>
      <c r="CV26" s="636"/>
      <c r="CW26" s="636"/>
      <c r="CX26" s="636"/>
      <c r="CY26" s="637"/>
      <c r="CZ26" s="638">
        <v>6.4</v>
      </c>
      <c r="DA26" s="647"/>
      <c r="DB26" s="647"/>
      <c r="DC26" s="648"/>
      <c r="DD26" s="641">
        <v>649500</v>
      </c>
      <c r="DE26" s="636"/>
      <c r="DF26" s="636"/>
      <c r="DG26" s="636"/>
      <c r="DH26" s="636"/>
      <c r="DI26" s="636"/>
      <c r="DJ26" s="636"/>
      <c r="DK26" s="637"/>
      <c r="DL26" s="641" t="s">
        <v>223</v>
      </c>
      <c r="DM26" s="636"/>
      <c r="DN26" s="636"/>
      <c r="DO26" s="636"/>
      <c r="DP26" s="636"/>
      <c r="DQ26" s="636"/>
      <c r="DR26" s="636"/>
      <c r="DS26" s="636"/>
      <c r="DT26" s="636"/>
      <c r="DU26" s="636"/>
      <c r="DV26" s="637"/>
      <c r="DW26" s="638" t="s">
        <v>229</v>
      </c>
      <c r="DX26" s="647"/>
      <c r="DY26" s="647"/>
      <c r="DZ26" s="647"/>
      <c r="EA26" s="647"/>
      <c r="EB26" s="647"/>
      <c r="EC26" s="666"/>
    </row>
    <row r="27" spans="2:133" ht="11.25" customHeight="1" x14ac:dyDescent="0.2">
      <c r="B27" s="632" t="s">
        <v>295</v>
      </c>
      <c r="C27" s="633"/>
      <c r="D27" s="633"/>
      <c r="E27" s="633"/>
      <c r="F27" s="633"/>
      <c r="G27" s="633"/>
      <c r="H27" s="633"/>
      <c r="I27" s="633"/>
      <c r="J27" s="633"/>
      <c r="K27" s="633"/>
      <c r="L27" s="633"/>
      <c r="M27" s="633"/>
      <c r="N27" s="633"/>
      <c r="O27" s="633"/>
      <c r="P27" s="633"/>
      <c r="Q27" s="634"/>
      <c r="R27" s="635">
        <v>5520015</v>
      </c>
      <c r="S27" s="636"/>
      <c r="T27" s="636"/>
      <c r="U27" s="636"/>
      <c r="V27" s="636"/>
      <c r="W27" s="636"/>
      <c r="X27" s="636"/>
      <c r="Y27" s="637"/>
      <c r="Z27" s="661">
        <v>49.5</v>
      </c>
      <c r="AA27" s="661"/>
      <c r="AB27" s="661"/>
      <c r="AC27" s="661"/>
      <c r="AD27" s="662">
        <v>5336711</v>
      </c>
      <c r="AE27" s="662"/>
      <c r="AF27" s="662"/>
      <c r="AG27" s="662"/>
      <c r="AH27" s="662"/>
      <c r="AI27" s="662"/>
      <c r="AJ27" s="662"/>
      <c r="AK27" s="662"/>
      <c r="AL27" s="638">
        <v>99.8</v>
      </c>
      <c r="AM27" s="639"/>
      <c r="AN27" s="639"/>
      <c r="AO27" s="663"/>
      <c r="AP27" s="632" t="s">
        <v>296</v>
      </c>
      <c r="AQ27" s="633"/>
      <c r="AR27" s="633"/>
      <c r="AS27" s="633"/>
      <c r="AT27" s="633"/>
      <c r="AU27" s="633"/>
      <c r="AV27" s="633"/>
      <c r="AW27" s="633"/>
      <c r="AX27" s="633"/>
      <c r="AY27" s="633"/>
      <c r="AZ27" s="633"/>
      <c r="BA27" s="633"/>
      <c r="BB27" s="633"/>
      <c r="BC27" s="633"/>
      <c r="BD27" s="633"/>
      <c r="BE27" s="633"/>
      <c r="BF27" s="634"/>
      <c r="BG27" s="635">
        <v>2183745</v>
      </c>
      <c r="BH27" s="636"/>
      <c r="BI27" s="636"/>
      <c r="BJ27" s="636"/>
      <c r="BK27" s="636"/>
      <c r="BL27" s="636"/>
      <c r="BM27" s="636"/>
      <c r="BN27" s="637"/>
      <c r="BO27" s="661">
        <v>100</v>
      </c>
      <c r="BP27" s="661"/>
      <c r="BQ27" s="661"/>
      <c r="BR27" s="661"/>
      <c r="BS27" s="662" t="s">
        <v>229</v>
      </c>
      <c r="BT27" s="662"/>
      <c r="BU27" s="662"/>
      <c r="BV27" s="662"/>
      <c r="BW27" s="662"/>
      <c r="BX27" s="662"/>
      <c r="BY27" s="662"/>
      <c r="BZ27" s="662"/>
      <c r="CA27" s="662"/>
      <c r="CB27" s="709"/>
      <c r="CD27" s="632" t="s">
        <v>297</v>
      </c>
      <c r="CE27" s="633"/>
      <c r="CF27" s="633"/>
      <c r="CG27" s="633"/>
      <c r="CH27" s="633"/>
      <c r="CI27" s="633"/>
      <c r="CJ27" s="633"/>
      <c r="CK27" s="633"/>
      <c r="CL27" s="633"/>
      <c r="CM27" s="633"/>
      <c r="CN27" s="633"/>
      <c r="CO27" s="633"/>
      <c r="CP27" s="633"/>
      <c r="CQ27" s="634"/>
      <c r="CR27" s="635">
        <v>2716350</v>
      </c>
      <c r="CS27" s="645"/>
      <c r="CT27" s="645"/>
      <c r="CU27" s="645"/>
      <c r="CV27" s="645"/>
      <c r="CW27" s="645"/>
      <c r="CX27" s="645"/>
      <c r="CY27" s="646"/>
      <c r="CZ27" s="638">
        <v>25.4</v>
      </c>
      <c r="DA27" s="647"/>
      <c r="DB27" s="647"/>
      <c r="DC27" s="648"/>
      <c r="DD27" s="641">
        <v>690388</v>
      </c>
      <c r="DE27" s="645"/>
      <c r="DF27" s="645"/>
      <c r="DG27" s="645"/>
      <c r="DH27" s="645"/>
      <c r="DI27" s="645"/>
      <c r="DJ27" s="645"/>
      <c r="DK27" s="646"/>
      <c r="DL27" s="641">
        <v>659053</v>
      </c>
      <c r="DM27" s="645"/>
      <c r="DN27" s="645"/>
      <c r="DO27" s="645"/>
      <c r="DP27" s="645"/>
      <c r="DQ27" s="645"/>
      <c r="DR27" s="645"/>
      <c r="DS27" s="645"/>
      <c r="DT27" s="645"/>
      <c r="DU27" s="645"/>
      <c r="DV27" s="646"/>
      <c r="DW27" s="638">
        <v>11.8</v>
      </c>
      <c r="DX27" s="647"/>
      <c r="DY27" s="647"/>
      <c r="DZ27" s="647"/>
      <c r="EA27" s="647"/>
      <c r="EB27" s="647"/>
      <c r="EC27" s="666"/>
    </row>
    <row r="28" spans="2:133" ht="11.25" customHeight="1" x14ac:dyDescent="0.2">
      <c r="B28" s="632" t="s">
        <v>298</v>
      </c>
      <c r="C28" s="633"/>
      <c r="D28" s="633"/>
      <c r="E28" s="633"/>
      <c r="F28" s="633"/>
      <c r="G28" s="633"/>
      <c r="H28" s="633"/>
      <c r="I28" s="633"/>
      <c r="J28" s="633"/>
      <c r="K28" s="633"/>
      <c r="L28" s="633"/>
      <c r="M28" s="633"/>
      <c r="N28" s="633"/>
      <c r="O28" s="633"/>
      <c r="P28" s="633"/>
      <c r="Q28" s="634"/>
      <c r="R28" s="635">
        <v>3485</v>
      </c>
      <c r="S28" s="636"/>
      <c r="T28" s="636"/>
      <c r="U28" s="636"/>
      <c r="V28" s="636"/>
      <c r="W28" s="636"/>
      <c r="X28" s="636"/>
      <c r="Y28" s="637"/>
      <c r="Z28" s="661">
        <v>0</v>
      </c>
      <c r="AA28" s="661"/>
      <c r="AB28" s="661"/>
      <c r="AC28" s="661"/>
      <c r="AD28" s="662">
        <v>3485</v>
      </c>
      <c r="AE28" s="662"/>
      <c r="AF28" s="662"/>
      <c r="AG28" s="662"/>
      <c r="AH28" s="662"/>
      <c r="AI28" s="662"/>
      <c r="AJ28" s="662"/>
      <c r="AK28" s="662"/>
      <c r="AL28" s="638">
        <v>0.1</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299</v>
      </c>
      <c r="CE28" s="633"/>
      <c r="CF28" s="633"/>
      <c r="CG28" s="633"/>
      <c r="CH28" s="633"/>
      <c r="CI28" s="633"/>
      <c r="CJ28" s="633"/>
      <c r="CK28" s="633"/>
      <c r="CL28" s="633"/>
      <c r="CM28" s="633"/>
      <c r="CN28" s="633"/>
      <c r="CO28" s="633"/>
      <c r="CP28" s="633"/>
      <c r="CQ28" s="634"/>
      <c r="CR28" s="635">
        <v>847273</v>
      </c>
      <c r="CS28" s="636"/>
      <c r="CT28" s="636"/>
      <c r="CU28" s="636"/>
      <c r="CV28" s="636"/>
      <c r="CW28" s="636"/>
      <c r="CX28" s="636"/>
      <c r="CY28" s="637"/>
      <c r="CZ28" s="638">
        <v>7.9</v>
      </c>
      <c r="DA28" s="647"/>
      <c r="DB28" s="647"/>
      <c r="DC28" s="648"/>
      <c r="DD28" s="641">
        <v>839544</v>
      </c>
      <c r="DE28" s="636"/>
      <c r="DF28" s="636"/>
      <c r="DG28" s="636"/>
      <c r="DH28" s="636"/>
      <c r="DI28" s="636"/>
      <c r="DJ28" s="636"/>
      <c r="DK28" s="637"/>
      <c r="DL28" s="641">
        <v>839544</v>
      </c>
      <c r="DM28" s="636"/>
      <c r="DN28" s="636"/>
      <c r="DO28" s="636"/>
      <c r="DP28" s="636"/>
      <c r="DQ28" s="636"/>
      <c r="DR28" s="636"/>
      <c r="DS28" s="636"/>
      <c r="DT28" s="636"/>
      <c r="DU28" s="636"/>
      <c r="DV28" s="637"/>
      <c r="DW28" s="638">
        <v>15.1</v>
      </c>
      <c r="DX28" s="647"/>
      <c r="DY28" s="647"/>
      <c r="DZ28" s="647"/>
      <c r="EA28" s="647"/>
      <c r="EB28" s="647"/>
      <c r="EC28" s="666"/>
    </row>
    <row r="29" spans="2:133" ht="11.25" customHeight="1" x14ac:dyDescent="0.2">
      <c r="B29" s="632" t="s">
        <v>300</v>
      </c>
      <c r="C29" s="633"/>
      <c r="D29" s="633"/>
      <c r="E29" s="633"/>
      <c r="F29" s="633"/>
      <c r="G29" s="633"/>
      <c r="H29" s="633"/>
      <c r="I29" s="633"/>
      <c r="J29" s="633"/>
      <c r="K29" s="633"/>
      <c r="L29" s="633"/>
      <c r="M29" s="633"/>
      <c r="N29" s="633"/>
      <c r="O29" s="633"/>
      <c r="P29" s="633"/>
      <c r="Q29" s="634"/>
      <c r="R29" s="635">
        <v>43133</v>
      </c>
      <c r="S29" s="636"/>
      <c r="T29" s="636"/>
      <c r="U29" s="636"/>
      <c r="V29" s="636"/>
      <c r="W29" s="636"/>
      <c r="X29" s="636"/>
      <c r="Y29" s="637"/>
      <c r="Z29" s="661">
        <v>0.4</v>
      </c>
      <c r="AA29" s="661"/>
      <c r="AB29" s="661"/>
      <c r="AC29" s="661"/>
      <c r="AD29" s="662" t="s">
        <v>223</v>
      </c>
      <c r="AE29" s="662"/>
      <c r="AF29" s="662"/>
      <c r="AG29" s="662"/>
      <c r="AH29" s="662"/>
      <c r="AI29" s="662"/>
      <c r="AJ29" s="662"/>
      <c r="AK29" s="662"/>
      <c r="AL29" s="638" t="s">
        <v>229</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9"/>
      <c r="CD29" s="655" t="s">
        <v>301</v>
      </c>
      <c r="CE29" s="656"/>
      <c r="CF29" s="632" t="s">
        <v>302</v>
      </c>
      <c r="CG29" s="633"/>
      <c r="CH29" s="633"/>
      <c r="CI29" s="633"/>
      <c r="CJ29" s="633"/>
      <c r="CK29" s="633"/>
      <c r="CL29" s="633"/>
      <c r="CM29" s="633"/>
      <c r="CN29" s="633"/>
      <c r="CO29" s="633"/>
      <c r="CP29" s="633"/>
      <c r="CQ29" s="634"/>
      <c r="CR29" s="635">
        <v>847273</v>
      </c>
      <c r="CS29" s="645"/>
      <c r="CT29" s="645"/>
      <c r="CU29" s="645"/>
      <c r="CV29" s="645"/>
      <c r="CW29" s="645"/>
      <c r="CX29" s="645"/>
      <c r="CY29" s="646"/>
      <c r="CZ29" s="638">
        <v>7.9</v>
      </c>
      <c r="DA29" s="647"/>
      <c r="DB29" s="647"/>
      <c r="DC29" s="648"/>
      <c r="DD29" s="641">
        <v>839544</v>
      </c>
      <c r="DE29" s="645"/>
      <c r="DF29" s="645"/>
      <c r="DG29" s="645"/>
      <c r="DH29" s="645"/>
      <c r="DI29" s="645"/>
      <c r="DJ29" s="645"/>
      <c r="DK29" s="646"/>
      <c r="DL29" s="641">
        <v>839544</v>
      </c>
      <c r="DM29" s="645"/>
      <c r="DN29" s="645"/>
      <c r="DO29" s="645"/>
      <c r="DP29" s="645"/>
      <c r="DQ29" s="645"/>
      <c r="DR29" s="645"/>
      <c r="DS29" s="645"/>
      <c r="DT29" s="645"/>
      <c r="DU29" s="645"/>
      <c r="DV29" s="646"/>
      <c r="DW29" s="638">
        <v>15.1</v>
      </c>
      <c r="DX29" s="647"/>
      <c r="DY29" s="647"/>
      <c r="DZ29" s="647"/>
      <c r="EA29" s="647"/>
      <c r="EB29" s="647"/>
      <c r="EC29" s="666"/>
    </row>
    <row r="30" spans="2:133" ht="11.25" customHeight="1" x14ac:dyDescent="0.2">
      <c r="B30" s="632" t="s">
        <v>303</v>
      </c>
      <c r="C30" s="633"/>
      <c r="D30" s="633"/>
      <c r="E30" s="633"/>
      <c r="F30" s="633"/>
      <c r="G30" s="633"/>
      <c r="H30" s="633"/>
      <c r="I30" s="633"/>
      <c r="J30" s="633"/>
      <c r="K30" s="633"/>
      <c r="L30" s="633"/>
      <c r="M30" s="633"/>
      <c r="N30" s="633"/>
      <c r="O30" s="633"/>
      <c r="P30" s="633"/>
      <c r="Q30" s="634"/>
      <c r="R30" s="635">
        <v>90085</v>
      </c>
      <c r="S30" s="636"/>
      <c r="T30" s="636"/>
      <c r="U30" s="636"/>
      <c r="V30" s="636"/>
      <c r="W30" s="636"/>
      <c r="X30" s="636"/>
      <c r="Y30" s="637"/>
      <c r="Z30" s="661">
        <v>0.8</v>
      </c>
      <c r="AA30" s="661"/>
      <c r="AB30" s="661"/>
      <c r="AC30" s="661"/>
      <c r="AD30" s="662">
        <v>4884</v>
      </c>
      <c r="AE30" s="662"/>
      <c r="AF30" s="662"/>
      <c r="AG30" s="662"/>
      <c r="AH30" s="662"/>
      <c r="AI30" s="662"/>
      <c r="AJ30" s="662"/>
      <c r="AK30" s="662"/>
      <c r="AL30" s="638">
        <v>0.1</v>
      </c>
      <c r="AM30" s="639"/>
      <c r="AN30" s="639"/>
      <c r="AO30" s="663"/>
      <c r="AP30" s="688" t="s">
        <v>217</v>
      </c>
      <c r="AQ30" s="689"/>
      <c r="AR30" s="689"/>
      <c r="AS30" s="689"/>
      <c r="AT30" s="689"/>
      <c r="AU30" s="689"/>
      <c r="AV30" s="689"/>
      <c r="AW30" s="689"/>
      <c r="AX30" s="689"/>
      <c r="AY30" s="689"/>
      <c r="AZ30" s="689"/>
      <c r="BA30" s="689"/>
      <c r="BB30" s="689"/>
      <c r="BC30" s="689"/>
      <c r="BD30" s="689"/>
      <c r="BE30" s="689"/>
      <c r="BF30" s="690"/>
      <c r="BG30" s="688" t="s">
        <v>304</v>
      </c>
      <c r="BH30" s="700"/>
      <c r="BI30" s="700"/>
      <c r="BJ30" s="700"/>
      <c r="BK30" s="700"/>
      <c r="BL30" s="700"/>
      <c r="BM30" s="700"/>
      <c r="BN30" s="700"/>
      <c r="BO30" s="700"/>
      <c r="BP30" s="700"/>
      <c r="BQ30" s="701"/>
      <c r="BR30" s="688" t="s">
        <v>305</v>
      </c>
      <c r="BS30" s="700"/>
      <c r="BT30" s="700"/>
      <c r="BU30" s="700"/>
      <c r="BV30" s="700"/>
      <c r="BW30" s="700"/>
      <c r="BX30" s="700"/>
      <c r="BY30" s="700"/>
      <c r="BZ30" s="700"/>
      <c r="CA30" s="700"/>
      <c r="CB30" s="701"/>
      <c r="CD30" s="657"/>
      <c r="CE30" s="658"/>
      <c r="CF30" s="632" t="s">
        <v>306</v>
      </c>
      <c r="CG30" s="633"/>
      <c r="CH30" s="633"/>
      <c r="CI30" s="633"/>
      <c r="CJ30" s="633"/>
      <c r="CK30" s="633"/>
      <c r="CL30" s="633"/>
      <c r="CM30" s="633"/>
      <c r="CN30" s="633"/>
      <c r="CO30" s="633"/>
      <c r="CP30" s="633"/>
      <c r="CQ30" s="634"/>
      <c r="CR30" s="635">
        <v>819260</v>
      </c>
      <c r="CS30" s="636"/>
      <c r="CT30" s="636"/>
      <c r="CU30" s="636"/>
      <c r="CV30" s="636"/>
      <c r="CW30" s="636"/>
      <c r="CX30" s="636"/>
      <c r="CY30" s="637"/>
      <c r="CZ30" s="638">
        <v>7.6</v>
      </c>
      <c r="DA30" s="647"/>
      <c r="DB30" s="647"/>
      <c r="DC30" s="648"/>
      <c r="DD30" s="641">
        <v>811723</v>
      </c>
      <c r="DE30" s="636"/>
      <c r="DF30" s="636"/>
      <c r="DG30" s="636"/>
      <c r="DH30" s="636"/>
      <c r="DI30" s="636"/>
      <c r="DJ30" s="636"/>
      <c r="DK30" s="637"/>
      <c r="DL30" s="641">
        <v>811723</v>
      </c>
      <c r="DM30" s="636"/>
      <c r="DN30" s="636"/>
      <c r="DO30" s="636"/>
      <c r="DP30" s="636"/>
      <c r="DQ30" s="636"/>
      <c r="DR30" s="636"/>
      <c r="DS30" s="636"/>
      <c r="DT30" s="636"/>
      <c r="DU30" s="636"/>
      <c r="DV30" s="637"/>
      <c r="DW30" s="638">
        <v>14.6</v>
      </c>
      <c r="DX30" s="647"/>
      <c r="DY30" s="647"/>
      <c r="DZ30" s="647"/>
      <c r="EA30" s="647"/>
      <c r="EB30" s="647"/>
      <c r="EC30" s="666"/>
    </row>
    <row r="31" spans="2:133" ht="11.25" customHeight="1" x14ac:dyDescent="0.2">
      <c r="B31" s="632" t="s">
        <v>307</v>
      </c>
      <c r="C31" s="633"/>
      <c r="D31" s="633"/>
      <c r="E31" s="633"/>
      <c r="F31" s="633"/>
      <c r="G31" s="633"/>
      <c r="H31" s="633"/>
      <c r="I31" s="633"/>
      <c r="J31" s="633"/>
      <c r="K31" s="633"/>
      <c r="L31" s="633"/>
      <c r="M31" s="633"/>
      <c r="N31" s="633"/>
      <c r="O31" s="633"/>
      <c r="P31" s="633"/>
      <c r="Q31" s="634"/>
      <c r="R31" s="635">
        <v>13175</v>
      </c>
      <c r="S31" s="636"/>
      <c r="T31" s="636"/>
      <c r="U31" s="636"/>
      <c r="V31" s="636"/>
      <c r="W31" s="636"/>
      <c r="X31" s="636"/>
      <c r="Y31" s="637"/>
      <c r="Z31" s="661">
        <v>0.1</v>
      </c>
      <c r="AA31" s="661"/>
      <c r="AB31" s="661"/>
      <c r="AC31" s="661"/>
      <c r="AD31" s="662" t="s">
        <v>223</v>
      </c>
      <c r="AE31" s="662"/>
      <c r="AF31" s="662"/>
      <c r="AG31" s="662"/>
      <c r="AH31" s="662"/>
      <c r="AI31" s="662"/>
      <c r="AJ31" s="662"/>
      <c r="AK31" s="662"/>
      <c r="AL31" s="638" t="s">
        <v>229</v>
      </c>
      <c r="AM31" s="639"/>
      <c r="AN31" s="639"/>
      <c r="AO31" s="663"/>
      <c r="AP31" s="702" t="s">
        <v>308</v>
      </c>
      <c r="AQ31" s="703"/>
      <c r="AR31" s="703"/>
      <c r="AS31" s="703"/>
      <c r="AT31" s="704" t="s">
        <v>309</v>
      </c>
      <c r="AU31" s="209"/>
      <c r="AV31" s="209"/>
      <c r="AW31" s="209"/>
      <c r="AX31" s="685" t="s">
        <v>184</v>
      </c>
      <c r="AY31" s="686"/>
      <c r="AZ31" s="686"/>
      <c r="BA31" s="686"/>
      <c r="BB31" s="686"/>
      <c r="BC31" s="686"/>
      <c r="BD31" s="686"/>
      <c r="BE31" s="686"/>
      <c r="BF31" s="687"/>
      <c r="BG31" s="695">
        <v>99.3</v>
      </c>
      <c r="BH31" s="696"/>
      <c r="BI31" s="696"/>
      <c r="BJ31" s="696"/>
      <c r="BK31" s="696"/>
      <c r="BL31" s="696"/>
      <c r="BM31" s="697">
        <v>97.7</v>
      </c>
      <c r="BN31" s="696"/>
      <c r="BO31" s="696"/>
      <c r="BP31" s="696"/>
      <c r="BQ31" s="698"/>
      <c r="BR31" s="695">
        <v>99.1</v>
      </c>
      <c r="BS31" s="696"/>
      <c r="BT31" s="696"/>
      <c r="BU31" s="696"/>
      <c r="BV31" s="696"/>
      <c r="BW31" s="696"/>
      <c r="BX31" s="697">
        <v>97.4</v>
      </c>
      <c r="BY31" s="696"/>
      <c r="BZ31" s="696"/>
      <c r="CA31" s="696"/>
      <c r="CB31" s="698"/>
      <c r="CD31" s="657"/>
      <c r="CE31" s="658"/>
      <c r="CF31" s="632" t="s">
        <v>310</v>
      </c>
      <c r="CG31" s="633"/>
      <c r="CH31" s="633"/>
      <c r="CI31" s="633"/>
      <c r="CJ31" s="633"/>
      <c r="CK31" s="633"/>
      <c r="CL31" s="633"/>
      <c r="CM31" s="633"/>
      <c r="CN31" s="633"/>
      <c r="CO31" s="633"/>
      <c r="CP31" s="633"/>
      <c r="CQ31" s="634"/>
      <c r="CR31" s="635">
        <v>28013</v>
      </c>
      <c r="CS31" s="645"/>
      <c r="CT31" s="645"/>
      <c r="CU31" s="645"/>
      <c r="CV31" s="645"/>
      <c r="CW31" s="645"/>
      <c r="CX31" s="645"/>
      <c r="CY31" s="646"/>
      <c r="CZ31" s="638">
        <v>0.3</v>
      </c>
      <c r="DA31" s="647"/>
      <c r="DB31" s="647"/>
      <c r="DC31" s="648"/>
      <c r="DD31" s="641">
        <v>27821</v>
      </c>
      <c r="DE31" s="645"/>
      <c r="DF31" s="645"/>
      <c r="DG31" s="645"/>
      <c r="DH31" s="645"/>
      <c r="DI31" s="645"/>
      <c r="DJ31" s="645"/>
      <c r="DK31" s="646"/>
      <c r="DL31" s="641">
        <v>27821</v>
      </c>
      <c r="DM31" s="645"/>
      <c r="DN31" s="645"/>
      <c r="DO31" s="645"/>
      <c r="DP31" s="645"/>
      <c r="DQ31" s="645"/>
      <c r="DR31" s="645"/>
      <c r="DS31" s="645"/>
      <c r="DT31" s="645"/>
      <c r="DU31" s="645"/>
      <c r="DV31" s="646"/>
      <c r="DW31" s="638">
        <v>0.5</v>
      </c>
      <c r="DX31" s="647"/>
      <c r="DY31" s="647"/>
      <c r="DZ31" s="647"/>
      <c r="EA31" s="647"/>
      <c r="EB31" s="647"/>
      <c r="EC31" s="666"/>
    </row>
    <row r="32" spans="2:133" ht="11.25" customHeight="1" x14ac:dyDescent="0.2">
      <c r="B32" s="632" t="s">
        <v>311</v>
      </c>
      <c r="C32" s="633"/>
      <c r="D32" s="633"/>
      <c r="E32" s="633"/>
      <c r="F32" s="633"/>
      <c r="G32" s="633"/>
      <c r="H32" s="633"/>
      <c r="I32" s="633"/>
      <c r="J32" s="633"/>
      <c r="K32" s="633"/>
      <c r="L32" s="633"/>
      <c r="M32" s="633"/>
      <c r="N32" s="633"/>
      <c r="O32" s="633"/>
      <c r="P32" s="633"/>
      <c r="Q32" s="634"/>
      <c r="R32" s="635">
        <v>2303575</v>
      </c>
      <c r="S32" s="636"/>
      <c r="T32" s="636"/>
      <c r="U32" s="636"/>
      <c r="V32" s="636"/>
      <c r="W32" s="636"/>
      <c r="X32" s="636"/>
      <c r="Y32" s="637"/>
      <c r="Z32" s="661">
        <v>20.7</v>
      </c>
      <c r="AA32" s="661"/>
      <c r="AB32" s="661"/>
      <c r="AC32" s="661"/>
      <c r="AD32" s="662" t="s">
        <v>223</v>
      </c>
      <c r="AE32" s="662"/>
      <c r="AF32" s="662"/>
      <c r="AG32" s="662"/>
      <c r="AH32" s="662"/>
      <c r="AI32" s="662"/>
      <c r="AJ32" s="662"/>
      <c r="AK32" s="662"/>
      <c r="AL32" s="638" t="s">
        <v>229</v>
      </c>
      <c r="AM32" s="639"/>
      <c r="AN32" s="639"/>
      <c r="AO32" s="663"/>
      <c r="AP32" s="672"/>
      <c r="AQ32" s="673"/>
      <c r="AR32" s="673"/>
      <c r="AS32" s="673"/>
      <c r="AT32" s="705"/>
      <c r="AU32" s="205" t="s">
        <v>312</v>
      </c>
      <c r="AX32" s="632" t="s">
        <v>313</v>
      </c>
      <c r="AY32" s="633"/>
      <c r="AZ32" s="633"/>
      <c r="BA32" s="633"/>
      <c r="BB32" s="633"/>
      <c r="BC32" s="633"/>
      <c r="BD32" s="633"/>
      <c r="BE32" s="633"/>
      <c r="BF32" s="634"/>
      <c r="BG32" s="699">
        <v>98.9</v>
      </c>
      <c r="BH32" s="645"/>
      <c r="BI32" s="645"/>
      <c r="BJ32" s="645"/>
      <c r="BK32" s="645"/>
      <c r="BL32" s="645"/>
      <c r="BM32" s="639">
        <v>96.8</v>
      </c>
      <c r="BN32" s="645"/>
      <c r="BO32" s="645"/>
      <c r="BP32" s="645"/>
      <c r="BQ32" s="670"/>
      <c r="BR32" s="699">
        <v>98.9</v>
      </c>
      <c r="BS32" s="645"/>
      <c r="BT32" s="645"/>
      <c r="BU32" s="645"/>
      <c r="BV32" s="645"/>
      <c r="BW32" s="645"/>
      <c r="BX32" s="639">
        <v>96.8</v>
      </c>
      <c r="BY32" s="645"/>
      <c r="BZ32" s="645"/>
      <c r="CA32" s="645"/>
      <c r="CB32" s="670"/>
      <c r="CD32" s="659"/>
      <c r="CE32" s="660"/>
      <c r="CF32" s="632" t="s">
        <v>314</v>
      </c>
      <c r="CG32" s="633"/>
      <c r="CH32" s="633"/>
      <c r="CI32" s="633"/>
      <c r="CJ32" s="633"/>
      <c r="CK32" s="633"/>
      <c r="CL32" s="633"/>
      <c r="CM32" s="633"/>
      <c r="CN32" s="633"/>
      <c r="CO32" s="633"/>
      <c r="CP32" s="633"/>
      <c r="CQ32" s="634"/>
      <c r="CR32" s="635" t="s">
        <v>223</v>
      </c>
      <c r="CS32" s="636"/>
      <c r="CT32" s="636"/>
      <c r="CU32" s="636"/>
      <c r="CV32" s="636"/>
      <c r="CW32" s="636"/>
      <c r="CX32" s="636"/>
      <c r="CY32" s="637"/>
      <c r="CZ32" s="638" t="s">
        <v>223</v>
      </c>
      <c r="DA32" s="647"/>
      <c r="DB32" s="647"/>
      <c r="DC32" s="648"/>
      <c r="DD32" s="641" t="s">
        <v>229</v>
      </c>
      <c r="DE32" s="636"/>
      <c r="DF32" s="636"/>
      <c r="DG32" s="636"/>
      <c r="DH32" s="636"/>
      <c r="DI32" s="636"/>
      <c r="DJ32" s="636"/>
      <c r="DK32" s="637"/>
      <c r="DL32" s="641" t="s">
        <v>223</v>
      </c>
      <c r="DM32" s="636"/>
      <c r="DN32" s="636"/>
      <c r="DO32" s="636"/>
      <c r="DP32" s="636"/>
      <c r="DQ32" s="636"/>
      <c r="DR32" s="636"/>
      <c r="DS32" s="636"/>
      <c r="DT32" s="636"/>
      <c r="DU32" s="636"/>
      <c r="DV32" s="637"/>
      <c r="DW32" s="638" t="s">
        <v>229</v>
      </c>
      <c r="DX32" s="647"/>
      <c r="DY32" s="647"/>
      <c r="DZ32" s="647"/>
      <c r="EA32" s="647"/>
      <c r="EB32" s="647"/>
      <c r="EC32" s="666"/>
    </row>
    <row r="33" spans="2:133" ht="11.25" customHeight="1" x14ac:dyDescent="0.2">
      <c r="B33" s="692" t="s">
        <v>315</v>
      </c>
      <c r="C33" s="693"/>
      <c r="D33" s="693"/>
      <c r="E33" s="693"/>
      <c r="F33" s="693"/>
      <c r="G33" s="693"/>
      <c r="H33" s="693"/>
      <c r="I33" s="693"/>
      <c r="J33" s="693"/>
      <c r="K33" s="693"/>
      <c r="L33" s="693"/>
      <c r="M33" s="693"/>
      <c r="N33" s="693"/>
      <c r="O33" s="693"/>
      <c r="P33" s="693"/>
      <c r="Q33" s="694"/>
      <c r="R33" s="635" t="s">
        <v>223</v>
      </c>
      <c r="S33" s="636"/>
      <c r="T33" s="636"/>
      <c r="U33" s="636"/>
      <c r="V33" s="636"/>
      <c r="W33" s="636"/>
      <c r="X33" s="636"/>
      <c r="Y33" s="637"/>
      <c r="Z33" s="661" t="s">
        <v>223</v>
      </c>
      <c r="AA33" s="661"/>
      <c r="AB33" s="661"/>
      <c r="AC33" s="661"/>
      <c r="AD33" s="662" t="s">
        <v>223</v>
      </c>
      <c r="AE33" s="662"/>
      <c r="AF33" s="662"/>
      <c r="AG33" s="662"/>
      <c r="AH33" s="662"/>
      <c r="AI33" s="662"/>
      <c r="AJ33" s="662"/>
      <c r="AK33" s="662"/>
      <c r="AL33" s="638" t="s">
        <v>242</v>
      </c>
      <c r="AM33" s="639"/>
      <c r="AN33" s="639"/>
      <c r="AO33" s="663"/>
      <c r="AP33" s="674"/>
      <c r="AQ33" s="675"/>
      <c r="AR33" s="675"/>
      <c r="AS33" s="675"/>
      <c r="AT33" s="706"/>
      <c r="AU33" s="210"/>
      <c r="AV33" s="210"/>
      <c r="AW33" s="210"/>
      <c r="AX33" s="612" t="s">
        <v>316</v>
      </c>
      <c r="AY33" s="613"/>
      <c r="AZ33" s="613"/>
      <c r="BA33" s="613"/>
      <c r="BB33" s="613"/>
      <c r="BC33" s="613"/>
      <c r="BD33" s="613"/>
      <c r="BE33" s="613"/>
      <c r="BF33" s="614"/>
      <c r="BG33" s="691">
        <v>99.5</v>
      </c>
      <c r="BH33" s="616"/>
      <c r="BI33" s="616"/>
      <c r="BJ33" s="616"/>
      <c r="BK33" s="616"/>
      <c r="BL33" s="616"/>
      <c r="BM33" s="653">
        <v>98</v>
      </c>
      <c r="BN33" s="616"/>
      <c r="BO33" s="616"/>
      <c r="BP33" s="616"/>
      <c r="BQ33" s="664"/>
      <c r="BR33" s="691">
        <v>99.1</v>
      </c>
      <c r="BS33" s="616"/>
      <c r="BT33" s="616"/>
      <c r="BU33" s="616"/>
      <c r="BV33" s="616"/>
      <c r="BW33" s="616"/>
      <c r="BX33" s="653">
        <v>97.5</v>
      </c>
      <c r="BY33" s="616"/>
      <c r="BZ33" s="616"/>
      <c r="CA33" s="616"/>
      <c r="CB33" s="664"/>
      <c r="CD33" s="632" t="s">
        <v>317</v>
      </c>
      <c r="CE33" s="633"/>
      <c r="CF33" s="633"/>
      <c r="CG33" s="633"/>
      <c r="CH33" s="633"/>
      <c r="CI33" s="633"/>
      <c r="CJ33" s="633"/>
      <c r="CK33" s="633"/>
      <c r="CL33" s="633"/>
      <c r="CM33" s="633"/>
      <c r="CN33" s="633"/>
      <c r="CO33" s="633"/>
      <c r="CP33" s="633"/>
      <c r="CQ33" s="634"/>
      <c r="CR33" s="635">
        <v>4615952</v>
      </c>
      <c r="CS33" s="645"/>
      <c r="CT33" s="645"/>
      <c r="CU33" s="645"/>
      <c r="CV33" s="645"/>
      <c r="CW33" s="645"/>
      <c r="CX33" s="645"/>
      <c r="CY33" s="646"/>
      <c r="CZ33" s="638">
        <v>43.1</v>
      </c>
      <c r="DA33" s="647"/>
      <c r="DB33" s="647"/>
      <c r="DC33" s="648"/>
      <c r="DD33" s="641">
        <v>3169306</v>
      </c>
      <c r="DE33" s="645"/>
      <c r="DF33" s="645"/>
      <c r="DG33" s="645"/>
      <c r="DH33" s="645"/>
      <c r="DI33" s="645"/>
      <c r="DJ33" s="645"/>
      <c r="DK33" s="646"/>
      <c r="DL33" s="641">
        <v>2273075</v>
      </c>
      <c r="DM33" s="645"/>
      <c r="DN33" s="645"/>
      <c r="DO33" s="645"/>
      <c r="DP33" s="645"/>
      <c r="DQ33" s="645"/>
      <c r="DR33" s="645"/>
      <c r="DS33" s="645"/>
      <c r="DT33" s="645"/>
      <c r="DU33" s="645"/>
      <c r="DV33" s="646"/>
      <c r="DW33" s="638">
        <v>40.9</v>
      </c>
      <c r="DX33" s="647"/>
      <c r="DY33" s="647"/>
      <c r="DZ33" s="647"/>
      <c r="EA33" s="647"/>
      <c r="EB33" s="647"/>
      <c r="EC33" s="666"/>
    </row>
    <row r="34" spans="2:133" ht="11.25" customHeight="1" x14ac:dyDescent="0.2">
      <c r="B34" s="632" t="s">
        <v>318</v>
      </c>
      <c r="C34" s="633"/>
      <c r="D34" s="633"/>
      <c r="E34" s="633"/>
      <c r="F34" s="633"/>
      <c r="G34" s="633"/>
      <c r="H34" s="633"/>
      <c r="I34" s="633"/>
      <c r="J34" s="633"/>
      <c r="K34" s="633"/>
      <c r="L34" s="633"/>
      <c r="M34" s="633"/>
      <c r="N34" s="633"/>
      <c r="O34" s="633"/>
      <c r="P34" s="633"/>
      <c r="Q34" s="634"/>
      <c r="R34" s="635">
        <v>1179803</v>
      </c>
      <c r="S34" s="636"/>
      <c r="T34" s="636"/>
      <c r="U34" s="636"/>
      <c r="V34" s="636"/>
      <c r="W34" s="636"/>
      <c r="X34" s="636"/>
      <c r="Y34" s="637"/>
      <c r="Z34" s="661">
        <v>10.6</v>
      </c>
      <c r="AA34" s="661"/>
      <c r="AB34" s="661"/>
      <c r="AC34" s="661"/>
      <c r="AD34" s="662" t="s">
        <v>223</v>
      </c>
      <c r="AE34" s="662"/>
      <c r="AF34" s="662"/>
      <c r="AG34" s="662"/>
      <c r="AH34" s="662"/>
      <c r="AI34" s="662"/>
      <c r="AJ34" s="662"/>
      <c r="AK34" s="662"/>
      <c r="AL34" s="638" t="s">
        <v>229</v>
      </c>
      <c r="AM34" s="639"/>
      <c r="AN34" s="639"/>
      <c r="AO34" s="663"/>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2" t="s">
        <v>319</v>
      </c>
      <c r="CE34" s="633"/>
      <c r="CF34" s="633"/>
      <c r="CG34" s="633"/>
      <c r="CH34" s="633"/>
      <c r="CI34" s="633"/>
      <c r="CJ34" s="633"/>
      <c r="CK34" s="633"/>
      <c r="CL34" s="633"/>
      <c r="CM34" s="633"/>
      <c r="CN34" s="633"/>
      <c r="CO34" s="633"/>
      <c r="CP34" s="633"/>
      <c r="CQ34" s="634"/>
      <c r="CR34" s="635">
        <v>1350178</v>
      </c>
      <c r="CS34" s="636"/>
      <c r="CT34" s="636"/>
      <c r="CU34" s="636"/>
      <c r="CV34" s="636"/>
      <c r="CW34" s="636"/>
      <c r="CX34" s="636"/>
      <c r="CY34" s="637"/>
      <c r="CZ34" s="638">
        <v>12.6</v>
      </c>
      <c r="DA34" s="647"/>
      <c r="DB34" s="647"/>
      <c r="DC34" s="648"/>
      <c r="DD34" s="641">
        <v>876330</v>
      </c>
      <c r="DE34" s="636"/>
      <c r="DF34" s="636"/>
      <c r="DG34" s="636"/>
      <c r="DH34" s="636"/>
      <c r="DI34" s="636"/>
      <c r="DJ34" s="636"/>
      <c r="DK34" s="637"/>
      <c r="DL34" s="641">
        <v>780949</v>
      </c>
      <c r="DM34" s="636"/>
      <c r="DN34" s="636"/>
      <c r="DO34" s="636"/>
      <c r="DP34" s="636"/>
      <c r="DQ34" s="636"/>
      <c r="DR34" s="636"/>
      <c r="DS34" s="636"/>
      <c r="DT34" s="636"/>
      <c r="DU34" s="636"/>
      <c r="DV34" s="637"/>
      <c r="DW34" s="638">
        <v>14</v>
      </c>
      <c r="DX34" s="647"/>
      <c r="DY34" s="647"/>
      <c r="DZ34" s="647"/>
      <c r="EA34" s="647"/>
      <c r="EB34" s="647"/>
      <c r="EC34" s="666"/>
    </row>
    <row r="35" spans="2:133" ht="11.25" customHeight="1" x14ac:dyDescent="0.2">
      <c r="B35" s="632" t="s">
        <v>320</v>
      </c>
      <c r="C35" s="633"/>
      <c r="D35" s="633"/>
      <c r="E35" s="633"/>
      <c r="F35" s="633"/>
      <c r="G35" s="633"/>
      <c r="H35" s="633"/>
      <c r="I35" s="633"/>
      <c r="J35" s="633"/>
      <c r="K35" s="633"/>
      <c r="L35" s="633"/>
      <c r="M35" s="633"/>
      <c r="N35" s="633"/>
      <c r="O35" s="633"/>
      <c r="P35" s="633"/>
      <c r="Q35" s="634"/>
      <c r="R35" s="635">
        <v>58224</v>
      </c>
      <c r="S35" s="636"/>
      <c r="T35" s="636"/>
      <c r="U35" s="636"/>
      <c r="V35" s="636"/>
      <c r="W35" s="636"/>
      <c r="X35" s="636"/>
      <c r="Y35" s="637"/>
      <c r="Z35" s="661">
        <v>0.5</v>
      </c>
      <c r="AA35" s="661"/>
      <c r="AB35" s="661"/>
      <c r="AC35" s="661"/>
      <c r="AD35" s="662" t="s">
        <v>223</v>
      </c>
      <c r="AE35" s="662"/>
      <c r="AF35" s="662"/>
      <c r="AG35" s="662"/>
      <c r="AH35" s="662"/>
      <c r="AI35" s="662"/>
      <c r="AJ35" s="662"/>
      <c r="AK35" s="662"/>
      <c r="AL35" s="638" t="s">
        <v>223</v>
      </c>
      <c r="AM35" s="639"/>
      <c r="AN35" s="639"/>
      <c r="AO35" s="663"/>
      <c r="AP35" s="213"/>
      <c r="AQ35" s="688" t="s">
        <v>321</v>
      </c>
      <c r="AR35" s="689"/>
      <c r="AS35" s="689"/>
      <c r="AT35" s="689"/>
      <c r="AU35" s="689"/>
      <c r="AV35" s="689"/>
      <c r="AW35" s="689"/>
      <c r="AX35" s="689"/>
      <c r="AY35" s="689"/>
      <c r="AZ35" s="689"/>
      <c r="BA35" s="689"/>
      <c r="BB35" s="689"/>
      <c r="BC35" s="689"/>
      <c r="BD35" s="689"/>
      <c r="BE35" s="689"/>
      <c r="BF35" s="690"/>
      <c r="BG35" s="688" t="s">
        <v>322</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323</v>
      </c>
      <c r="CE35" s="633"/>
      <c r="CF35" s="633"/>
      <c r="CG35" s="633"/>
      <c r="CH35" s="633"/>
      <c r="CI35" s="633"/>
      <c r="CJ35" s="633"/>
      <c r="CK35" s="633"/>
      <c r="CL35" s="633"/>
      <c r="CM35" s="633"/>
      <c r="CN35" s="633"/>
      <c r="CO35" s="633"/>
      <c r="CP35" s="633"/>
      <c r="CQ35" s="634"/>
      <c r="CR35" s="635">
        <v>106760</v>
      </c>
      <c r="CS35" s="645"/>
      <c r="CT35" s="645"/>
      <c r="CU35" s="645"/>
      <c r="CV35" s="645"/>
      <c r="CW35" s="645"/>
      <c r="CX35" s="645"/>
      <c r="CY35" s="646"/>
      <c r="CZ35" s="638">
        <v>1</v>
      </c>
      <c r="DA35" s="647"/>
      <c r="DB35" s="647"/>
      <c r="DC35" s="648"/>
      <c r="DD35" s="641">
        <v>75214</v>
      </c>
      <c r="DE35" s="645"/>
      <c r="DF35" s="645"/>
      <c r="DG35" s="645"/>
      <c r="DH35" s="645"/>
      <c r="DI35" s="645"/>
      <c r="DJ35" s="645"/>
      <c r="DK35" s="646"/>
      <c r="DL35" s="641">
        <v>32816</v>
      </c>
      <c r="DM35" s="645"/>
      <c r="DN35" s="645"/>
      <c r="DO35" s="645"/>
      <c r="DP35" s="645"/>
      <c r="DQ35" s="645"/>
      <c r="DR35" s="645"/>
      <c r="DS35" s="645"/>
      <c r="DT35" s="645"/>
      <c r="DU35" s="645"/>
      <c r="DV35" s="646"/>
      <c r="DW35" s="638">
        <v>0.6</v>
      </c>
      <c r="DX35" s="647"/>
      <c r="DY35" s="647"/>
      <c r="DZ35" s="647"/>
      <c r="EA35" s="647"/>
      <c r="EB35" s="647"/>
      <c r="EC35" s="666"/>
    </row>
    <row r="36" spans="2:133" ht="11.25" customHeight="1" x14ac:dyDescent="0.2">
      <c r="B36" s="632" t="s">
        <v>324</v>
      </c>
      <c r="C36" s="633"/>
      <c r="D36" s="633"/>
      <c r="E36" s="633"/>
      <c r="F36" s="633"/>
      <c r="G36" s="633"/>
      <c r="H36" s="633"/>
      <c r="I36" s="633"/>
      <c r="J36" s="633"/>
      <c r="K36" s="633"/>
      <c r="L36" s="633"/>
      <c r="M36" s="633"/>
      <c r="N36" s="633"/>
      <c r="O36" s="633"/>
      <c r="P36" s="633"/>
      <c r="Q36" s="634"/>
      <c r="R36" s="635">
        <v>407172</v>
      </c>
      <c r="S36" s="636"/>
      <c r="T36" s="636"/>
      <c r="U36" s="636"/>
      <c r="V36" s="636"/>
      <c r="W36" s="636"/>
      <c r="X36" s="636"/>
      <c r="Y36" s="637"/>
      <c r="Z36" s="661">
        <v>3.7</v>
      </c>
      <c r="AA36" s="661"/>
      <c r="AB36" s="661"/>
      <c r="AC36" s="661"/>
      <c r="AD36" s="662" t="s">
        <v>223</v>
      </c>
      <c r="AE36" s="662"/>
      <c r="AF36" s="662"/>
      <c r="AG36" s="662"/>
      <c r="AH36" s="662"/>
      <c r="AI36" s="662"/>
      <c r="AJ36" s="662"/>
      <c r="AK36" s="662"/>
      <c r="AL36" s="638" t="s">
        <v>229</v>
      </c>
      <c r="AM36" s="639"/>
      <c r="AN36" s="639"/>
      <c r="AO36" s="663"/>
      <c r="AP36" s="213"/>
      <c r="AQ36" s="679" t="s">
        <v>325</v>
      </c>
      <c r="AR36" s="680"/>
      <c r="AS36" s="680"/>
      <c r="AT36" s="680"/>
      <c r="AU36" s="680"/>
      <c r="AV36" s="680"/>
      <c r="AW36" s="680"/>
      <c r="AX36" s="680"/>
      <c r="AY36" s="681"/>
      <c r="AZ36" s="682">
        <v>1192675</v>
      </c>
      <c r="BA36" s="683"/>
      <c r="BB36" s="683"/>
      <c r="BC36" s="683"/>
      <c r="BD36" s="683"/>
      <c r="BE36" s="683"/>
      <c r="BF36" s="684"/>
      <c r="BG36" s="685" t="s">
        <v>326</v>
      </c>
      <c r="BH36" s="686"/>
      <c r="BI36" s="686"/>
      <c r="BJ36" s="686"/>
      <c r="BK36" s="686"/>
      <c r="BL36" s="686"/>
      <c r="BM36" s="686"/>
      <c r="BN36" s="686"/>
      <c r="BO36" s="686"/>
      <c r="BP36" s="686"/>
      <c r="BQ36" s="686"/>
      <c r="BR36" s="686"/>
      <c r="BS36" s="686"/>
      <c r="BT36" s="686"/>
      <c r="BU36" s="687"/>
      <c r="BV36" s="682">
        <v>30593</v>
      </c>
      <c r="BW36" s="683"/>
      <c r="BX36" s="683"/>
      <c r="BY36" s="683"/>
      <c r="BZ36" s="683"/>
      <c r="CA36" s="683"/>
      <c r="CB36" s="684"/>
      <c r="CD36" s="632" t="s">
        <v>327</v>
      </c>
      <c r="CE36" s="633"/>
      <c r="CF36" s="633"/>
      <c r="CG36" s="633"/>
      <c r="CH36" s="633"/>
      <c r="CI36" s="633"/>
      <c r="CJ36" s="633"/>
      <c r="CK36" s="633"/>
      <c r="CL36" s="633"/>
      <c r="CM36" s="633"/>
      <c r="CN36" s="633"/>
      <c r="CO36" s="633"/>
      <c r="CP36" s="633"/>
      <c r="CQ36" s="634"/>
      <c r="CR36" s="635">
        <v>1232472</v>
      </c>
      <c r="CS36" s="636"/>
      <c r="CT36" s="636"/>
      <c r="CU36" s="636"/>
      <c r="CV36" s="636"/>
      <c r="CW36" s="636"/>
      <c r="CX36" s="636"/>
      <c r="CY36" s="637"/>
      <c r="CZ36" s="638">
        <v>11.5</v>
      </c>
      <c r="DA36" s="647"/>
      <c r="DB36" s="647"/>
      <c r="DC36" s="648"/>
      <c r="DD36" s="641">
        <v>796293</v>
      </c>
      <c r="DE36" s="636"/>
      <c r="DF36" s="636"/>
      <c r="DG36" s="636"/>
      <c r="DH36" s="636"/>
      <c r="DI36" s="636"/>
      <c r="DJ36" s="636"/>
      <c r="DK36" s="637"/>
      <c r="DL36" s="641">
        <v>550446</v>
      </c>
      <c r="DM36" s="636"/>
      <c r="DN36" s="636"/>
      <c r="DO36" s="636"/>
      <c r="DP36" s="636"/>
      <c r="DQ36" s="636"/>
      <c r="DR36" s="636"/>
      <c r="DS36" s="636"/>
      <c r="DT36" s="636"/>
      <c r="DU36" s="636"/>
      <c r="DV36" s="637"/>
      <c r="DW36" s="638">
        <v>9.9</v>
      </c>
      <c r="DX36" s="647"/>
      <c r="DY36" s="647"/>
      <c r="DZ36" s="647"/>
      <c r="EA36" s="647"/>
      <c r="EB36" s="647"/>
      <c r="EC36" s="666"/>
    </row>
    <row r="37" spans="2:133" ht="11.25" customHeight="1" x14ac:dyDescent="0.2">
      <c r="B37" s="632" t="s">
        <v>328</v>
      </c>
      <c r="C37" s="633"/>
      <c r="D37" s="633"/>
      <c r="E37" s="633"/>
      <c r="F37" s="633"/>
      <c r="G37" s="633"/>
      <c r="H37" s="633"/>
      <c r="I37" s="633"/>
      <c r="J37" s="633"/>
      <c r="K37" s="633"/>
      <c r="L37" s="633"/>
      <c r="M37" s="633"/>
      <c r="N37" s="633"/>
      <c r="O37" s="633"/>
      <c r="P37" s="633"/>
      <c r="Q37" s="634"/>
      <c r="R37" s="635">
        <v>432039</v>
      </c>
      <c r="S37" s="636"/>
      <c r="T37" s="636"/>
      <c r="U37" s="636"/>
      <c r="V37" s="636"/>
      <c r="W37" s="636"/>
      <c r="X37" s="636"/>
      <c r="Y37" s="637"/>
      <c r="Z37" s="661">
        <v>3.9</v>
      </c>
      <c r="AA37" s="661"/>
      <c r="AB37" s="661"/>
      <c r="AC37" s="661"/>
      <c r="AD37" s="662" t="s">
        <v>242</v>
      </c>
      <c r="AE37" s="662"/>
      <c r="AF37" s="662"/>
      <c r="AG37" s="662"/>
      <c r="AH37" s="662"/>
      <c r="AI37" s="662"/>
      <c r="AJ37" s="662"/>
      <c r="AK37" s="662"/>
      <c r="AL37" s="638" t="s">
        <v>229</v>
      </c>
      <c r="AM37" s="639"/>
      <c r="AN37" s="639"/>
      <c r="AO37" s="663"/>
      <c r="AQ37" s="667" t="s">
        <v>329</v>
      </c>
      <c r="AR37" s="668"/>
      <c r="AS37" s="668"/>
      <c r="AT37" s="668"/>
      <c r="AU37" s="668"/>
      <c r="AV37" s="668"/>
      <c r="AW37" s="668"/>
      <c r="AX37" s="668"/>
      <c r="AY37" s="669"/>
      <c r="AZ37" s="635">
        <v>212547</v>
      </c>
      <c r="BA37" s="636"/>
      <c r="BB37" s="636"/>
      <c r="BC37" s="636"/>
      <c r="BD37" s="645"/>
      <c r="BE37" s="645"/>
      <c r="BF37" s="670"/>
      <c r="BG37" s="632" t="s">
        <v>330</v>
      </c>
      <c r="BH37" s="633"/>
      <c r="BI37" s="633"/>
      <c r="BJ37" s="633"/>
      <c r="BK37" s="633"/>
      <c r="BL37" s="633"/>
      <c r="BM37" s="633"/>
      <c r="BN37" s="633"/>
      <c r="BO37" s="633"/>
      <c r="BP37" s="633"/>
      <c r="BQ37" s="633"/>
      <c r="BR37" s="633"/>
      <c r="BS37" s="633"/>
      <c r="BT37" s="633"/>
      <c r="BU37" s="634"/>
      <c r="BV37" s="635">
        <v>-871</v>
      </c>
      <c r="BW37" s="636"/>
      <c r="BX37" s="636"/>
      <c r="BY37" s="636"/>
      <c r="BZ37" s="636"/>
      <c r="CA37" s="636"/>
      <c r="CB37" s="671"/>
      <c r="CD37" s="632" t="s">
        <v>331</v>
      </c>
      <c r="CE37" s="633"/>
      <c r="CF37" s="633"/>
      <c r="CG37" s="633"/>
      <c r="CH37" s="633"/>
      <c r="CI37" s="633"/>
      <c r="CJ37" s="633"/>
      <c r="CK37" s="633"/>
      <c r="CL37" s="633"/>
      <c r="CM37" s="633"/>
      <c r="CN37" s="633"/>
      <c r="CO37" s="633"/>
      <c r="CP37" s="633"/>
      <c r="CQ37" s="634"/>
      <c r="CR37" s="635">
        <v>10752</v>
      </c>
      <c r="CS37" s="645"/>
      <c r="CT37" s="645"/>
      <c r="CU37" s="645"/>
      <c r="CV37" s="645"/>
      <c r="CW37" s="645"/>
      <c r="CX37" s="645"/>
      <c r="CY37" s="646"/>
      <c r="CZ37" s="638">
        <v>0.1</v>
      </c>
      <c r="DA37" s="647"/>
      <c r="DB37" s="647"/>
      <c r="DC37" s="648"/>
      <c r="DD37" s="641">
        <v>10752</v>
      </c>
      <c r="DE37" s="645"/>
      <c r="DF37" s="645"/>
      <c r="DG37" s="645"/>
      <c r="DH37" s="645"/>
      <c r="DI37" s="645"/>
      <c r="DJ37" s="645"/>
      <c r="DK37" s="646"/>
      <c r="DL37" s="641">
        <v>10752</v>
      </c>
      <c r="DM37" s="645"/>
      <c r="DN37" s="645"/>
      <c r="DO37" s="645"/>
      <c r="DP37" s="645"/>
      <c r="DQ37" s="645"/>
      <c r="DR37" s="645"/>
      <c r="DS37" s="645"/>
      <c r="DT37" s="645"/>
      <c r="DU37" s="645"/>
      <c r="DV37" s="646"/>
      <c r="DW37" s="638">
        <v>0.2</v>
      </c>
      <c r="DX37" s="647"/>
      <c r="DY37" s="647"/>
      <c r="DZ37" s="647"/>
      <c r="EA37" s="647"/>
      <c r="EB37" s="647"/>
      <c r="EC37" s="666"/>
    </row>
    <row r="38" spans="2:133" ht="11.25" customHeight="1" x14ac:dyDescent="0.2">
      <c r="B38" s="632" t="s">
        <v>332</v>
      </c>
      <c r="C38" s="633"/>
      <c r="D38" s="633"/>
      <c r="E38" s="633"/>
      <c r="F38" s="633"/>
      <c r="G38" s="633"/>
      <c r="H38" s="633"/>
      <c r="I38" s="633"/>
      <c r="J38" s="633"/>
      <c r="K38" s="633"/>
      <c r="L38" s="633"/>
      <c r="M38" s="633"/>
      <c r="N38" s="633"/>
      <c r="O38" s="633"/>
      <c r="P38" s="633"/>
      <c r="Q38" s="634"/>
      <c r="R38" s="635">
        <v>207752</v>
      </c>
      <c r="S38" s="636"/>
      <c r="T38" s="636"/>
      <c r="U38" s="636"/>
      <c r="V38" s="636"/>
      <c r="W38" s="636"/>
      <c r="X38" s="636"/>
      <c r="Y38" s="637"/>
      <c r="Z38" s="661">
        <v>1.9</v>
      </c>
      <c r="AA38" s="661"/>
      <c r="AB38" s="661"/>
      <c r="AC38" s="661"/>
      <c r="AD38" s="662" t="s">
        <v>229</v>
      </c>
      <c r="AE38" s="662"/>
      <c r="AF38" s="662"/>
      <c r="AG38" s="662"/>
      <c r="AH38" s="662"/>
      <c r="AI38" s="662"/>
      <c r="AJ38" s="662"/>
      <c r="AK38" s="662"/>
      <c r="AL38" s="638" t="s">
        <v>223</v>
      </c>
      <c r="AM38" s="639"/>
      <c r="AN38" s="639"/>
      <c r="AO38" s="663"/>
      <c r="AQ38" s="667" t="s">
        <v>333</v>
      </c>
      <c r="AR38" s="668"/>
      <c r="AS38" s="668"/>
      <c r="AT38" s="668"/>
      <c r="AU38" s="668"/>
      <c r="AV38" s="668"/>
      <c r="AW38" s="668"/>
      <c r="AX38" s="668"/>
      <c r="AY38" s="669"/>
      <c r="AZ38" s="635">
        <v>14941</v>
      </c>
      <c r="BA38" s="636"/>
      <c r="BB38" s="636"/>
      <c r="BC38" s="636"/>
      <c r="BD38" s="645"/>
      <c r="BE38" s="645"/>
      <c r="BF38" s="670"/>
      <c r="BG38" s="632" t="s">
        <v>334</v>
      </c>
      <c r="BH38" s="633"/>
      <c r="BI38" s="633"/>
      <c r="BJ38" s="633"/>
      <c r="BK38" s="633"/>
      <c r="BL38" s="633"/>
      <c r="BM38" s="633"/>
      <c r="BN38" s="633"/>
      <c r="BO38" s="633"/>
      <c r="BP38" s="633"/>
      <c r="BQ38" s="633"/>
      <c r="BR38" s="633"/>
      <c r="BS38" s="633"/>
      <c r="BT38" s="633"/>
      <c r="BU38" s="634"/>
      <c r="BV38" s="635">
        <v>3205</v>
      </c>
      <c r="BW38" s="636"/>
      <c r="BX38" s="636"/>
      <c r="BY38" s="636"/>
      <c r="BZ38" s="636"/>
      <c r="CA38" s="636"/>
      <c r="CB38" s="671"/>
      <c r="CD38" s="632" t="s">
        <v>335</v>
      </c>
      <c r="CE38" s="633"/>
      <c r="CF38" s="633"/>
      <c r="CG38" s="633"/>
      <c r="CH38" s="633"/>
      <c r="CI38" s="633"/>
      <c r="CJ38" s="633"/>
      <c r="CK38" s="633"/>
      <c r="CL38" s="633"/>
      <c r="CM38" s="633"/>
      <c r="CN38" s="633"/>
      <c r="CO38" s="633"/>
      <c r="CP38" s="633"/>
      <c r="CQ38" s="634"/>
      <c r="CR38" s="635">
        <v>1177734</v>
      </c>
      <c r="CS38" s="636"/>
      <c r="CT38" s="636"/>
      <c r="CU38" s="636"/>
      <c r="CV38" s="636"/>
      <c r="CW38" s="636"/>
      <c r="CX38" s="636"/>
      <c r="CY38" s="637"/>
      <c r="CZ38" s="638">
        <v>11</v>
      </c>
      <c r="DA38" s="647"/>
      <c r="DB38" s="647"/>
      <c r="DC38" s="648"/>
      <c r="DD38" s="641">
        <v>977912</v>
      </c>
      <c r="DE38" s="636"/>
      <c r="DF38" s="636"/>
      <c r="DG38" s="636"/>
      <c r="DH38" s="636"/>
      <c r="DI38" s="636"/>
      <c r="DJ38" s="636"/>
      <c r="DK38" s="637"/>
      <c r="DL38" s="641">
        <v>908864</v>
      </c>
      <c r="DM38" s="636"/>
      <c r="DN38" s="636"/>
      <c r="DO38" s="636"/>
      <c r="DP38" s="636"/>
      <c r="DQ38" s="636"/>
      <c r="DR38" s="636"/>
      <c r="DS38" s="636"/>
      <c r="DT38" s="636"/>
      <c r="DU38" s="636"/>
      <c r="DV38" s="637"/>
      <c r="DW38" s="638">
        <v>16.3</v>
      </c>
      <c r="DX38" s="647"/>
      <c r="DY38" s="647"/>
      <c r="DZ38" s="647"/>
      <c r="EA38" s="647"/>
      <c r="EB38" s="647"/>
      <c r="EC38" s="666"/>
    </row>
    <row r="39" spans="2:133" ht="11.25" customHeight="1" x14ac:dyDescent="0.2">
      <c r="B39" s="632" t="s">
        <v>336</v>
      </c>
      <c r="C39" s="633"/>
      <c r="D39" s="633"/>
      <c r="E39" s="633"/>
      <c r="F39" s="633"/>
      <c r="G39" s="633"/>
      <c r="H39" s="633"/>
      <c r="I39" s="633"/>
      <c r="J39" s="633"/>
      <c r="K39" s="633"/>
      <c r="L39" s="633"/>
      <c r="M39" s="633"/>
      <c r="N39" s="633"/>
      <c r="O39" s="633"/>
      <c r="P39" s="633"/>
      <c r="Q39" s="634"/>
      <c r="R39" s="635">
        <v>216047</v>
      </c>
      <c r="S39" s="636"/>
      <c r="T39" s="636"/>
      <c r="U39" s="636"/>
      <c r="V39" s="636"/>
      <c r="W39" s="636"/>
      <c r="X39" s="636"/>
      <c r="Y39" s="637"/>
      <c r="Z39" s="661">
        <v>1.9</v>
      </c>
      <c r="AA39" s="661"/>
      <c r="AB39" s="661"/>
      <c r="AC39" s="661"/>
      <c r="AD39" s="662">
        <v>6</v>
      </c>
      <c r="AE39" s="662"/>
      <c r="AF39" s="662"/>
      <c r="AG39" s="662"/>
      <c r="AH39" s="662"/>
      <c r="AI39" s="662"/>
      <c r="AJ39" s="662"/>
      <c r="AK39" s="662"/>
      <c r="AL39" s="638">
        <v>0</v>
      </c>
      <c r="AM39" s="639"/>
      <c r="AN39" s="639"/>
      <c r="AO39" s="663"/>
      <c r="AQ39" s="667" t="s">
        <v>337</v>
      </c>
      <c r="AR39" s="668"/>
      <c r="AS39" s="668"/>
      <c r="AT39" s="668"/>
      <c r="AU39" s="668"/>
      <c r="AV39" s="668"/>
      <c r="AW39" s="668"/>
      <c r="AX39" s="668"/>
      <c r="AY39" s="669"/>
      <c r="AZ39" s="635" t="s">
        <v>229</v>
      </c>
      <c r="BA39" s="636"/>
      <c r="BB39" s="636"/>
      <c r="BC39" s="636"/>
      <c r="BD39" s="645"/>
      <c r="BE39" s="645"/>
      <c r="BF39" s="670"/>
      <c r="BG39" s="632" t="s">
        <v>338</v>
      </c>
      <c r="BH39" s="633"/>
      <c r="BI39" s="633"/>
      <c r="BJ39" s="633"/>
      <c r="BK39" s="633"/>
      <c r="BL39" s="633"/>
      <c r="BM39" s="633"/>
      <c r="BN39" s="633"/>
      <c r="BO39" s="633"/>
      <c r="BP39" s="633"/>
      <c r="BQ39" s="633"/>
      <c r="BR39" s="633"/>
      <c r="BS39" s="633"/>
      <c r="BT39" s="633"/>
      <c r="BU39" s="634"/>
      <c r="BV39" s="635">
        <v>5209</v>
      </c>
      <c r="BW39" s="636"/>
      <c r="BX39" s="636"/>
      <c r="BY39" s="636"/>
      <c r="BZ39" s="636"/>
      <c r="CA39" s="636"/>
      <c r="CB39" s="671"/>
      <c r="CD39" s="632" t="s">
        <v>339</v>
      </c>
      <c r="CE39" s="633"/>
      <c r="CF39" s="633"/>
      <c r="CG39" s="633"/>
      <c r="CH39" s="633"/>
      <c r="CI39" s="633"/>
      <c r="CJ39" s="633"/>
      <c r="CK39" s="633"/>
      <c r="CL39" s="633"/>
      <c r="CM39" s="633"/>
      <c r="CN39" s="633"/>
      <c r="CO39" s="633"/>
      <c r="CP39" s="633"/>
      <c r="CQ39" s="634"/>
      <c r="CR39" s="635">
        <v>664808</v>
      </c>
      <c r="CS39" s="645"/>
      <c r="CT39" s="645"/>
      <c r="CU39" s="645"/>
      <c r="CV39" s="645"/>
      <c r="CW39" s="645"/>
      <c r="CX39" s="645"/>
      <c r="CY39" s="646"/>
      <c r="CZ39" s="638">
        <v>6.2</v>
      </c>
      <c r="DA39" s="647"/>
      <c r="DB39" s="647"/>
      <c r="DC39" s="648"/>
      <c r="DD39" s="641">
        <v>443557</v>
      </c>
      <c r="DE39" s="645"/>
      <c r="DF39" s="645"/>
      <c r="DG39" s="645"/>
      <c r="DH39" s="645"/>
      <c r="DI39" s="645"/>
      <c r="DJ39" s="645"/>
      <c r="DK39" s="646"/>
      <c r="DL39" s="641" t="s">
        <v>229</v>
      </c>
      <c r="DM39" s="645"/>
      <c r="DN39" s="645"/>
      <c r="DO39" s="645"/>
      <c r="DP39" s="645"/>
      <c r="DQ39" s="645"/>
      <c r="DR39" s="645"/>
      <c r="DS39" s="645"/>
      <c r="DT39" s="645"/>
      <c r="DU39" s="645"/>
      <c r="DV39" s="646"/>
      <c r="DW39" s="638" t="s">
        <v>229</v>
      </c>
      <c r="DX39" s="647"/>
      <c r="DY39" s="647"/>
      <c r="DZ39" s="647"/>
      <c r="EA39" s="647"/>
      <c r="EB39" s="647"/>
      <c r="EC39" s="666"/>
    </row>
    <row r="40" spans="2:133" ht="11.25" customHeight="1" x14ac:dyDescent="0.2">
      <c r="B40" s="632" t="s">
        <v>340</v>
      </c>
      <c r="C40" s="633"/>
      <c r="D40" s="633"/>
      <c r="E40" s="633"/>
      <c r="F40" s="633"/>
      <c r="G40" s="633"/>
      <c r="H40" s="633"/>
      <c r="I40" s="633"/>
      <c r="J40" s="633"/>
      <c r="K40" s="633"/>
      <c r="L40" s="633"/>
      <c r="M40" s="633"/>
      <c r="N40" s="633"/>
      <c r="O40" s="633"/>
      <c r="P40" s="633"/>
      <c r="Q40" s="634"/>
      <c r="R40" s="635">
        <v>676976</v>
      </c>
      <c r="S40" s="636"/>
      <c r="T40" s="636"/>
      <c r="U40" s="636"/>
      <c r="V40" s="636"/>
      <c r="W40" s="636"/>
      <c r="X40" s="636"/>
      <c r="Y40" s="637"/>
      <c r="Z40" s="661">
        <v>6.1</v>
      </c>
      <c r="AA40" s="661"/>
      <c r="AB40" s="661"/>
      <c r="AC40" s="661"/>
      <c r="AD40" s="662" t="s">
        <v>223</v>
      </c>
      <c r="AE40" s="662"/>
      <c r="AF40" s="662"/>
      <c r="AG40" s="662"/>
      <c r="AH40" s="662"/>
      <c r="AI40" s="662"/>
      <c r="AJ40" s="662"/>
      <c r="AK40" s="662"/>
      <c r="AL40" s="638" t="s">
        <v>229</v>
      </c>
      <c r="AM40" s="639"/>
      <c r="AN40" s="639"/>
      <c r="AO40" s="663"/>
      <c r="AQ40" s="667" t="s">
        <v>341</v>
      </c>
      <c r="AR40" s="668"/>
      <c r="AS40" s="668"/>
      <c r="AT40" s="668"/>
      <c r="AU40" s="668"/>
      <c r="AV40" s="668"/>
      <c r="AW40" s="668"/>
      <c r="AX40" s="668"/>
      <c r="AY40" s="669"/>
      <c r="AZ40" s="635" t="s">
        <v>223</v>
      </c>
      <c r="BA40" s="636"/>
      <c r="BB40" s="636"/>
      <c r="BC40" s="636"/>
      <c r="BD40" s="645"/>
      <c r="BE40" s="645"/>
      <c r="BF40" s="670"/>
      <c r="BG40" s="672" t="s">
        <v>342</v>
      </c>
      <c r="BH40" s="673"/>
      <c r="BI40" s="673"/>
      <c r="BJ40" s="673"/>
      <c r="BK40" s="673"/>
      <c r="BL40" s="214"/>
      <c r="BM40" s="633" t="s">
        <v>343</v>
      </c>
      <c r="BN40" s="633"/>
      <c r="BO40" s="633"/>
      <c r="BP40" s="633"/>
      <c r="BQ40" s="633"/>
      <c r="BR40" s="633"/>
      <c r="BS40" s="633"/>
      <c r="BT40" s="633"/>
      <c r="BU40" s="634"/>
      <c r="BV40" s="635">
        <v>89</v>
      </c>
      <c r="BW40" s="636"/>
      <c r="BX40" s="636"/>
      <c r="BY40" s="636"/>
      <c r="BZ40" s="636"/>
      <c r="CA40" s="636"/>
      <c r="CB40" s="671"/>
      <c r="CD40" s="632" t="s">
        <v>344</v>
      </c>
      <c r="CE40" s="633"/>
      <c r="CF40" s="633"/>
      <c r="CG40" s="633"/>
      <c r="CH40" s="633"/>
      <c r="CI40" s="633"/>
      <c r="CJ40" s="633"/>
      <c r="CK40" s="633"/>
      <c r="CL40" s="633"/>
      <c r="CM40" s="633"/>
      <c r="CN40" s="633"/>
      <c r="CO40" s="633"/>
      <c r="CP40" s="633"/>
      <c r="CQ40" s="634"/>
      <c r="CR40" s="635">
        <v>84000</v>
      </c>
      <c r="CS40" s="636"/>
      <c r="CT40" s="636"/>
      <c r="CU40" s="636"/>
      <c r="CV40" s="636"/>
      <c r="CW40" s="636"/>
      <c r="CX40" s="636"/>
      <c r="CY40" s="637"/>
      <c r="CZ40" s="638">
        <v>0.8</v>
      </c>
      <c r="DA40" s="647"/>
      <c r="DB40" s="647"/>
      <c r="DC40" s="648"/>
      <c r="DD40" s="641" t="s">
        <v>223</v>
      </c>
      <c r="DE40" s="636"/>
      <c r="DF40" s="636"/>
      <c r="DG40" s="636"/>
      <c r="DH40" s="636"/>
      <c r="DI40" s="636"/>
      <c r="DJ40" s="636"/>
      <c r="DK40" s="637"/>
      <c r="DL40" s="641" t="s">
        <v>229</v>
      </c>
      <c r="DM40" s="636"/>
      <c r="DN40" s="636"/>
      <c r="DO40" s="636"/>
      <c r="DP40" s="636"/>
      <c r="DQ40" s="636"/>
      <c r="DR40" s="636"/>
      <c r="DS40" s="636"/>
      <c r="DT40" s="636"/>
      <c r="DU40" s="636"/>
      <c r="DV40" s="637"/>
      <c r="DW40" s="638" t="s">
        <v>229</v>
      </c>
      <c r="DX40" s="647"/>
      <c r="DY40" s="647"/>
      <c r="DZ40" s="647"/>
      <c r="EA40" s="647"/>
      <c r="EB40" s="647"/>
      <c r="EC40" s="666"/>
    </row>
    <row r="41" spans="2:133" ht="11.25" customHeight="1" x14ac:dyDescent="0.2">
      <c r="B41" s="632" t="s">
        <v>345</v>
      </c>
      <c r="C41" s="633"/>
      <c r="D41" s="633"/>
      <c r="E41" s="633"/>
      <c r="F41" s="633"/>
      <c r="G41" s="633"/>
      <c r="H41" s="633"/>
      <c r="I41" s="633"/>
      <c r="J41" s="633"/>
      <c r="K41" s="633"/>
      <c r="L41" s="633"/>
      <c r="M41" s="633"/>
      <c r="N41" s="633"/>
      <c r="O41" s="633"/>
      <c r="P41" s="633"/>
      <c r="Q41" s="634"/>
      <c r="R41" s="635" t="s">
        <v>229</v>
      </c>
      <c r="S41" s="636"/>
      <c r="T41" s="636"/>
      <c r="U41" s="636"/>
      <c r="V41" s="636"/>
      <c r="W41" s="636"/>
      <c r="X41" s="636"/>
      <c r="Y41" s="637"/>
      <c r="Z41" s="661" t="s">
        <v>223</v>
      </c>
      <c r="AA41" s="661"/>
      <c r="AB41" s="661"/>
      <c r="AC41" s="661"/>
      <c r="AD41" s="662" t="s">
        <v>229</v>
      </c>
      <c r="AE41" s="662"/>
      <c r="AF41" s="662"/>
      <c r="AG41" s="662"/>
      <c r="AH41" s="662"/>
      <c r="AI41" s="662"/>
      <c r="AJ41" s="662"/>
      <c r="AK41" s="662"/>
      <c r="AL41" s="638" t="s">
        <v>223</v>
      </c>
      <c r="AM41" s="639"/>
      <c r="AN41" s="639"/>
      <c r="AO41" s="663"/>
      <c r="AQ41" s="667" t="s">
        <v>346</v>
      </c>
      <c r="AR41" s="668"/>
      <c r="AS41" s="668"/>
      <c r="AT41" s="668"/>
      <c r="AU41" s="668"/>
      <c r="AV41" s="668"/>
      <c r="AW41" s="668"/>
      <c r="AX41" s="668"/>
      <c r="AY41" s="669"/>
      <c r="AZ41" s="635">
        <v>204606</v>
      </c>
      <c r="BA41" s="636"/>
      <c r="BB41" s="636"/>
      <c r="BC41" s="636"/>
      <c r="BD41" s="645"/>
      <c r="BE41" s="645"/>
      <c r="BF41" s="670"/>
      <c r="BG41" s="672"/>
      <c r="BH41" s="673"/>
      <c r="BI41" s="673"/>
      <c r="BJ41" s="673"/>
      <c r="BK41" s="673"/>
      <c r="BL41" s="214"/>
      <c r="BM41" s="633" t="s">
        <v>347</v>
      </c>
      <c r="BN41" s="633"/>
      <c r="BO41" s="633"/>
      <c r="BP41" s="633"/>
      <c r="BQ41" s="633"/>
      <c r="BR41" s="633"/>
      <c r="BS41" s="633"/>
      <c r="BT41" s="633"/>
      <c r="BU41" s="634"/>
      <c r="BV41" s="635" t="s">
        <v>229</v>
      </c>
      <c r="BW41" s="636"/>
      <c r="BX41" s="636"/>
      <c r="BY41" s="636"/>
      <c r="BZ41" s="636"/>
      <c r="CA41" s="636"/>
      <c r="CB41" s="671"/>
      <c r="CD41" s="632" t="s">
        <v>348</v>
      </c>
      <c r="CE41" s="633"/>
      <c r="CF41" s="633"/>
      <c r="CG41" s="633"/>
      <c r="CH41" s="633"/>
      <c r="CI41" s="633"/>
      <c r="CJ41" s="633"/>
      <c r="CK41" s="633"/>
      <c r="CL41" s="633"/>
      <c r="CM41" s="633"/>
      <c r="CN41" s="633"/>
      <c r="CO41" s="633"/>
      <c r="CP41" s="633"/>
      <c r="CQ41" s="634"/>
      <c r="CR41" s="635" t="s">
        <v>229</v>
      </c>
      <c r="CS41" s="645"/>
      <c r="CT41" s="645"/>
      <c r="CU41" s="645"/>
      <c r="CV41" s="645"/>
      <c r="CW41" s="645"/>
      <c r="CX41" s="645"/>
      <c r="CY41" s="646"/>
      <c r="CZ41" s="638" t="s">
        <v>223</v>
      </c>
      <c r="DA41" s="647"/>
      <c r="DB41" s="647"/>
      <c r="DC41" s="648"/>
      <c r="DD41" s="641" t="s">
        <v>223</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2">
      <c r="B42" s="632" t="s">
        <v>349</v>
      </c>
      <c r="C42" s="633"/>
      <c r="D42" s="633"/>
      <c r="E42" s="633"/>
      <c r="F42" s="633"/>
      <c r="G42" s="633"/>
      <c r="H42" s="633"/>
      <c r="I42" s="633"/>
      <c r="J42" s="633"/>
      <c r="K42" s="633"/>
      <c r="L42" s="633"/>
      <c r="M42" s="633"/>
      <c r="N42" s="633"/>
      <c r="O42" s="633"/>
      <c r="P42" s="633"/>
      <c r="Q42" s="634"/>
      <c r="R42" s="635" t="s">
        <v>229</v>
      </c>
      <c r="S42" s="636"/>
      <c r="T42" s="636"/>
      <c r="U42" s="636"/>
      <c r="V42" s="636"/>
      <c r="W42" s="636"/>
      <c r="X42" s="636"/>
      <c r="Y42" s="637"/>
      <c r="Z42" s="661" t="s">
        <v>223</v>
      </c>
      <c r="AA42" s="661"/>
      <c r="AB42" s="661"/>
      <c r="AC42" s="661"/>
      <c r="AD42" s="662" t="s">
        <v>242</v>
      </c>
      <c r="AE42" s="662"/>
      <c r="AF42" s="662"/>
      <c r="AG42" s="662"/>
      <c r="AH42" s="662"/>
      <c r="AI42" s="662"/>
      <c r="AJ42" s="662"/>
      <c r="AK42" s="662"/>
      <c r="AL42" s="638" t="s">
        <v>229</v>
      </c>
      <c r="AM42" s="639"/>
      <c r="AN42" s="639"/>
      <c r="AO42" s="663"/>
      <c r="AQ42" s="676" t="s">
        <v>350</v>
      </c>
      <c r="AR42" s="677"/>
      <c r="AS42" s="677"/>
      <c r="AT42" s="677"/>
      <c r="AU42" s="677"/>
      <c r="AV42" s="677"/>
      <c r="AW42" s="677"/>
      <c r="AX42" s="677"/>
      <c r="AY42" s="678"/>
      <c r="AZ42" s="615">
        <v>760581</v>
      </c>
      <c r="BA42" s="649"/>
      <c r="BB42" s="649"/>
      <c r="BC42" s="649"/>
      <c r="BD42" s="616"/>
      <c r="BE42" s="616"/>
      <c r="BF42" s="664"/>
      <c r="BG42" s="674"/>
      <c r="BH42" s="675"/>
      <c r="BI42" s="675"/>
      <c r="BJ42" s="675"/>
      <c r="BK42" s="675"/>
      <c r="BL42" s="215"/>
      <c r="BM42" s="613" t="s">
        <v>351</v>
      </c>
      <c r="BN42" s="613"/>
      <c r="BO42" s="613"/>
      <c r="BP42" s="613"/>
      <c r="BQ42" s="613"/>
      <c r="BR42" s="613"/>
      <c r="BS42" s="613"/>
      <c r="BT42" s="613"/>
      <c r="BU42" s="614"/>
      <c r="BV42" s="615">
        <v>342</v>
      </c>
      <c r="BW42" s="649"/>
      <c r="BX42" s="649"/>
      <c r="BY42" s="649"/>
      <c r="BZ42" s="649"/>
      <c r="CA42" s="649"/>
      <c r="CB42" s="665"/>
      <c r="CD42" s="632" t="s">
        <v>352</v>
      </c>
      <c r="CE42" s="633"/>
      <c r="CF42" s="633"/>
      <c r="CG42" s="633"/>
      <c r="CH42" s="633"/>
      <c r="CI42" s="633"/>
      <c r="CJ42" s="633"/>
      <c r="CK42" s="633"/>
      <c r="CL42" s="633"/>
      <c r="CM42" s="633"/>
      <c r="CN42" s="633"/>
      <c r="CO42" s="633"/>
      <c r="CP42" s="633"/>
      <c r="CQ42" s="634"/>
      <c r="CR42" s="635">
        <v>1285475</v>
      </c>
      <c r="CS42" s="645"/>
      <c r="CT42" s="645"/>
      <c r="CU42" s="645"/>
      <c r="CV42" s="645"/>
      <c r="CW42" s="645"/>
      <c r="CX42" s="645"/>
      <c r="CY42" s="646"/>
      <c r="CZ42" s="638">
        <v>12</v>
      </c>
      <c r="DA42" s="647"/>
      <c r="DB42" s="647"/>
      <c r="DC42" s="648"/>
      <c r="DD42" s="641">
        <v>263417</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2">
      <c r="B43" s="632" t="s">
        <v>353</v>
      </c>
      <c r="C43" s="633"/>
      <c r="D43" s="633"/>
      <c r="E43" s="633"/>
      <c r="F43" s="633"/>
      <c r="G43" s="633"/>
      <c r="H43" s="633"/>
      <c r="I43" s="633"/>
      <c r="J43" s="633"/>
      <c r="K43" s="633"/>
      <c r="L43" s="633"/>
      <c r="M43" s="633"/>
      <c r="N43" s="633"/>
      <c r="O43" s="633"/>
      <c r="P43" s="633"/>
      <c r="Q43" s="634"/>
      <c r="R43" s="635">
        <v>217576</v>
      </c>
      <c r="S43" s="636"/>
      <c r="T43" s="636"/>
      <c r="U43" s="636"/>
      <c r="V43" s="636"/>
      <c r="W43" s="636"/>
      <c r="X43" s="636"/>
      <c r="Y43" s="637"/>
      <c r="Z43" s="661">
        <v>2</v>
      </c>
      <c r="AA43" s="661"/>
      <c r="AB43" s="661"/>
      <c r="AC43" s="661"/>
      <c r="AD43" s="662" t="s">
        <v>229</v>
      </c>
      <c r="AE43" s="662"/>
      <c r="AF43" s="662"/>
      <c r="AG43" s="662"/>
      <c r="AH43" s="662"/>
      <c r="AI43" s="662"/>
      <c r="AJ43" s="662"/>
      <c r="AK43" s="662"/>
      <c r="AL43" s="638" t="s">
        <v>229</v>
      </c>
      <c r="AM43" s="639"/>
      <c r="AN43" s="639"/>
      <c r="AO43" s="663"/>
      <c r="CD43" s="632" t="s">
        <v>354</v>
      </c>
      <c r="CE43" s="633"/>
      <c r="CF43" s="633"/>
      <c r="CG43" s="633"/>
      <c r="CH43" s="633"/>
      <c r="CI43" s="633"/>
      <c r="CJ43" s="633"/>
      <c r="CK43" s="633"/>
      <c r="CL43" s="633"/>
      <c r="CM43" s="633"/>
      <c r="CN43" s="633"/>
      <c r="CO43" s="633"/>
      <c r="CP43" s="633"/>
      <c r="CQ43" s="634"/>
      <c r="CR43" s="635">
        <v>51937</v>
      </c>
      <c r="CS43" s="645"/>
      <c r="CT43" s="645"/>
      <c r="CU43" s="645"/>
      <c r="CV43" s="645"/>
      <c r="CW43" s="645"/>
      <c r="CX43" s="645"/>
      <c r="CY43" s="646"/>
      <c r="CZ43" s="638">
        <v>0.5</v>
      </c>
      <c r="DA43" s="647"/>
      <c r="DB43" s="647"/>
      <c r="DC43" s="648"/>
      <c r="DD43" s="641">
        <v>51914</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2">
      <c r="B44" s="612" t="s">
        <v>355</v>
      </c>
      <c r="C44" s="613"/>
      <c r="D44" s="613"/>
      <c r="E44" s="613"/>
      <c r="F44" s="613"/>
      <c r="G44" s="613"/>
      <c r="H44" s="613"/>
      <c r="I44" s="613"/>
      <c r="J44" s="613"/>
      <c r="K44" s="613"/>
      <c r="L44" s="613"/>
      <c r="M44" s="613"/>
      <c r="N44" s="613"/>
      <c r="O44" s="613"/>
      <c r="P44" s="613"/>
      <c r="Q44" s="614"/>
      <c r="R44" s="615">
        <v>11151481</v>
      </c>
      <c r="S44" s="649"/>
      <c r="T44" s="649"/>
      <c r="U44" s="649"/>
      <c r="V44" s="649"/>
      <c r="W44" s="649"/>
      <c r="X44" s="649"/>
      <c r="Y44" s="650"/>
      <c r="Z44" s="651">
        <v>100</v>
      </c>
      <c r="AA44" s="651"/>
      <c r="AB44" s="651"/>
      <c r="AC44" s="651"/>
      <c r="AD44" s="652">
        <v>5345086</v>
      </c>
      <c r="AE44" s="652"/>
      <c r="AF44" s="652"/>
      <c r="AG44" s="652"/>
      <c r="AH44" s="652"/>
      <c r="AI44" s="652"/>
      <c r="AJ44" s="652"/>
      <c r="AK44" s="652"/>
      <c r="AL44" s="618">
        <v>100</v>
      </c>
      <c r="AM44" s="653"/>
      <c r="AN44" s="653"/>
      <c r="AO44" s="654"/>
      <c r="CD44" s="655" t="s">
        <v>301</v>
      </c>
      <c r="CE44" s="656"/>
      <c r="CF44" s="632" t="s">
        <v>356</v>
      </c>
      <c r="CG44" s="633"/>
      <c r="CH44" s="633"/>
      <c r="CI44" s="633"/>
      <c r="CJ44" s="633"/>
      <c r="CK44" s="633"/>
      <c r="CL44" s="633"/>
      <c r="CM44" s="633"/>
      <c r="CN44" s="633"/>
      <c r="CO44" s="633"/>
      <c r="CP44" s="633"/>
      <c r="CQ44" s="634"/>
      <c r="CR44" s="635">
        <v>1282220</v>
      </c>
      <c r="CS44" s="636"/>
      <c r="CT44" s="636"/>
      <c r="CU44" s="636"/>
      <c r="CV44" s="636"/>
      <c r="CW44" s="636"/>
      <c r="CX44" s="636"/>
      <c r="CY44" s="637"/>
      <c r="CZ44" s="638">
        <v>12</v>
      </c>
      <c r="DA44" s="639"/>
      <c r="DB44" s="639"/>
      <c r="DC44" s="640"/>
      <c r="DD44" s="641">
        <v>261321</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2">
      <c r="CD45" s="657"/>
      <c r="CE45" s="658"/>
      <c r="CF45" s="632" t="s">
        <v>357</v>
      </c>
      <c r="CG45" s="633"/>
      <c r="CH45" s="633"/>
      <c r="CI45" s="633"/>
      <c r="CJ45" s="633"/>
      <c r="CK45" s="633"/>
      <c r="CL45" s="633"/>
      <c r="CM45" s="633"/>
      <c r="CN45" s="633"/>
      <c r="CO45" s="633"/>
      <c r="CP45" s="633"/>
      <c r="CQ45" s="634"/>
      <c r="CR45" s="635">
        <v>860533</v>
      </c>
      <c r="CS45" s="645"/>
      <c r="CT45" s="645"/>
      <c r="CU45" s="645"/>
      <c r="CV45" s="645"/>
      <c r="CW45" s="645"/>
      <c r="CX45" s="645"/>
      <c r="CY45" s="646"/>
      <c r="CZ45" s="638">
        <v>8</v>
      </c>
      <c r="DA45" s="647"/>
      <c r="DB45" s="647"/>
      <c r="DC45" s="648"/>
      <c r="DD45" s="641">
        <v>50575</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2">
      <c r="B46" s="205" t="s">
        <v>358</v>
      </c>
      <c r="CD46" s="657"/>
      <c r="CE46" s="658"/>
      <c r="CF46" s="632" t="s">
        <v>359</v>
      </c>
      <c r="CG46" s="633"/>
      <c r="CH46" s="633"/>
      <c r="CI46" s="633"/>
      <c r="CJ46" s="633"/>
      <c r="CK46" s="633"/>
      <c r="CL46" s="633"/>
      <c r="CM46" s="633"/>
      <c r="CN46" s="633"/>
      <c r="CO46" s="633"/>
      <c r="CP46" s="633"/>
      <c r="CQ46" s="634"/>
      <c r="CR46" s="635">
        <v>403627</v>
      </c>
      <c r="CS46" s="636"/>
      <c r="CT46" s="636"/>
      <c r="CU46" s="636"/>
      <c r="CV46" s="636"/>
      <c r="CW46" s="636"/>
      <c r="CX46" s="636"/>
      <c r="CY46" s="637"/>
      <c r="CZ46" s="638">
        <v>3.8</v>
      </c>
      <c r="DA46" s="639"/>
      <c r="DB46" s="639"/>
      <c r="DC46" s="640"/>
      <c r="DD46" s="641">
        <v>206086</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2">
      <c r="B47" s="631" t="s">
        <v>360</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361</v>
      </c>
      <c r="CG47" s="633"/>
      <c r="CH47" s="633"/>
      <c r="CI47" s="633"/>
      <c r="CJ47" s="633"/>
      <c r="CK47" s="633"/>
      <c r="CL47" s="633"/>
      <c r="CM47" s="633"/>
      <c r="CN47" s="633"/>
      <c r="CO47" s="633"/>
      <c r="CP47" s="633"/>
      <c r="CQ47" s="634"/>
      <c r="CR47" s="635">
        <v>3255</v>
      </c>
      <c r="CS47" s="645"/>
      <c r="CT47" s="645"/>
      <c r="CU47" s="645"/>
      <c r="CV47" s="645"/>
      <c r="CW47" s="645"/>
      <c r="CX47" s="645"/>
      <c r="CY47" s="646"/>
      <c r="CZ47" s="638">
        <v>0</v>
      </c>
      <c r="DA47" s="647"/>
      <c r="DB47" s="647"/>
      <c r="DC47" s="648"/>
      <c r="DD47" s="641">
        <v>2096</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ht="10.8" x14ac:dyDescent="0.2">
      <c r="B48" s="631" t="s">
        <v>362</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363</v>
      </c>
      <c r="CG48" s="633"/>
      <c r="CH48" s="633"/>
      <c r="CI48" s="633"/>
      <c r="CJ48" s="633"/>
      <c r="CK48" s="633"/>
      <c r="CL48" s="633"/>
      <c r="CM48" s="633"/>
      <c r="CN48" s="633"/>
      <c r="CO48" s="633"/>
      <c r="CP48" s="633"/>
      <c r="CQ48" s="634"/>
      <c r="CR48" s="635" t="s">
        <v>223</v>
      </c>
      <c r="CS48" s="636"/>
      <c r="CT48" s="636"/>
      <c r="CU48" s="636"/>
      <c r="CV48" s="636"/>
      <c r="CW48" s="636"/>
      <c r="CX48" s="636"/>
      <c r="CY48" s="637"/>
      <c r="CZ48" s="638" t="s">
        <v>229</v>
      </c>
      <c r="DA48" s="639"/>
      <c r="DB48" s="639"/>
      <c r="DC48" s="640"/>
      <c r="DD48" s="641" t="s">
        <v>223</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2">
      <c r="B49" s="216"/>
      <c r="CD49" s="612" t="s">
        <v>364</v>
      </c>
      <c r="CE49" s="613"/>
      <c r="CF49" s="613"/>
      <c r="CG49" s="613"/>
      <c r="CH49" s="613"/>
      <c r="CI49" s="613"/>
      <c r="CJ49" s="613"/>
      <c r="CK49" s="613"/>
      <c r="CL49" s="613"/>
      <c r="CM49" s="613"/>
      <c r="CN49" s="613"/>
      <c r="CO49" s="613"/>
      <c r="CP49" s="613"/>
      <c r="CQ49" s="614"/>
      <c r="CR49" s="615">
        <v>10714135</v>
      </c>
      <c r="CS49" s="616"/>
      <c r="CT49" s="616"/>
      <c r="CU49" s="616"/>
      <c r="CV49" s="616"/>
      <c r="CW49" s="616"/>
      <c r="CX49" s="616"/>
      <c r="CY49" s="617"/>
      <c r="CZ49" s="618">
        <v>100</v>
      </c>
      <c r="DA49" s="619"/>
      <c r="DB49" s="619"/>
      <c r="DC49" s="620"/>
      <c r="DD49" s="621">
        <v>6109020</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t="10.8" hidden="1" x14ac:dyDescent="0.2">
      <c r="B50" s="216"/>
    </row>
  </sheetData>
  <sheetProtection algorithmName="SHA-512" hashValue="5RncSn3+Aj9tBFnp+SdQHDMwGWwvsGelxMEJaemzGArnOzFYDkhYwJB7LtkWTC8KjuqYwHujRedX62WuB3fnjg==" saltValue="GWQqJQ7Ys59Kyp3AmPrO3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33" sqref="AU33:AY33"/>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099" t="s">
        <v>365</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0" t="s">
        <v>366</v>
      </c>
      <c r="DK2" s="1101"/>
      <c r="DL2" s="1101"/>
      <c r="DM2" s="1101"/>
      <c r="DN2" s="1101"/>
      <c r="DO2" s="1102"/>
      <c r="DP2" s="219"/>
      <c r="DQ2" s="1100" t="s">
        <v>367</v>
      </c>
      <c r="DR2" s="1101"/>
      <c r="DS2" s="1101"/>
      <c r="DT2" s="1101"/>
      <c r="DU2" s="1101"/>
      <c r="DV2" s="1101"/>
      <c r="DW2" s="1101"/>
      <c r="DX2" s="1101"/>
      <c r="DY2" s="1101"/>
      <c r="DZ2" s="1102"/>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68" t="s">
        <v>368</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23"/>
      <c r="BA4" s="223"/>
      <c r="BB4" s="223"/>
      <c r="BC4" s="223"/>
      <c r="BD4" s="223"/>
      <c r="BE4" s="224"/>
      <c r="BF4" s="224"/>
      <c r="BG4" s="224"/>
      <c r="BH4" s="224"/>
      <c r="BI4" s="224"/>
      <c r="BJ4" s="224"/>
      <c r="BK4" s="224"/>
      <c r="BL4" s="224"/>
      <c r="BM4" s="224"/>
      <c r="BN4" s="224"/>
      <c r="BO4" s="224"/>
      <c r="BP4" s="224"/>
      <c r="BQ4" s="739" t="s">
        <v>369</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5"/>
    </row>
    <row r="5" spans="1:131" s="226" customFormat="1" ht="26.25" customHeight="1" x14ac:dyDescent="0.2">
      <c r="A5" s="1004" t="s">
        <v>370</v>
      </c>
      <c r="B5" s="1005"/>
      <c r="C5" s="1005"/>
      <c r="D5" s="1005"/>
      <c r="E5" s="1005"/>
      <c r="F5" s="1005"/>
      <c r="G5" s="1005"/>
      <c r="H5" s="1005"/>
      <c r="I5" s="1005"/>
      <c r="J5" s="1005"/>
      <c r="K5" s="1005"/>
      <c r="L5" s="1005"/>
      <c r="M5" s="1005"/>
      <c r="N5" s="1005"/>
      <c r="O5" s="1005"/>
      <c r="P5" s="1006"/>
      <c r="Q5" s="1010" t="s">
        <v>371</v>
      </c>
      <c r="R5" s="1011"/>
      <c r="S5" s="1011"/>
      <c r="T5" s="1011"/>
      <c r="U5" s="1012"/>
      <c r="V5" s="1010" t="s">
        <v>372</v>
      </c>
      <c r="W5" s="1011"/>
      <c r="X5" s="1011"/>
      <c r="Y5" s="1011"/>
      <c r="Z5" s="1012"/>
      <c r="AA5" s="1010" t="s">
        <v>373</v>
      </c>
      <c r="AB5" s="1011"/>
      <c r="AC5" s="1011"/>
      <c r="AD5" s="1011"/>
      <c r="AE5" s="1011"/>
      <c r="AF5" s="1103" t="s">
        <v>374</v>
      </c>
      <c r="AG5" s="1011"/>
      <c r="AH5" s="1011"/>
      <c r="AI5" s="1011"/>
      <c r="AJ5" s="1024"/>
      <c r="AK5" s="1011" t="s">
        <v>375</v>
      </c>
      <c r="AL5" s="1011"/>
      <c r="AM5" s="1011"/>
      <c r="AN5" s="1011"/>
      <c r="AO5" s="1012"/>
      <c r="AP5" s="1010" t="s">
        <v>376</v>
      </c>
      <c r="AQ5" s="1011"/>
      <c r="AR5" s="1011"/>
      <c r="AS5" s="1011"/>
      <c r="AT5" s="1012"/>
      <c r="AU5" s="1010" t="s">
        <v>377</v>
      </c>
      <c r="AV5" s="1011"/>
      <c r="AW5" s="1011"/>
      <c r="AX5" s="1011"/>
      <c r="AY5" s="1024"/>
      <c r="AZ5" s="223"/>
      <c r="BA5" s="223"/>
      <c r="BB5" s="223"/>
      <c r="BC5" s="223"/>
      <c r="BD5" s="223"/>
      <c r="BE5" s="224"/>
      <c r="BF5" s="224"/>
      <c r="BG5" s="224"/>
      <c r="BH5" s="224"/>
      <c r="BI5" s="224"/>
      <c r="BJ5" s="224"/>
      <c r="BK5" s="224"/>
      <c r="BL5" s="224"/>
      <c r="BM5" s="224"/>
      <c r="BN5" s="224"/>
      <c r="BO5" s="224"/>
      <c r="BP5" s="224"/>
      <c r="BQ5" s="1004" t="s">
        <v>378</v>
      </c>
      <c r="BR5" s="1005"/>
      <c r="BS5" s="1005"/>
      <c r="BT5" s="1005"/>
      <c r="BU5" s="1005"/>
      <c r="BV5" s="1005"/>
      <c r="BW5" s="1005"/>
      <c r="BX5" s="1005"/>
      <c r="BY5" s="1005"/>
      <c r="BZ5" s="1005"/>
      <c r="CA5" s="1005"/>
      <c r="CB5" s="1005"/>
      <c r="CC5" s="1005"/>
      <c r="CD5" s="1005"/>
      <c r="CE5" s="1005"/>
      <c r="CF5" s="1005"/>
      <c r="CG5" s="1006"/>
      <c r="CH5" s="1010" t="s">
        <v>379</v>
      </c>
      <c r="CI5" s="1011"/>
      <c r="CJ5" s="1011"/>
      <c r="CK5" s="1011"/>
      <c r="CL5" s="1012"/>
      <c r="CM5" s="1010" t="s">
        <v>380</v>
      </c>
      <c r="CN5" s="1011"/>
      <c r="CO5" s="1011"/>
      <c r="CP5" s="1011"/>
      <c r="CQ5" s="1012"/>
      <c r="CR5" s="1010" t="s">
        <v>381</v>
      </c>
      <c r="CS5" s="1011"/>
      <c r="CT5" s="1011"/>
      <c r="CU5" s="1011"/>
      <c r="CV5" s="1012"/>
      <c r="CW5" s="1010" t="s">
        <v>382</v>
      </c>
      <c r="CX5" s="1011"/>
      <c r="CY5" s="1011"/>
      <c r="CZ5" s="1011"/>
      <c r="DA5" s="1012"/>
      <c r="DB5" s="1010" t="s">
        <v>383</v>
      </c>
      <c r="DC5" s="1011"/>
      <c r="DD5" s="1011"/>
      <c r="DE5" s="1011"/>
      <c r="DF5" s="1012"/>
      <c r="DG5" s="1093" t="s">
        <v>384</v>
      </c>
      <c r="DH5" s="1094"/>
      <c r="DI5" s="1094"/>
      <c r="DJ5" s="1094"/>
      <c r="DK5" s="1095"/>
      <c r="DL5" s="1093" t="s">
        <v>385</v>
      </c>
      <c r="DM5" s="1094"/>
      <c r="DN5" s="1094"/>
      <c r="DO5" s="1094"/>
      <c r="DP5" s="1095"/>
      <c r="DQ5" s="1010" t="s">
        <v>386</v>
      </c>
      <c r="DR5" s="1011"/>
      <c r="DS5" s="1011"/>
      <c r="DT5" s="1011"/>
      <c r="DU5" s="1012"/>
      <c r="DV5" s="1010" t="s">
        <v>377</v>
      </c>
      <c r="DW5" s="1011"/>
      <c r="DX5" s="1011"/>
      <c r="DY5" s="1011"/>
      <c r="DZ5" s="1024"/>
      <c r="EA5" s="225"/>
    </row>
    <row r="6" spans="1:131" s="226" customFormat="1" ht="26.25" customHeight="1" thickBot="1" x14ac:dyDescent="0.25">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5"/>
    </row>
    <row r="7" spans="1:131" s="226" customFormat="1" ht="26.25" customHeight="1" thickTop="1" x14ac:dyDescent="0.2">
      <c r="A7" s="227">
        <v>1</v>
      </c>
      <c r="B7" s="1056" t="s">
        <v>387</v>
      </c>
      <c r="C7" s="1057"/>
      <c r="D7" s="1057"/>
      <c r="E7" s="1057"/>
      <c r="F7" s="1057"/>
      <c r="G7" s="1057"/>
      <c r="H7" s="1057"/>
      <c r="I7" s="1057"/>
      <c r="J7" s="1057"/>
      <c r="K7" s="1057"/>
      <c r="L7" s="1057"/>
      <c r="M7" s="1057"/>
      <c r="N7" s="1057"/>
      <c r="O7" s="1057"/>
      <c r="P7" s="1058"/>
      <c r="Q7" s="1111">
        <v>11162</v>
      </c>
      <c r="R7" s="1112"/>
      <c r="S7" s="1112"/>
      <c r="T7" s="1112"/>
      <c r="U7" s="1112"/>
      <c r="V7" s="1112">
        <v>10724</v>
      </c>
      <c r="W7" s="1112"/>
      <c r="X7" s="1112"/>
      <c r="Y7" s="1112"/>
      <c r="Z7" s="1112"/>
      <c r="AA7" s="1112">
        <v>437</v>
      </c>
      <c r="AB7" s="1112"/>
      <c r="AC7" s="1112"/>
      <c r="AD7" s="1112"/>
      <c r="AE7" s="1113"/>
      <c r="AF7" s="1114">
        <v>422</v>
      </c>
      <c r="AG7" s="1115"/>
      <c r="AH7" s="1115"/>
      <c r="AI7" s="1115"/>
      <c r="AJ7" s="1116"/>
      <c r="AK7" s="1117">
        <v>432</v>
      </c>
      <c r="AL7" s="1118"/>
      <c r="AM7" s="1118"/>
      <c r="AN7" s="1118"/>
      <c r="AO7" s="1118"/>
      <c r="AP7" s="1118">
        <v>8822</v>
      </c>
      <c r="AQ7" s="1118"/>
      <c r="AR7" s="1118"/>
      <c r="AS7" s="1118"/>
      <c r="AT7" s="1118"/>
      <c r="AU7" s="1119"/>
      <c r="AV7" s="1119"/>
      <c r="AW7" s="1119"/>
      <c r="AX7" s="1119"/>
      <c r="AY7" s="1120"/>
      <c r="AZ7" s="223"/>
      <c r="BA7" s="223"/>
      <c r="BB7" s="223"/>
      <c r="BC7" s="223"/>
      <c r="BD7" s="223"/>
      <c r="BE7" s="224"/>
      <c r="BF7" s="224"/>
      <c r="BG7" s="224"/>
      <c r="BH7" s="224"/>
      <c r="BI7" s="224"/>
      <c r="BJ7" s="224"/>
      <c r="BK7" s="224"/>
      <c r="BL7" s="224"/>
      <c r="BM7" s="224"/>
      <c r="BN7" s="224"/>
      <c r="BO7" s="224"/>
      <c r="BP7" s="224"/>
      <c r="BQ7" s="227">
        <v>1</v>
      </c>
      <c r="BR7" s="228"/>
      <c r="BS7" s="1108" t="s">
        <v>590</v>
      </c>
      <c r="BT7" s="1109"/>
      <c r="BU7" s="1109"/>
      <c r="BV7" s="1109"/>
      <c r="BW7" s="1109"/>
      <c r="BX7" s="1109"/>
      <c r="BY7" s="1109"/>
      <c r="BZ7" s="1109"/>
      <c r="CA7" s="1109"/>
      <c r="CB7" s="1109"/>
      <c r="CC7" s="1109"/>
      <c r="CD7" s="1109"/>
      <c r="CE7" s="1109"/>
      <c r="CF7" s="1109"/>
      <c r="CG7" s="1121"/>
      <c r="CH7" s="1105">
        <v>0</v>
      </c>
      <c r="CI7" s="1106"/>
      <c r="CJ7" s="1106"/>
      <c r="CK7" s="1106"/>
      <c r="CL7" s="1107"/>
      <c r="CM7" s="1105">
        <v>228</v>
      </c>
      <c r="CN7" s="1106"/>
      <c r="CO7" s="1106"/>
      <c r="CP7" s="1106"/>
      <c r="CQ7" s="1107"/>
      <c r="CR7" s="1105">
        <v>2</v>
      </c>
      <c r="CS7" s="1106"/>
      <c r="CT7" s="1106"/>
      <c r="CU7" s="1106"/>
      <c r="CV7" s="1107"/>
      <c r="CW7" s="1105" t="s">
        <v>591</v>
      </c>
      <c r="CX7" s="1106"/>
      <c r="CY7" s="1106"/>
      <c r="CZ7" s="1106"/>
      <c r="DA7" s="1107"/>
      <c r="DB7" s="1105" t="s">
        <v>591</v>
      </c>
      <c r="DC7" s="1106"/>
      <c r="DD7" s="1106"/>
      <c r="DE7" s="1106"/>
      <c r="DF7" s="1107"/>
      <c r="DG7" s="1105" t="s">
        <v>591</v>
      </c>
      <c r="DH7" s="1106"/>
      <c r="DI7" s="1106"/>
      <c r="DJ7" s="1106"/>
      <c r="DK7" s="1107"/>
      <c r="DL7" s="1105" t="s">
        <v>591</v>
      </c>
      <c r="DM7" s="1106"/>
      <c r="DN7" s="1106"/>
      <c r="DO7" s="1106"/>
      <c r="DP7" s="1107"/>
      <c r="DQ7" s="1105" t="s">
        <v>591</v>
      </c>
      <c r="DR7" s="1106"/>
      <c r="DS7" s="1106"/>
      <c r="DT7" s="1106"/>
      <c r="DU7" s="1107"/>
      <c r="DV7" s="1108"/>
      <c r="DW7" s="1109"/>
      <c r="DX7" s="1109"/>
      <c r="DY7" s="1109"/>
      <c r="DZ7" s="1110"/>
      <c r="EA7" s="225"/>
    </row>
    <row r="8" spans="1:131" s="226" customFormat="1" ht="26.25" customHeight="1" x14ac:dyDescent="0.2">
      <c r="A8" s="229">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89"/>
      <c r="AL8" s="1090"/>
      <c r="AM8" s="1090"/>
      <c r="AN8" s="1090"/>
      <c r="AO8" s="1090"/>
      <c r="AP8" s="1090"/>
      <c r="AQ8" s="1090"/>
      <c r="AR8" s="1090"/>
      <c r="AS8" s="1090"/>
      <c r="AT8" s="1090"/>
      <c r="AU8" s="1091"/>
      <c r="AV8" s="1091"/>
      <c r="AW8" s="1091"/>
      <c r="AX8" s="1091"/>
      <c r="AY8" s="1092"/>
      <c r="AZ8" s="223"/>
      <c r="BA8" s="223"/>
      <c r="BB8" s="223"/>
      <c r="BC8" s="223"/>
      <c r="BD8" s="223"/>
      <c r="BE8" s="224"/>
      <c r="BF8" s="224"/>
      <c r="BG8" s="224"/>
      <c r="BH8" s="224"/>
      <c r="BI8" s="224"/>
      <c r="BJ8" s="224"/>
      <c r="BK8" s="224"/>
      <c r="BL8" s="224"/>
      <c r="BM8" s="224"/>
      <c r="BN8" s="224"/>
      <c r="BO8" s="224"/>
      <c r="BP8" s="224"/>
      <c r="BQ8" s="229">
        <v>2</v>
      </c>
      <c r="BR8" s="230"/>
      <c r="BS8" s="1001"/>
      <c r="BT8" s="1002"/>
      <c r="BU8" s="1002"/>
      <c r="BV8" s="1002"/>
      <c r="BW8" s="1002"/>
      <c r="BX8" s="1002"/>
      <c r="BY8" s="1002"/>
      <c r="BZ8" s="1002"/>
      <c r="CA8" s="1002"/>
      <c r="CB8" s="1002"/>
      <c r="CC8" s="1002"/>
      <c r="CD8" s="1002"/>
      <c r="CE8" s="1002"/>
      <c r="CF8" s="1002"/>
      <c r="CG8" s="1023"/>
      <c r="CH8" s="998"/>
      <c r="CI8" s="999"/>
      <c r="CJ8" s="999"/>
      <c r="CK8" s="999"/>
      <c r="CL8" s="1000"/>
      <c r="CM8" s="998"/>
      <c r="CN8" s="999"/>
      <c r="CO8" s="999"/>
      <c r="CP8" s="999"/>
      <c r="CQ8" s="1000"/>
      <c r="CR8" s="998"/>
      <c r="CS8" s="999"/>
      <c r="CT8" s="999"/>
      <c r="CU8" s="999"/>
      <c r="CV8" s="1000"/>
      <c r="CW8" s="998"/>
      <c r="CX8" s="999"/>
      <c r="CY8" s="999"/>
      <c r="CZ8" s="999"/>
      <c r="DA8" s="1000"/>
      <c r="DB8" s="998"/>
      <c r="DC8" s="999"/>
      <c r="DD8" s="999"/>
      <c r="DE8" s="999"/>
      <c r="DF8" s="1000"/>
      <c r="DG8" s="998"/>
      <c r="DH8" s="999"/>
      <c r="DI8" s="999"/>
      <c r="DJ8" s="999"/>
      <c r="DK8" s="1000"/>
      <c r="DL8" s="998"/>
      <c r="DM8" s="999"/>
      <c r="DN8" s="999"/>
      <c r="DO8" s="999"/>
      <c r="DP8" s="1000"/>
      <c r="DQ8" s="998"/>
      <c r="DR8" s="999"/>
      <c r="DS8" s="999"/>
      <c r="DT8" s="999"/>
      <c r="DU8" s="1000"/>
      <c r="DV8" s="1001"/>
      <c r="DW8" s="1002"/>
      <c r="DX8" s="1002"/>
      <c r="DY8" s="1002"/>
      <c r="DZ8" s="1003"/>
      <c r="EA8" s="225"/>
    </row>
    <row r="9" spans="1:131" s="226" customFormat="1" ht="26.25" customHeight="1" x14ac:dyDescent="0.2">
      <c r="A9" s="229">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23"/>
      <c r="BA9" s="223"/>
      <c r="BB9" s="223"/>
      <c r="BC9" s="223"/>
      <c r="BD9" s="223"/>
      <c r="BE9" s="224"/>
      <c r="BF9" s="224"/>
      <c r="BG9" s="224"/>
      <c r="BH9" s="224"/>
      <c r="BI9" s="224"/>
      <c r="BJ9" s="224"/>
      <c r="BK9" s="224"/>
      <c r="BL9" s="224"/>
      <c r="BM9" s="224"/>
      <c r="BN9" s="224"/>
      <c r="BO9" s="224"/>
      <c r="BP9" s="224"/>
      <c r="BQ9" s="229">
        <v>3</v>
      </c>
      <c r="BR9" s="230"/>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25"/>
    </row>
    <row r="10" spans="1:131" s="226" customFormat="1" ht="26.25" customHeight="1" x14ac:dyDescent="0.2">
      <c r="A10" s="229">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23"/>
      <c r="BA10" s="223"/>
      <c r="BB10" s="223"/>
      <c r="BC10" s="223"/>
      <c r="BD10" s="223"/>
      <c r="BE10" s="224"/>
      <c r="BF10" s="224"/>
      <c r="BG10" s="224"/>
      <c r="BH10" s="224"/>
      <c r="BI10" s="224"/>
      <c r="BJ10" s="224"/>
      <c r="BK10" s="224"/>
      <c r="BL10" s="224"/>
      <c r="BM10" s="224"/>
      <c r="BN10" s="224"/>
      <c r="BO10" s="224"/>
      <c r="BP10" s="224"/>
      <c r="BQ10" s="229">
        <v>4</v>
      </c>
      <c r="BR10" s="230"/>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5"/>
    </row>
    <row r="11" spans="1:131" s="226" customFormat="1" ht="26.25" customHeight="1" x14ac:dyDescent="0.2">
      <c r="A11" s="229">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23"/>
      <c r="BA11" s="223"/>
      <c r="BB11" s="223"/>
      <c r="BC11" s="223"/>
      <c r="BD11" s="223"/>
      <c r="BE11" s="224"/>
      <c r="BF11" s="224"/>
      <c r="BG11" s="224"/>
      <c r="BH11" s="224"/>
      <c r="BI11" s="224"/>
      <c r="BJ11" s="224"/>
      <c r="BK11" s="224"/>
      <c r="BL11" s="224"/>
      <c r="BM11" s="224"/>
      <c r="BN11" s="224"/>
      <c r="BO11" s="224"/>
      <c r="BP11" s="224"/>
      <c r="BQ11" s="229">
        <v>5</v>
      </c>
      <c r="BR11" s="230"/>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5"/>
    </row>
    <row r="12" spans="1:131" s="226" customFormat="1" ht="26.25" customHeight="1" x14ac:dyDescent="0.2">
      <c r="A12" s="229">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23"/>
      <c r="BA12" s="223"/>
      <c r="BB12" s="223"/>
      <c r="BC12" s="223"/>
      <c r="BD12" s="223"/>
      <c r="BE12" s="224"/>
      <c r="BF12" s="224"/>
      <c r="BG12" s="224"/>
      <c r="BH12" s="224"/>
      <c r="BI12" s="224"/>
      <c r="BJ12" s="224"/>
      <c r="BK12" s="224"/>
      <c r="BL12" s="224"/>
      <c r="BM12" s="224"/>
      <c r="BN12" s="224"/>
      <c r="BO12" s="224"/>
      <c r="BP12" s="224"/>
      <c r="BQ12" s="229">
        <v>6</v>
      </c>
      <c r="BR12" s="230"/>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5"/>
    </row>
    <row r="13" spans="1:131" s="226" customFormat="1" ht="26.25" customHeight="1" x14ac:dyDescent="0.2">
      <c r="A13" s="229">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23"/>
      <c r="BA13" s="223"/>
      <c r="BB13" s="223"/>
      <c r="BC13" s="223"/>
      <c r="BD13" s="223"/>
      <c r="BE13" s="224"/>
      <c r="BF13" s="224"/>
      <c r="BG13" s="224"/>
      <c r="BH13" s="224"/>
      <c r="BI13" s="224"/>
      <c r="BJ13" s="224"/>
      <c r="BK13" s="224"/>
      <c r="BL13" s="224"/>
      <c r="BM13" s="224"/>
      <c r="BN13" s="224"/>
      <c r="BO13" s="224"/>
      <c r="BP13" s="224"/>
      <c r="BQ13" s="229">
        <v>7</v>
      </c>
      <c r="BR13" s="230"/>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5"/>
    </row>
    <row r="14" spans="1:131" s="226" customFormat="1" ht="26.25" customHeight="1" x14ac:dyDescent="0.2">
      <c r="A14" s="229">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23"/>
      <c r="BA14" s="223"/>
      <c r="BB14" s="223"/>
      <c r="BC14" s="223"/>
      <c r="BD14" s="223"/>
      <c r="BE14" s="224"/>
      <c r="BF14" s="224"/>
      <c r="BG14" s="224"/>
      <c r="BH14" s="224"/>
      <c r="BI14" s="224"/>
      <c r="BJ14" s="224"/>
      <c r="BK14" s="224"/>
      <c r="BL14" s="224"/>
      <c r="BM14" s="224"/>
      <c r="BN14" s="224"/>
      <c r="BO14" s="224"/>
      <c r="BP14" s="224"/>
      <c r="BQ14" s="229">
        <v>8</v>
      </c>
      <c r="BR14" s="230"/>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5"/>
    </row>
    <row r="15" spans="1:131" s="226" customFormat="1" ht="26.25" customHeight="1" x14ac:dyDescent="0.2">
      <c r="A15" s="229">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23"/>
      <c r="BA15" s="223"/>
      <c r="BB15" s="223"/>
      <c r="BC15" s="223"/>
      <c r="BD15" s="223"/>
      <c r="BE15" s="224"/>
      <c r="BF15" s="224"/>
      <c r="BG15" s="224"/>
      <c r="BH15" s="224"/>
      <c r="BI15" s="224"/>
      <c r="BJ15" s="224"/>
      <c r="BK15" s="224"/>
      <c r="BL15" s="224"/>
      <c r="BM15" s="224"/>
      <c r="BN15" s="224"/>
      <c r="BO15" s="224"/>
      <c r="BP15" s="224"/>
      <c r="BQ15" s="229">
        <v>9</v>
      </c>
      <c r="BR15" s="230"/>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5"/>
    </row>
    <row r="16" spans="1:131" s="226" customFormat="1" ht="26.25" customHeight="1" x14ac:dyDescent="0.2">
      <c r="A16" s="229">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23"/>
      <c r="BA16" s="223"/>
      <c r="BB16" s="223"/>
      <c r="BC16" s="223"/>
      <c r="BD16" s="223"/>
      <c r="BE16" s="224"/>
      <c r="BF16" s="224"/>
      <c r="BG16" s="224"/>
      <c r="BH16" s="224"/>
      <c r="BI16" s="224"/>
      <c r="BJ16" s="224"/>
      <c r="BK16" s="224"/>
      <c r="BL16" s="224"/>
      <c r="BM16" s="224"/>
      <c r="BN16" s="224"/>
      <c r="BO16" s="224"/>
      <c r="BP16" s="224"/>
      <c r="BQ16" s="229">
        <v>10</v>
      </c>
      <c r="BR16" s="230"/>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5"/>
    </row>
    <row r="17" spans="1:131" s="226" customFormat="1" ht="26.25" customHeight="1" x14ac:dyDescent="0.2">
      <c r="A17" s="229">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23"/>
      <c r="BA17" s="223"/>
      <c r="BB17" s="223"/>
      <c r="BC17" s="223"/>
      <c r="BD17" s="223"/>
      <c r="BE17" s="224"/>
      <c r="BF17" s="224"/>
      <c r="BG17" s="224"/>
      <c r="BH17" s="224"/>
      <c r="BI17" s="224"/>
      <c r="BJ17" s="224"/>
      <c r="BK17" s="224"/>
      <c r="BL17" s="224"/>
      <c r="BM17" s="224"/>
      <c r="BN17" s="224"/>
      <c r="BO17" s="224"/>
      <c r="BP17" s="224"/>
      <c r="BQ17" s="229">
        <v>11</v>
      </c>
      <c r="BR17" s="230"/>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5"/>
    </row>
    <row r="18" spans="1:131" s="226" customFormat="1" ht="26.25" customHeight="1" x14ac:dyDescent="0.2">
      <c r="A18" s="229">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23"/>
      <c r="BA18" s="223"/>
      <c r="BB18" s="223"/>
      <c r="BC18" s="223"/>
      <c r="BD18" s="223"/>
      <c r="BE18" s="224"/>
      <c r="BF18" s="224"/>
      <c r="BG18" s="224"/>
      <c r="BH18" s="224"/>
      <c r="BI18" s="224"/>
      <c r="BJ18" s="224"/>
      <c r="BK18" s="224"/>
      <c r="BL18" s="224"/>
      <c r="BM18" s="224"/>
      <c r="BN18" s="224"/>
      <c r="BO18" s="224"/>
      <c r="BP18" s="224"/>
      <c r="BQ18" s="229">
        <v>12</v>
      </c>
      <c r="BR18" s="230"/>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5"/>
    </row>
    <row r="19" spans="1:131" s="226" customFormat="1" ht="26.25" customHeight="1" x14ac:dyDescent="0.2">
      <c r="A19" s="229">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23"/>
      <c r="BA19" s="223"/>
      <c r="BB19" s="223"/>
      <c r="BC19" s="223"/>
      <c r="BD19" s="223"/>
      <c r="BE19" s="224"/>
      <c r="BF19" s="224"/>
      <c r="BG19" s="224"/>
      <c r="BH19" s="224"/>
      <c r="BI19" s="224"/>
      <c r="BJ19" s="224"/>
      <c r="BK19" s="224"/>
      <c r="BL19" s="224"/>
      <c r="BM19" s="224"/>
      <c r="BN19" s="224"/>
      <c r="BO19" s="224"/>
      <c r="BP19" s="224"/>
      <c r="BQ19" s="229">
        <v>13</v>
      </c>
      <c r="BR19" s="230"/>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5"/>
    </row>
    <row r="20" spans="1:131" s="226" customFormat="1" ht="26.25" customHeight="1" x14ac:dyDescent="0.2">
      <c r="A20" s="229">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23"/>
      <c r="BA20" s="223"/>
      <c r="BB20" s="223"/>
      <c r="BC20" s="223"/>
      <c r="BD20" s="223"/>
      <c r="BE20" s="224"/>
      <c r="BF20" s="224"/>
      <c r="BG20" s="224"/>
      <c r="BH20" s="224"/>
      <c r="BI20" s="224"/>
      <c r="BJ20" s="224"/>
      <c r="BK20" s="224"/>
      <c r="BL20" s="224"/>
      <c r="BM20" s="224"/>
      <c r="BN20" s="224"/>
      <c r="BO20" s="224"/>
      <c r="BP20" s="224"/>
      <c r="BQ20" s="229">
        <v>14</v>
      </c>
      <c r="BR20" s="230"/>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5"/>
    </row>
    <row r="21" spans="1:131" s="226" customFormat="1" ht="26.25" customHeight="1" thickBot="1" x14ac:dyDescent="0.25">
      <c r="A21" s="229">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23"/>
      <c r="BA21" s="223"/>
      <c r="BB21" s="223"/>
      <c r="BC21" s="223"/>
      <c r="BD21" s="223"/>
      <c r="BE21" s="224"/>
      <c r="BF21" s="224"/>
      <c r="BG21" s="224"/>
      <c r="BH21" s="224"/>
      <c r="BI21" s="224"/>
      <c r="BJ21" s="224"/>
      <c r="BK21" s="224"/>
      <c r="BL21" s="224"/>
      <c r="BM21" s="224"/>
      <c r="BN21" s="224"/>
      <c r="BO21" s="224"/>
      <c r="BP21" s="224"/>
      <c r="BQ21" s="229">
        <v>15</v>
      </c>
      <c r="BR21" s="230"/>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5"/>
    </row>
    <row r="22" spans="1:131" s="226" customFormat="1" ht="26.25" customHeight="1" x14ac:dyDescent="0.2">
      <c r="A22" s="229">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388</v>
      </c>
      <c r="BA22" s="1037"/>
      <c r="BB22" s="1037"/>
      <c r="BC22" s="1037"/>
      <c r="BD22" s="1038"/>
      <c r="BE22" s="224"/>
      <c r="BF22" s="224"/>
      <c r="BG22" s="224"/>
      <c r="BH22" s="224"/>
      <c r="BI22" s="224"/>
      <c r="BJ22" s="224"/>
      <c r="BK22" s="224"/>
      <c r="BL22" s="224"/>
      <c r="BM22" s="224"/>
      <c r="BN22" s="224"/>
      <c r="BO22" s="224"/>
      <c r="BP22" s="224"/>
      <c r="BQ22" s="229">
        <v>16</v>
      </c>
      <c r="BR22" s="230"/>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5"/>
    </row>
    <row r="23" spans="1:131" s="226" customFormat="1" ht="26.25" customHeight="1" thickBot="1" x14ac:dyDescent="0.25">
      <c r="A23" s="231" t="s">
        <v>389</v>
      </c>
      <c r="B23" s="946" t="s">
        <v>390</v>
      </c>
      <c r="C23" s="947"/>
      <c r="D23" s="947"/>
      <c r="E23" s="947"/>
      <c r="F23" s="947"/>
      <c r="G23" s="947"/>
      <c r="H23" s="947"/>
      <c r="I23" s="947"/>
      <c r="J23" s="947"/>
      <c r="K23" s="947"/>
      <c r="L23" s="947"/>
      <c r="M23" s="947"/>
      <c r="N23" s="947"/>
      <c r="O23" s="947"/>
      <c r="P23" s="957"/>
      <c r="Q23" s="1076"/>
      <c r="R23" s="1070"/>
      <c r="S23" s="1070"/>
      <c r="T23" s="1070"/>
      <c r="U23" s="1070"/>
      <c r="V23" s="1070"/>
      <c r="W23" s="1070"/>
      <c r="X23" s="1070"/>
      <c r="Y23" s="1070"/>
      <c r="Z23" s="1070"/>
      <c r="AA23" s="1070"/>
      <c r="AB23" s="1070"/>
      <c r="AC23" s="1070"/>
      <c r="AD23" s="1070"/>
      <c r="AE23" s="1077"/>
      <c r="AF23" s="1078">
        <v>422</v>
      </c>
      <c r="AG23" s="1070"/>
      <c r="AH23" s="1070"/>
      <c r="AI23" s="1070"/>
      <c r="AJ23" s="1079"/>
      <c r="AK23" s="1080"/>
      <c r="AL23" s="1081"/>
      <c r="AM23" s="1081"/>
      <c r="AN23" s="1081"/>
      <c r="AO23" s="1081"/>
      <c r="AP23" s="1070"/>
      <c r="AQ23" s="1070"/>
      <c r="AR23" s="1070"/>
      <c r="AS23" s="1070"/>
      <c r="AT23" s="1070"/>
      <c r="AU23" s="1071"/>
      <c r="AV23" s="1071"/>
      <c r="AW23" s="1071"/>
      <c r="AX23" s="1071"/>
      <c r="AY23" s="1072"/>
      <c r="AZ23" s="1073" t="s">
        <v>391</v>
      </c>
      <c r="BA23" s="1074"/>
      <c r="BB23" s="1074"/>
      <c r="BC23" s="1074"/>
      <c r="BD23" s="1075"/>
      <c r="BE23" s="224"/>
      <c r="BF23" s="224"/>
      <c r="BG23" s="224"/>
      <c r="BH23" s="224"/>
      <c r="BI23" s="224"/>
      <c r="BJ23" s="224"/>
      <c r="BK23" s="224"/>
      <c r="BL23" s="224"/>
      <c r="BM23" s="224"/>
      <c r="BN23" s="224"/>
      <c r="BO23" s="224"/>
      <c r="BP23" s="224"/>
      <c r="BQ23" s="229">
        <v>17</v>
      </c>
      <c r="BR23" s="230"/>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5"/>
    </row>
    <row r="24" spans="1:131" s="226" customFormat="1" ht="26.25" customHeight="1" x14ac:dyDescent="0.2">
      <c r="A24" s="1069" t="s">
        <v>392</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23"/>
      <c r="BA24" s="223"/>
      <c r="BB24" s="223"/>
      <c r="BC24" s="223"/>
      <c r="BD24" s="223"/>
      <c r="BE24" s="224"/>
      <c r="BF24" s="224"/>
      <c r="BG24" s="224"/>
      <c r="BH24" s="224"/>
      <c r="BI24" s="224"/>
      <c r="BJ24" s="224"/>
      <c r="BK24" s="224"/>
      <c r="BL24" s="224"/>
      <c r="BM24" s="224"/>
      <c r="BN24" s="224"/>
      <c r="BO24" s="224"/>
      <c r="BP24" s="224"/>
      <c r="BQ24" s="229">
        <v>18</v>
      </c>
      <c r="BR24" s="230"/>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5"/>
    </row>
    <row r="25" spans="1:131" ht="26.25" customHeight="1" thickBot="1" x14ac:dyDescent="0.25">
      <c r="A25" s="1068" t="s">
        <v>393</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23"/>
      <c r="BK25" s="223"/>
      <c r="BL25" s="223"/>
      <c r="BM25" s="223"/>
      <c r="BN25" s="223"/>
      <c r="BO25" s="232"/>
      <c r="BP25" s="232"/>
      <c r="BQ25" s="229">
        <v>19</v>
      </c>
      <c r="BR25" s="230"/>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x14ac:dyDescent="0.2">
      <c r="A26" s="1004" t="s">
        <v>370</v>
      </c>
      <c r="B26" s="1005"/>
      <c r="C26" s="1005"/>
      <c r="D26" s="1005"/>
      <c r="E26" s="1005"/>
      <c r="F26" s="1005"/>
      <c r="G26" s="1005"/>
      <c r="H26" s="1005"/>
      <c r="I26" s="1005"/>
      <c r="J26" s="1005"/>
      <c r="K26" s="1005"/>
      <c r="L26" s="1005"/>
      <c r="M26" s="1005"/>
      <c r="N26" s="1005"/>
      <c r="O26" s="1005"/>
      <c r="P26" s="1006"/>
      <c r="Q26" s="1010" t="s">
        <v>394</v>
      </c>
      <c r="R26" s="1011"/>
      <c r="S26" s="1011"/>
      <c r="T26" s="1011"/>
      <c r="U26" s="1012"/>
      <c r="V26" s="1010" t="s">
        <v>395</v>
      </c>
      <c r="W26" s="1011"/>
      <c r="X26" s="1011"/>
      <c r="Y26" s="1011"/>
      <c r="Z26" s="1012"/>
      <c r="AA26" s="1010" t="s">
        <v>396</v>
      </c>
      <c r="AB26" s="1011"/>
      <c r="AC26" s="1011"/>
      <c r="AD26" s="1011"/>
      <c r="AE26" s="1011"/>
      <c r="AF26" s="1064" t="s">
        <v>397</v>
      </c>
      <c r="AG26" s="1017"/>
      <c r="AH26" s="1017"/>
      <c r="AI26" s="1017"/>
      <c r="AJ26" s="1065"/>
      <c r="AK26" s="1011" t="s">
        <v>398</v>
      </c>
      <c r="AL26" s="1011"/>
      <c r="AM26" s="1011"/>
      <c r="AN26" s="1011"/>
      <c r="AO26" s="1012"/>
      <c r="AP26" s="1010" t="s">
        <v>399</v>
      </c>
      <c r="AQ26" s="1011"/>
      <c r="AR26" s="1011"/>
      <c r="AS26" s="1011"/>
      <c r="AT26" s="1012"/>
      <c r="AU26" s="1010" t="s">
        <v>400</v>
      </c>
      <c r="AV26" s="1011"/>
      <c r="AW26" s="1011"/>
      <c r="AX26" s="1011"/>
      <c r="AY26" s="1012"/>
      <c r="AZ26" s="1010" t="s">
        <v>401</v>
      </c>
      <c r="BA26" s="1011"/>
      <c r="BB26" s="1011"/>
      <c r="BC26" s="1011"/>
      <c r="BD26" s="1012"/>
      <c r="BE26" s="1010" t="s">
        <v>377</v>
      </c>
      <c r="BF26" s="1011"/>
      <c r="BG26" s="1011"/>
      <c r="BH26" s="1011"/>
      <c r="BI26" s="1024"/>
      <c r="BJ26" s="223"/>
      <c r="BK26" s="223"/>
      <c r="BL26" s="223"/>
      <c r="BM26" s="223"/>
      <c r="BN26" s="223"/>
      <c r="BO26" s="232"/>
      <c r="BP26" s="232"/>
      <c r="BQ26" s="229">
        <v>20</v>
      </c>
      <c r="BR26" s="230"/>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x14ac:dyDescent="0.25">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2"/>
      <c r="BP27" s="232"/>
      <c r="BQ27" s="229">
        <v>21</v>
      </c>
      <c r="BR27" s="230"/>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x14ac:dyDescent="0.2">
      <c r="A28" s="233">
        <v>1</v>
      </c>
      <c r="B28" s="1056" t="s">
        <v>402</v>
      </c>
      <c r="C28" s="1057"/>
      <c r="D28" s="1057"/>
      <c r="E28" s="1057"/>
      <c r="F28" s="1057"/>
      <c r="G28" s="1057"/>
      <c r="H28" s="1057"/>
      <c r="I28" s="1057"/>
      <c r="J28" s="1057"/>
      <c r="K28" s="1057"/>
      <c r="L28" s="1057"/>
      <c r="M28" s="1057"/>
      <c r="N28" s="1057"/>
      <c r="O28" s="1057"/>
      <c r="P28" s="1058"/>
      <c r="Q28" s="1059">
        <v>2599</v>
      </c>
      <c r="R28" s="1060"/>
      <c r="S28" s="1060"/>
      <c r="T28" s="1060"/>
      <c r="U28" s="1060"/>
      <c r="V28" s="1060">
        <v>2568</v>
      </c>
      <c r="W28" s="1060"/>
      <c r="X28" s="1060"/>
      <c r="Y28" s="1060"/>
      <c r="Z28" s="1060"/>
      <c r="AA28" s="1060">
        <v>31</v>
      </c>
      <c r="AB28" s="1060"/>
      <c r="AC28" s="1060"/>
      <c r="AD28" s="1060"/>
      <c r="AE28" s="1061"/>
      <c r="AF28" s="1062">
        <v>31</v>
      </c>
      <c r="AG28" s="1060"/>
      <c r="AH28" s="1060"/>
      <c r="AI28" s="1060"/>
      <c r="AJ28" s="1063"/>
      <c r="AK28" s="1051">
        <v>273</v>
      </c>
      <c r="AL28" s="1052"/>
      <c r="AM28" s="1052"/>
      <c r="AN28" s="1052"/>
      <c r="AO28" s="1052"/>
      <c r="AP28" s="1052" t="s">
        <v>591</v>
      </c>
      <c r="AQ28" s="1052"/>
      <c r="AR28" s="1052"/>
      <c r="AS28" s="1052"/>
      <c r="AT28" s="1052"/>
      <c r="AU28" s="1052" t="s">
        <v>591</v>
      </c>
      <c r="AV28" s="1052"/>
      <c r="AW28" s="1052"/>
      <c r="AX28" s="1052"/>
      <c r="AY28" s="1052"/>
      <c r="AZ28" s="1053" t="s">
        <v>591</v>
      </c>
      <c r="BA28" s="1053"/>
      <c r="BB28" s="1053"/>
      <c r="BC28" s="1053"/>
      <c r="BD28" s="1053"/>
      <c r="BE28" s="1054"/>
      <c r="BF28" s="1054"/>
      <c r="BG28" s="1054"/>
      <c r="BH28" s="1054"/>
      <c r="BI28" s="1055"/>
      <c r="BJ28" s="223"/>
      <c r="BK28" s="223"/>
      <c r="BL28" s="223"/>
      <c r="BM28" s="223"/>
      <c r="BN28" s="223"/>
      <c r="BO28" s="232"/>
      <c r="BP28" s="232"/>
      <c r="BQ28" s="229">
        <v>22</v>
      </c>
      <c r="BR28" s="230"/>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x14ac:dyDescent="0.2">
      <c r="A29" s="233">
        <v>2</v>
      </c>
      <c r="B29" s="1039" t="s">
        <v>403</v>
      </c>
      <c r="C29" s="1040"/>
      <c r="D29" s="1040"/>
      <c r="E29" s="1040"/>
      <c r="F29" s="1040"/>
      <c r="G29" s="1040"/>
      <c r="H29" s="1040"/>
      <c r="I29" s="1040"/>
      <c r="J29" s="1040"/>
      <c r="K29" s="1040"/>
      <c r="L29" s="1040"/>
      <c r="M29" s="1040"/>
      <c r="N29" s="1040"/>
      <c r="O29" s="1040"/>
      <c r="P29" s="1041"/>
      <c r="Q29" s="1047">
        <v>2572</v>
      </c>
      <c r="R29" s="1048"/>
      <c r="S29" s="1048"/>
      <c r="T29" s="1048"/>
      <c r="U29" s="1048"/>
      <c r="V29" s="1048">
        <v>2481</v>
      </c>
      <c r="W29" s="1048"/>
      <c r="X29" s="1048"/>
      <c r="Y29" s="1048"/>
      <c r="Z29" s="1048"/>
      <c r="AA29" s="1048">
        <v>91</v>
      </c>
      <c r="AB29" s="1048"/>
      <c r="AC29" s="1048"/>
      <c r="AD29" s="1048"/>
      <c r="AE29" s="1049"/>
      <c r="AF29" s="1044">
        <v>91</v>
      </c>
      <c r="AG29" s="1045"/>
      <c r="AH29" s="1045"/>
      <c r="AI29" s="1045"/>
      <c r="AJ29" s="1046"/>
      <c r="AK29" s="989">
        <v>455</v>
      </c>
      <c r="AL29" s="980"/>
      <c r="AM29" s="980"/>
      <c r="AN29" s="980"/>
      <c r="AO29" s="980"/>
      <c r="AP29" s="980" t="s">
        <v>591</v>
      </c>
      <c r="AQ29" s="980"/>
      <c r="AR29" s="980"/>
      <c r="AS29" s="980"/>
      <c r="AT29" s="980"/>
      <c r="AU29" s="980" t="s">
        <v>591</v>
      </c>
      <c r="AV29" s="980"/>
      <c r="AW29" s="980"/>
      <c r="AX29" s="980"/>
      <c r="AY29" s="980"/>
      <c r="AZ29" s="1050" t="s">
        <v>591</v>
      </c>
      <c r="BA29" s="1050"/>
      <c r="BB29" s="1050"/>
      <c r="BC29" s="1050"/>
      <c r="BD29" s="1050"/>
      <c r="BE29" s="981"/>
      <c r="BF29" s="981"/>
      <c r="BG29" s="981"/>
      <c r="BH29" s="981"/>
      <c r="BI29" s="982"/>
      <c r="BJ29" s="223"/>
      <c r="BK29" s="223"/>
      <c r="BL29" s="223"/>
      <c r="BM29" s="223"/>
      <c r="BN29" s="223"/>
      <c r="BO29" s="232"/>
      <c r="BP29" s="232"/>
      <c r="BQ29" s="229">
        <v>23</v>
      </c>
      <c r="BR29" s="230"/>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x14ac:dyDescent="0.2">
      <c r="A30" s="233">
        <v>3</v>
      </c>
      <c r="B30" s="1039" t="s">
        <v>404</v>
      </c>
      <c r="C30" s="1040"/>
      <c r="D30" s="1040"/>
      <c r="E30" s="1040"/>
      <c r="F30" s="1040"/>
      <c r="G30" s="1040"/>
      <c r="H30" s="1040"/>
      <c r="I30" s="1040"/>
      <c r="J30" s="1040"/>
      <c r="K30" s="1040"/>
      <c r="L30" s="1040"/>
      <c r="M30" s="1040"/>
      <c r="N30" s="1040"/>
      <c r="O30" s="1040"/>
      <c r="P30" s="1041"/>
      <c r="Q30" s="1047">
        <v>259</v>
      </c>
      <c r="R30" s="1048"/>
      <c r="S30" s="1048"/>
      <c r="T30" s="1048"/>
      <c r="U30" s="1048"/>
      <c r="V30" s="1048">
        <v>253</v>
      </c>
      <c r="W30" s="1048"/>
      <c r="X30" s="1048"/>
      <c r="Y30" s="1048"/>
      <c r="Z30" s="1048"/>
      <c r="AA30" s="1048">
        <v>7</v>
      </c>
      <c r="AB30" s="1048"/>
      <c r="AC30" s="1048"/>
      <c r="AD30" s="1048"/>
      <c r="AE30" s="1049"/>
      <c r="AF30" s="1044">
        <v>7</v>
      </c>
      <c r="AG30" s="1045"/>
      <c r="AH30" s="1045"/>
      <c r="AI30" s="1045"/>
      <c r="AJ30" s="1046"/>
      <c r="AK30" s="989">
        <v>92</v>
      </c>
      <c r="AL30" s="980"/>
      <c r="AM30" s="980"/>
      <c r="AN30" s="980"/>
      <c r="AO30" s="980"/>
      <c r="AP30" s="980" t="s">
        <v>591</v>
      </c>
      <c r="AQ30" s="980"/>
      <c r="AR30" s="980"/>
      <c r="AS30" s="980"/>
      <c r="AT30" s="980"/>
      <c r="AU30" s="980" t="s">
        <v>591</v>
      </c>
      <c r="AV30" s="980"/>
      <c r="AW30" s="980"/>
      <c r="AX30" s="980"/>
      <c r="AY30" s="980"/>
      <c r="AZ30" s="1050" t="s">
        <v>591</v>
      </c>
      <c r="BA30" s="1050"/>
      <c r="BB30" s="1050"/>
      <c r="BC30" s="1050"/>
      <c r="BD30" s="1050"/>
      <c r="BE30" s="981"/>
      <c r="BF30" s="981"/>
      <c r="BG30" s="981"/>
      <c r="BH30" s="981"/>
      <c r="BI30" s="982"/>
      <c r="BJ30" s="223"/>
      <c r="BK30" s="223"/>
      <c r="BL30" s="223"/>
      <c r="BM30" s="223"/>
      <c r="BN30" s="223"/>
      <c r="BO30" s="232"/>
      <c r="BP30" s="232"/>
      <c r="BQ30" s="229">
        <v>24</v>
      </c>
      <c r="BR30" s="230"/>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x14ac:dyDescent="0.2">
      <c r="A31" s="233">
        <v>4</v>
      </c>
      <c r="B31" s="1039" t="s">
        <v>405</v>
      </c>
      <c r="C31" s="1040"/>
      <c r="D31" s="1040"/>
      <c r="E31" s="1040"/>
      <c r="F31" s="1040"/>
      <c r="G31" s="1040"/>
      <c r="H31" s="1040"/>
      <c r="I31" s="1040"/>
      <c r="J31" s="1040"/>
      <c r="K31" s="1040"/>
      <c r="L31" s="1040"/>
      <c r="M31" s="1040"/>
      <c r="N31" s="1040"/>
      <c r="O31" s="1040"/>
      <c r="P31" s="1041"/>
      <c r="Q31" s="1047">
        <v>422</v>
      </c>
      <c r="R31" s="1048"/>
      <c r="S31" s="1048"/>
      <c r="T31" s="1048"/>
      <c r="U31" s="1048"/>
      <c r="V31" s="1048">
        <v>354</v>
      </c>
      <c r="W31" s="1048"/>
      <c r="X31" s="1048"/>
      <c r="Y31" s="1048"/>
      <c r="Z31" s="1048"/>
      <c r="AA31" s="1048">
        <v>67</v>
      </c>
      <c r="AB31" s="1048"/>
      <c r="AC31" s="1048"/>
      <c r="AD31" s="1048"/>
      <c r="AE31" s="1049"/>
      <c r="AF31" s="1044">
        <v>302</v>
      </c>
      <c r="AG31" s="1045"/>
      <c r="AH31" s="1045"/>
      <c r="AI31" s="1045"/>
      <c r="AJ31" s="1046"/>
      <c r="AK31" s="989">
        <v>14</v>
      </c>
      <c r="AL31" s="980"/>
      <c r="AM31" s="980"/>
      <c r="AN31" s="980"/>
      <c r="AO31" s="980"/>
      <c r="AP31" s="980">
        <v>2594</v>
      </c>
      <c r="AQ31" s="980"/>
      <c r="AR31" s="980"/>
      <c r="AS31" s="980"/>
      <c r="AT31" s="980"/>
      <c r="AU31" s="980">
        <v>83</v>
      </c>
      <c r="AV31" s="980"/>
      <c r="AW31" s="980"/>
      <c r="AX31" s="980"/>
      <c r="AY31" s="980"/>
      <c r="AZ31" s="1050" t="s">
        <v>591</v>
      </c>
      <c r="BA31" s="1050"/>
      <c r="BB31" s="1050"/>
      <c r="BC31" s="1050"/>
      <c r="BD31" s="1050"/>
      <c r="BE31" s="981" t="s">
        <v>406</v>
      </c>
      <c r="BF31" s="981"/>
      <c r="BG31" s="981"/>
      <c r="BH31" s="981"/>
      <c r="BI31" s="982"/>
      <c r="BJ31" s="223"/>
      <c r="BK31" s="223"/>
      <c r="BL31" s="223"/>
      <c r="BM31" s="223"/>
      <c r="BN31" s="223"/>
      <c r="BO31" s="232"/>
      <c r="BP31" s="232"/>
      <c r="BQ31" s="229">
        <v>25</v>
      </c>
      <c r="BR31" s="230"/>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x14ac:dyDescent="0.2">
      <c r="A32" s="233">
        <v>5</v>
      </c>
      <c r="B32" s="1039" t="s">
        <v>407</v>
      </c>
      <c r="C32" s="1040"/>
      <c r="D32" s="1040"/>
      <c r="E32" s="1040"/>
      <c r="F32" s="1040"/>
      <c r="G32" s="1040"/>
      <c r="H32" s="1040"/>
      <c r="I32" s="1040"/>
      <c r="J32" s="1040"/>
      <c r="K32" s="1040"/>
      <c r="L32" s="1040"/>
      <c r="M32" s="1040"/>
      <c r="N32" s="1040"/>
      <c r="O32" s="1040"/>
      <c r="P32" s="1041"/>
      <c r="Q32" s="1047">
        <v>342</v>
      </c>
      <c r="R32" s="1048"/>
      <c r="S32" s="1048"/>
      <c r="T32" s="1048"/>
      <c r="U32" s="1048"/>
      <c r="V32" s="1048">
        <v>335</v>
      </c>
      <c r="W32" s="1048"/>
      <c r="X32" s="1048"/>
      <c r="Y32" s="1048"/>
      <c r="Z32" s="1048"/>
      <c r="AA32" s="1048">
        <v>7</v>
      </c>
      <c r="AB32" s="1048"/>
      <c r="AC32" s="1048"/>
      <c r="AD32" s="1048"/>
      <c r="AE32" s="1049"/>
      <c r="AF32" s="1044">
        <v>7</v>
      </c>
      <c r="AG32" s="1045"/>
      <c r="AH32" s="1045"/>
      <c r="AI32" s="1045"/>
      <c r="AJ32" s="1046"/>
      <c r="AK32" s="989">
        <v>213</v>
      </c>
      <c r="AL32" s="980"/>
      <c r="AM32" s="980"/>
      <c r="AN32" s="980"/>
      <c r="AO32" s="980"/>
      <c r="AP32" s="980">
        <v>2391</v>
      </c>
      <c r="AQ32" s="980"/>
      <c r="AR32" s="980"/>
      <c r="AS32" s="980"/>
      <c r="AT32" s="980"/>
      <c r="AU32" s="980">
        <v>2187</v>
      </c>
      <c r="AV32" s="980"/>
      <c r="AW32" s="980"/>
      <c r="AX32" s="980"/>
      <c r="AY32" s="980"/>
      <c r="AZ32" s="1050" t="s">
        <v>591</v>
      </c>
      <c r="BA32" s="1050"/>
      <c r="BB32" s="1050"/>
      <c r="BC32" s="1050"/>
      <c r="BD32" s="1050"/>
      <c r="BE32" s="981" t="s">
        <v>408</v>
      </c>
      <c r="BF32" s="981"/>
      <c r="BG32" s="981"/>
      <c r="BH32" s="981"/>
      <c r="BI32" s="982"/>
      <c r="BJ32" s="223"/>
      <c r="BK32" s="223"/>
      <c r="BL32" s="223"/>
      <c r="BM32" s="223"/>
      <c r="BN32" s="223"/>
      <c r="BO32" s="232"/>
      <c r="BP32" s="232"/>
      <c r="BQ32" s="229">
        <v>26</v>
      </c>
      <c r="BR32" s="230"/>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x14ac:dyDescent="0.2">
      <c r="A33" s="233">
        <v>6</v>
      </c>
      <c r="B33" s="1039"/>
      <c r="C33" s="1040"/>
      <c r="D33" s="1040"/>
      <c r="E33" s="1040"/>
      <c r="F33" s="1040"/>
      <c r="G33" s="1040"/>
      <c r="H33" s="1040"/>
      <c r="I33" s="1040"/>
      <c r="J33" s="1040"/>
      <c r="K33" s="1040"/>
      <c r="L33" s="1040"/>
      <c r="M33" s="1040"/>
      <c r="N33" s="1040"/>
      <c r="O33" s="1040"/>
      <c r="P33" s="1041"/>
      <c r="Q33" s="1047"/>
      <c r="R33" s="1048"/>
      <c r="S33" s="1048"/>
      <c r="T33" s="1048"/>
      <c r="U33" s="1048"/>
      <c r="V33" s="1048"/>
      <c r="W33" s="1048"/>
      <c r="X33" s="1048"/>
      <c r="Y33" s="1048"/>
      <c r="Z33" s="1048"/>
      <c r="AA33" s="1048"/>
      <c r="AB33" s="1048"/>
      <c r="AC33" s="1048"/>
      <c r="AD33" s="1048"/>
      <c r="AE33" s="1049"/>
      <c r="AF33" s="1044"/>
      <c r="AG33" s="1045"/>
      <c r="AH33" s="1045"/>
      <c r="AI33" s="1045"/>
      <c r="AJ33" s="1046"/>
      <c r="AK33" s="989"/>
      <c r="AL33" s="980"/>
      <c r="AM33" s="980"/>
      <c r="AN33" s="980"/>
      <c r="AO33" s="980"/>
      <c r="AP33" s="980"/>
      <c r="AQ33" s="980"/>
      <c r="AR33" s="980"/>
      <c r="AS33" s="980"/>
      <c r="AT33" s="980"/>
      <c r="AU33" s="980"/>
      <c r="AV33" s="980"/>
      <c r="AW33" s="980"/>
      <c r="AX33" s="980"/>
      <c r="AY33" s="980"/>
      <c r="AZ33" s="1050"/>
      <c r="BA33" s="1050"/>
      <c r="BB33" s="1050"/>
      <c r="BC33" s="1050"/>
      <c r="BD33" s="1050"/>
      <c r="BE33" s="981"/>
      <c r="BF33" s="981"/>
      <c r="BG33" s="981"/>
      <c r="BH33" s="981"/>
      <c r="BI33" s="982"/>
      <c r="BJ33" s="223"/>
      <c r="BK33" s="223"/>
      <c r="BL33" s="223"/>
      <c r="BM33" s="223"/>
      <c r="BN33" s="223"/>
      <c r="BO33" s="232"/>
      <c r="BP33" s="232"/>
      <c r="BQ33" s="229">
        <v>27</v>
      </c>
      <c r="BR33" s="230"/>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x14ac:dyDescent="0.2">
      <c r="A34" s="233">
        <v>7</v>
      </c>
      <c r="B34" s="1039"/>
      <c r="C34" s="1040"/>
      <c r="D34" s="1040"/>
      <c r="E34" s="1040"/>
      <c r="F34" s="1040"/>
      <c r="G34" s="1040"/>
      <c r="H34" s="1040"/>
      <c r="I34" s="1040"/>
      <c r="J34" s="1040"/>
      <c r="K34" s="1040"/>
      <c r="L34" s="1040"/>
      <c r="M34" s="1040"/>
      <c r="N34" s="1040"/>
      <c r="O34" s="1040"/>
      <c r="P34" s="1041"/>
      <c r="Q34" s="1047"/>
      <c r="R34" s="1048"/>
      <c r="S34" s="1048"/>
      <c r="T34" s="1048"/>
      <c r="U34" s="1048"/>
      <c r="V34" s="1048"/>
      <c r="W34" s="1048"/>
      <c r="X34" s="1048"/>
      <c r="Y34" s="1048"/>
      <c r="Z34" s="1048"/>
      <c r="AA34" s="1048"/>
      <c r="AB34" s="1048"/>
      <c r="AC34" s="1048"/>
      <c r="AD34" s="1048"/>
      <c r="AE34" s="1049"/>
      <c r="AF34" s="1044"/>
      <c r="AG34" s="1045"/>
      <c r="AH34" s="1045"/>
      <c r="AI34" s="1045"/>
      <c r="AJ34" s="1046"/>
      <c r="AK34" s="989"/>
      <c r="AL34" s="980"/>
      <c r="AM34" s="980"/>
      <c r="AN34" s="980"/>
      <c r="AO34" s="980"/>
      <c r="AP34" s="980"/>
      <c r="AQ34" s="980"/>
      <c r="AR34" s="980"/>
      <c r="AS34" s="980"/>
      <c r="AT34" s="980"/>
      <c r="AU34" s="980"/>
      <c r="AV34" s="980"/>
      <c r="AW34" s="980"/>
      <c r="AX34" s="980"/>
      <c r="AY34" s="980"/>
      <c r="AZ34" s="1050"/>
      <c r="BA34" s="1050"/>
      <c r="BB34" s="1050"/>
      <c r="BC34" s="1050"/>
      <c r="BD34" s="1050"/>
      <c r="BE34" s="981"/>
      <c r="BF34" s="981"/>
      <c r="BG34" s="981"/>
      <c r="BH34" s="981"/>
      <c r="BI34" s="982"/>
      <c r="BJ34" s="223"/>
      <c r="BK34" s="223"/>
      <c r="BL34" s="223"/>
      <c r="BM34" s="223"/>
      <c r="BN34" s="223"/>
      <c r="BO34" s="232"/>
      <c r="BP34" s="232"/>
      <c r="BQ34" s="229">
        <v>28</v>
      </c>
      <c r="BR34" s="230"/>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x14ac:dyDescent="0.2">
      <c r="A35" s="233">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23"/>
      <c r="BK35" s="223"/>
      <c r="BL35" s="223"/>
      <c r="BM35" s="223"/>
      <c r="BN35" s="223"/>
      <c r="BO35" s="232"/>
      <c r="BP35" s="232"/>
      <c r="BQ35" s="229">
        <v>29</v>
      </c>
      <c r="BR35" s="230"/>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x14ac:dyDescent="0.2">
      <c r="A36" s="233">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23"/>
      <c r="BK36" s="223"/>
      <c r="BL36" s="223"/>
      <c r="BM36" s="223"/>
      <c r="BN36" s="223"/>
      <c r="BO36" s="232"/>
      <c r="BP36" s="232"/>
      <c r="BQ36" s="229">
        <v>30</v>
      </c>
      <c r="BR36" s="230"/>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x14ac:dyDescent="0.2">
      <c r="A37" s="233">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23"/>
      <c r="BK37" s="223"/>
      <c r="BL37" s="223"/>
      <c r="BM37" s="223"/>
      <c r="BN37" s="223"/>
      <c r="BO37" s="232"/>
      <c r="BP37" s="232"/>
      <c r="BQ37" s="229">
        <v>31</v>
      </c>
      <c r="BR37" s="230"/>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x14ac:dyDescent="0.2">
      <c r="A38" s="233">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23"/>
      <c r="BK38" s="223"/>
      <c r="BL38" s="223"/>
      <c r="BM38" s="223"/>
      <c r="BN38" s="223"/>
      <c r="BO38" s="232"/>
      <c r="BP38" s="232"/>
      <c r="BQ38" s="229">
        <v>32</v>
      </c>
      <c r="BR38" s="230"/>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x14ac:dyDescent="0.2">
      <c r="A39" s="233">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23"/>
      <c r="BK39" s="223"/>
      <c r="BL39" s="223"/>
      <c r="BM39" s="223"/>
      <c r="BN39" s="223"/>
      <c r="BO39" s="232"/>
      <c r="BP39" s="232"/>
      <c r="BQ39" s="229">
        <v>33</v>
      </c>
      <c r="BR39" s="230"/>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x14ac:dyDescent="0.2">
      <c r="A40" s="229">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2"/>
      <c r="BP40" s="232"/>
      <c r="BQ40" s="229">
        <v>34</v>
      </c>
      <c r="BR40" s="230"/>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x14ac:dyDescent="0.2">
      <c r="A41" s="229">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2"/>
      <c r="BP41" s="232"/>
      <c r="BQ41" s="229">
        <v>35</v>
      </c>
      <c r="BR41" s="230"/>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x14ac:dyDescent="0.2">
      <c r="A42" s="229">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2"/>
      <c r="BP42" s="232"/>
      <c r="BQ42" s="229">
        <v>36</v>
      </c>
      <c r="BR42" s="230"/>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x14ac:dyDescent="0.2">
      <c r="A43" s="229">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2"/>
      <c r="BP43" s="232"/>
      <c r="BQ43" s="229">
        <v>37</v>
      </c>
      <c r="BR43" s="230"/>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x14ac:dyDescent="0.2">
      <c r="A44" s="229">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2"/>
      <c r="BP44" s="232"/>
      <c r="BQ44" s="229">
        <v>38</v>
      </c>
      <c r="BR44" s="230"/>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x14ac:dyDescent="0.2">
      <c r="A45" s="229">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2"/>
      <c r="BP45" s="232"/>
      <c r="BQ45" s="229">
        <v>39</v>
      </c>
      <c r="BR45" s="230"/>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x14ac:dyDescent="0.2">
      <c r="A46" s="229">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2"/>
      <c r="BP46" s="232"/>
      <c r="BQ46" s="229">
        <v>40</v>
      </c>
      <c r="BR46" s="230"/>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x14ac:dyDescent="0.2">
      <c r="A47" s="229">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2"/>
      <c r="BP47" s="232"/>
      <c r="BQ47" s="229">
        <v>41</v>
      </c>
      <c r="BR47" s="230"/>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x14ac:dyDescent="0.2">
      <c r="A48" s="229">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2"/>
      <c r="BP48" s="232"/>
      <c r="BQ48" s="229">
        <v>42</v>
      </c>
      <c r="BR48" s="230"/>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x14ac:dyDescent="0.2">
      <c r="A49" s="229">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2"/>
      <c r="BP49" s="232"/>
      <c r="BQ49" s="229">
        <v>43</v>
      </c>
      <c r="BR49" s="230"/>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x14ac:dyDescent="0.2">
      <c r="A50" s="229">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2"/>
      <c r="BP50" s="232"/>
      <c r="BQ50" s="229">
        <v>44</v>
      </c>
      <c r="BR50" s="230"/>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x14ac:dyDescent="0.2">
      <c r="A51" s="229">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2"/>
      <c r="BP51" s="232"/>
      <c r="BQ51" s="229">
        <v>45</v>
      </c>
      <c r="BR51" s="230"/>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x14ac:dyDescent="0.2">
      <c r="A52" s="229">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2"/>
      <c r="BP52" s="232"/>
      <c r="BQ52" s="229">
        <v>46</v>
      </c>
      <c r="BR52" s="230"/>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x14ac:dyDescent="0.2">
      <c r="A53" s="229">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2"/>
      <c r="BP53" s="232"/>
      <c r="BQ53" s="229">
        <v>47</v>
      </c>
      <c r="BR53" s="230"/>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x14ac:dyDescent="0.2">
      <c r="A54" s="229">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2"/>
      <c r="BP54" s="232"/>
      <c r="BQ54" s="229">
        <v>48</v>
      </c>
      <c r="BR54" s="230"/>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x14ac:dyDescent="0.2">
      <c r="A55" s="229">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2"/>
      <c r="BP55" s="232"/>
      <c r="BQ55" s="229">
        <v>49</v>
      </c>
      <c r="BR55" s="230"/>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x14ac:dyDescent="0.2">
      <c r="A56" s="229">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2"/>
      <c r="BP56" s="232"/>
      <c r="BQ56" s="229">
        <v>50</v>
      </c>
      <c r="BR56" s="230"/>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x14ac:dyDescent="0.2">
      <c r="A57" s="229">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2"/>
      <c r="BP57" s="232"/>
      <c r="BQ57" s="229">
        <v>51</v>
      </c>
      <c r="BR57" s="230"/>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x14ac:dyDescent="0.2">
      <c r="A58" s="229">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2"/>
      <c r="BP58" s="232"/>
      <c r="BQ58" s="229">
        <v>52</v>
      </c>
      <c r="BR58" s="230"/>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x14ac:dyDescent="0.2">
      <c r="A59" s="229">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2"/>
      <c r="BP59" s="232"/>
      <c r="BQ59" s="229">
        <v>53</v>
      </c>
      <c r="BR59" s="230"/>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x14ac:dyDescent="0.2">
      <c r="A60" s="229">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2"/>
      <c r="BP60" s="232"/>
      <c r="BQ60" s="229">
        <v>54</v>
      </c>
      <c r="BR60" s="230"/>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x14ac:dyDescent="0.25">
      <c r="A61" s="229">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2"/>
      <c r="BP61" s="232"/>
      <c r="BQ61" s="229">
        <v>55</v>
      </c>
      <c r="BR61" s="230"/>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x14ac:dyDescent="0.2">
      <c r="A62" s="229">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409</v>
      </c>
      <c r="BK62" s="1037"/>
      <c r="BL62" s="1037"/>
      <c r="BM62" s="1037"/>
      <c r="BN62" s="1038"/>
      <c r="BO62" s="232"/>
      <c r="BP62" s="232"/>
      <c r="BQ62" s="229">
        <v>56</v>
      </c>
      <c r="BR62" s="230"/>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x14ac:dyDescent="0.25">
      <c r="A63" s="231" t="s">
        <v>389</v>
      </c>
      <c r="B63" s="946" t="s">
        <v>410</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437</v>
      </c>
      <c r="AG63" s="968"/>
      <c r="AH63" s="968"/>
      <c r="AI63" s="968"/>
      <c r="AJ63" s="1031"/>
      <c r="AK63" s="1032"/>
      <c r="AL63" s="972"/>
      <c r="AM63" s="972"/>
      <c r="AN63" s="972"/>
      <c r="AO63" s="972"/>
      <c r="AP63" s="968"/>
      <c r="AQ63" s="968"/>
      <c r="AR63" s="968"/>
      <c r="AS63" s="968"/>
      <c r="AT63" s="968"/>
      <c r="AU63" s="968"/>
      <c r="AV63" s="968"/>
      <c r="AW63" s="968"/>
      <c r="AX63" s="968"/>
      <c r="AY63" s="968"/>
      <c r="AZ63" s="1026"/>
      <c r="BA63" s="1026"/>
      <c r="BB63" s="1026"/>
      <c r="BC63" s="1026"/>
      <c r="BD63" s="1026"/>
      <c r="BE63" s="969"/>
      <c r="BF63" s="969"/>
      <c r="BG63" s="969"/>
      <c r="BH63" s="969"/>
      <c r="BI63" s="970"/>
      <c r="BJ63" s="1027" t="s">
        <v>411</v>
      </c>
      <c r="BK63" s="962"/>
      <c r="BL63" s="962"/>
      <c r="BM63" s="962"/>
      <c r="BN63" s="1028"/>
      <c r="BO63" s="232"/>
      <c r="BP63" s="232"/>
      <c r="BQ63" s="229">
        <v>57</v>
      </c>
      <c r="BR63" s="230"/>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x14ac:dyDescent="0.25">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x14ac:dyDescent="0.2">
      <c r="A66" s="1004" t="s">
        <v>413</v>
      </c>
      <c r="B66" s="1005"/>
      <c r="C66" s="1005"/>
      <c r="D66" s="1005"/>
      <c r="E66" s="1005"/>
      <c r="F66" s="1005"/>
      <c r="G66" s="1005"/>
      <c r="H66" s="1005"/>
      <c r="I66" s="1005"/>
      <c r="J66" s="1005"/>
      <c r="K66" s="1005"/>
      <c r="L66" s="1005"/>
      <c r="M66" s="1005"/>
      <c r="N66" s="1005"/>
      <c r="O66" s="1005"/>
      <c r="P66" s="1006"/>
      <c r="Q66" s="1010" t="s">
        <v>414</v>
      </c>
      <c r="R66" s="1011"/>
      <c r="S66" s="1011"/>
      <c r="T66" s="1011"/>
      <c r="U66" s="1012"/>
      <c r="V66" s="1010" t="s">
        <v>395</v>
      </c>
      <c r="W66" s="1011"/>
      <c r="X66" s="1011"/>
      <c r="Y66" s="1011"/>
      <c r="Z66" s="1012"/>
      <c r="AA66" s="1010" t="s">
        <v>415</v>
      </c>
      <c r="AB66" s="1011"/>
      <c r="AC66" s="1011"/>
      <c r="AD66" s="1011"/>
      <c r="AE66" s="1012"/>
      <c r="AF66" s="1016" t="s">
        <v>416</v>
      </c>
      <c r="AG66" s="1017"/>
      <c r="AH66" s="1017"/>
      <c r="AI66" s="1017"/>
      <c r="AJ66" s="1018"/>
      <c r="AK66" s="1010" t="s">
        <v>417</v>
      </c>
      <c r="AL66" s="1005"/>
      <c r="AM66" s="1005"/>
      <c r="AN66" s="1005"/>
      <c r="AO66" s="1006"/>
      <c r="AP66" s="1010" t="s">
        <v>418</v>
      </c>
      <c r="AQ66" s="1011"/>
      <c r="AR66" s="1011"/>
      <c r="AS66" s="1011"/>
      <c r="AT66" s="1012"/>
      <c r="AU66" s="1010" t="s">
        <v>419</v>
      </c>
      <c r="AV66" s="1011"/>
      <c r="AW66" s="1011"/>
      <c r="AX66" s="1011"/>
      <c r="AY66" s="1012"/>
      <c r="AZ66" s="1010" t="s">
        <v>377</v>
      </c>
      <c r="BA66" s="1011"/>
      <c r="BB66" s="1011"/>
      <c r="BC66" s="1011"/>
      <c r="BD66" s="1024"/>
      <c r="BE66" s="232"/>
      <c r="BF66" s="232"/>
      <c r="BG66" s="232"/>
      <c r="BH66" s="232"/>
      <c r="BI66" s="232"/>
      <c r="BJ66" s="232"/>
      <c r="BK66" s="232"/>
      <c r="BL66" s="232"/>
      <c r="BM66" s="232"/>
      <c r="BN66" s="232"/>
      <c r="BO66" s="232"/>
      <c r="BP66" s="232"/>
      <c r="BQ66" s="229">
        <v>60</v>
      </c>
      <c r="BR66" s="234"/>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5">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2"/>
      <c r="BF67" s="232"/>
      <c r="BG67" s="232"/>
      <c r="BH67" s="232"/>
      <c r="BI67" s="232"/>
      <c r="BJ67" s="232"/>
      <c r="BK67" s="232"/>
      <c r="BL67" s="232"/>
      <c r="BM67" s="232"/>
      <c r="BN67" s="232"/>
      <c r="BO67" s="232"/>
      <c r="BP67" s="232"/>
      <c r="BQ67" s="229">
        <v>61</v>
      </c>
      <c r="BR67" s="234"/>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2">
      <c r="A68" s="227">
        <v>1</v>
      </c>
      <c r="B68" s="994" t="s">
        <v>592</v>
      </c>
      <c r="C68" s="995"/>
      <c r="D68" s="995"/>
      <c r="E68" s="995"/>
      <c r="F68" s="995"/>
      <c r="G68" s="995"/>
      <c r="H68" s="995"/>
      <c r="I68" s="995"/>
      <c r="J68" s="995"/>
      <c r="K68" s="995"/>
      <c r="L68" s="995"/>
      <c r="M68" s="995"/>
      <c r="N68" s="995"/>
      <c r="O68" s="995"/>
      <c r="P68" s="996"/>
      <c r="Q68" s="997">
        <v>1937</v>
      </c>
      <c r="R68" s="991"/>
      <c r="S68" s="991"/>
      <c r="T68" s="991"/>
      <c r="U68" s="991"/>
      <c r="V68" s="991">
        <v>1788</v>
      </c>
      <c r="W68" s="991"/>
      <c r="X68" s="991"/>
      <c r="Y68" s="991"/>
      <c r="Z68" s="991"/>
      <c r="AA68" s="991">
        <v>150</v>
      </c>
      <c r="AB68" s="991"/>
      <c r="AC68" s="991"/>
      <c r="AD68" s="991"/>
      <c r="AE68" s="991"/>
      <c r="AF68" s="991">
        <v>150</v>
      </c>
      <c r="AG68" s="991"/>
      <c r="AH68" s="991"/>
      <c r="AI68" s="991"/>
      <c r="AJ68" s="991"/>
      <c r="AK68" s="991">
        <v>27</v>
      </c>
      <c r="AL68" s="991"/>
      <c r="AM68" s="991"/>
      <c r="AN68" s="991"/>
      <c r="AO68" s="991"/>
      <c r="AP68" s="991" t="s">
        <v>591</v>
      </c>
      <c r="AQ68" s="991"/>
      <c r="AR68" s="991"/>
      <c r="AS68" s="991"/>
      <c r="AT68" s="991"/>
      <c r="AU68" s="991" t="s">
        <v>591</v>
      </c>
      <c r="AV68" s="991"/>
      <c r="AW68" s="991"/>
      <c r="AX68" s="991"/>
      <c r="AY68" s="991"/>
      <c r="AZ68" s="992"/>
      <c r="BA68" s="992"/>
      <c r="BB68" s="992"/>
      <c r="BC68" s="992"/>
      <c r="BD68" s="993"/>
      <c r="BE68" s="232"/>
      <c r="BF68" s="232"/>
      <c r="BG68" s="232"/>
      <c r="BH68" s="232"/>
      <c r="BI68" s="232"/>
      <c r="BJ68" s="232"/>
      <c r="BK68" s="232"/>
      <c r="BL68" s="232"/>
      <c r="BM68" s="232"/>
      <c r="BN68" s="232"/>
      <c r="BO68" s="232"/>
      <c r="BP68" s="232"/>
      <c r="BQ68" s="229">
        <v>62</v>
      </c>
      <c r="BR68" s="234"/>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2">
      <c r="A69" s="229">
        <v>2</v>
      </c>
      <c r="B69" s="983" t="s">
        <v>593</v>
      </c>
      <c r="C69" s="984"/>
      <c r="D69" s="984"/>
      <c r="E69" s="984"/>
      <c r="F69" s="984"/>
      <c r="G69" s="984"/>
      <c r="H69" s="984"/>
      <c r="I69" s="984"/>
      <c r="J69" s="984"/>
      <c r="K69" s="984"/>
      <c r="L69" s="984"/>
      <c r="M69" s="984"/>
      <c r="N69" s="984"/>
      <c r="O69" s="984"/>
      <c r="P69" s="985"/>
      <c r="Q69" s="986">
        <v>43</v>
      </c>
      <c r="R69" s="980"/>
      <c r="S69" s="980"/>
      <c r="T69" s="980"/>
      <c r="U69" s="980"/>
      <c r="V69" s="980">
        <v>39</v>
      </c>
      <c r="W69" s="980"/>
      <c r="X69" s="980"/>
      <c r="Y69" s="980"/>
      <c r="Z69" s="980"/>
      <c r="AA69" s="980">
        <v>4</v>
      </c>
      <c r="AB69" s="980"/>
      <c r="AC69" s="980"/>
      <c r="AD69" s="980"/>
      <c r="AE69" s="980"/>
      <c r="AF69" s="980">
        <v>4</v>
      </c>
      <c r="AG69" s="980"/>
      <c r="AH69" s="980"/>
      <c r="AI69" s="980"/>
      <c r="AJ69" s="980"/>
      <c r="AK69" s="980">
        <v>26</v>
      </c>
      <c r="AL69" s="980"/>
      <c r="AM69" s="980"/>
      <c r="AN69" s="980"/>
      <c r="AO69" s="980"/>
      <c r="AP69" s="980" t="s">
        <v>591</v>
      </c>
      <c r="AQ69" s="980"/>
      <c r="AR69" s="980"/>
      <c r="AS69" s="980"/>
      <c r="AT69" s="980"/>
      <c r="AU69" s="980" t="s">
        <v>591</v>
      </c>
      <c r="AV69" s="980"/>
      <c r="AW69" s="980"/>
      <c r="AX69" s="980"/>
      <c r="AY69" s="980"/>
      <c r="AZ69" s="981"/>
      <c r="BA69" s="981"/>
      <c r="BB69" s="981"/>
      <c r="BC69" s="981"/>
      <c r="BD69" s="982"/>
      <c r="BE69" s="232"/>
      <c r="BF69" s="232"/>
      <c r="BG69" s="232"/>
      <c r="BH69" s="232"/>
      <c r="BI69" s="232"/>
      <c r="BJ69" s="232"/>
      <c r="BK69" s="232"/>
      <c r="BL69" s="232"/>
      <c r="BM69" s="232"/>
      <c r="BN69" s="232"/>
      <c r="BO69" s="232"/>
      <c r="BP69" s="232"/>
      <c r="BQ69" s="229">
        <v>63</v>
      </c>
      <c r="BR69" s="234"/>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2">
      <c r="A70" s="229">
        <v>3</v>
      </c>
      <c r="B70" s="983" t="s">
        <v>594</v>
      </c>
      <c r="C70" s="984"/>
      <c r="D70" s="984"/>
      <c r="E70" s="984"/>
      <c r="F70" s="984"/>
      <c r="G70" s="984"/>
      <c r="H70" s="984"/>
      <c r="I70" s="984"/>
      <c r="J70" s="984"/>
      <c r="K70" s="984"/>
      <c r="L70" s="984"/>
      <c r="M70" s="984"/>
      <c r="N70" s="984"/>
      <c r="O70" s="984"/>
      <c r="P70" s="985"/>
      <c r="Q70" s="986">
        <v>22</v>
      </c>
      <c r="R70" s="980"/>
      <c r="S70" s="980"/>
      <c r="T70" s="980"/>
      <c r="U70" s="980"/>
      <c r="V70" s="980">
        <v>19</v>
      </c>
      <c r="W70" s="980"/>
      <c r="X70" s="980"/>
      <c r="Y70" s="980"/>
      <c r="Z70" s="980"/>
      <c r="AA70" s="980">
        <v>2</v>
      </c>
      <c r="AB70" s="980"/>
      <c r="AC70" s="980"/>
      <c r="AD70" s="980"/>
      <c r="AE70" s="980"/>
      <c r="AF70" s="980">
        <v>2</v>
      </c>
      <c r="AG70" s="980"/>
      <c r="AH70" s="980"/>
      <c r="AI70" s="980"/>
      <c r="AJ70" s="980"/>
      <c r="AK70" s="980" t="s">
        <v>595</v>
      </c>
      <c r="AL70" s="980"/>
      <c r="AM70" s="980"/>
      <c r="AN70" s="980"/>
      <c r="AO70" s="980"/>
      <c r="AP70" s="990" t="s">
        <v>595</v>
      </c>
      <c r="AQ70" s="988"/>
      <c r="AR70" s="988"/>
      <c r="AS70" s="988"/>
      <c r="AT70" s="989"/>
      <c r="AU70" s="980" t="s">
        <v>595</v>
      </c>
      <c r="AV70" s="980"/>
      <c r="AW70" s="980"/>
      <c r="AX70" s="980"/>
      <c r="AY70" s="980"/>
      <c r="AZ70" s="981"/>
      <c r="BA70" s="981"/>
      <c r="BB70" s="981"/>
      <c r="BC70" s="981"/>
      <c r="BD70" s="982"/>
      <c r="BE70" s="232"/>
      <c r="BF70" s="232"/>
      <c r="BG70" s="232"/>
      <c r="BH70" s="232"/>
      <c r="BI70" s="232"/>
      <c r="BJ70" s="232"/>
      <c r="BK70" s="232"/>
      <c r="BL70" s="232"/>
      <c r="BM70" s="232"/>
      <c r="BN70" s="232"/>
      <c r="BO70" s="232"/>
      <c r="BP70" s="232"/>
      <c r="BQ70" s="229">
        <v>64</v>
      </c>
      <c r="BR70" s="234"/>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2">
      <c r="A71" s="229">
        <v>4</v>
      </c>
      <c r="B71" s="983" t="s">
        <v>596</v>
      </c>
      <c r="C71" s="984"/>
      <c r="D71" s="984"/>
      <c r="E71" s="984"/>
      <c r="F71" s="984"/>
      <c r="G71" s="984"/>
      <c r="H71" s="984"/>
      <c r="I71" s="984"/>
      <c r="J71" s="984"/>
      <c r="K71" s="984"/>
      <c r="L71" s="984"/>
      <c r="M71" s="984"/>
      <c r="N71" s="984"/>
      <c r="O71" s="984"/>
      <c r="P71" s="985"/>
      <c r="Q71" s="986">
        <v>207</v>
      </c>
      <c r="R71" s="980"/>
      <c r="S71" s="980"/>
      <c r="T71" s="980"/>
      <c r="U71" s="980"/>
      <c r="V71" s="980">
        <v>201</v>
      </c>
      <c r="W71" s="980"/>
      <c r="X71" s="980"/>
      <c r="Y71" s="980"/>
      <c r="Z71" s="980"/>
      <c r="AA71" s="980">
        <v>6</v>
      </c>
      <c r="AB71" s="980"/>
      <c r="AC71" s="980"/>
      <c r="AD71" s="980"/>
      <c r="AE71" s="980"/>
      <c r="AF71" s="980">
        <v>6</v>
      </c>
      <c r="AG71" s="980"/>
      <c r="AH71" s="980"/>
      <c r="AI71" s="980"/>
      <c r="AJ71" s="980"/>
      <c r="AK71" s="980">
        <v>5</v>
      </c>
      <c r="AL71" s="980"/>
      <c r="AM71" s="980"/>
      <c r="AN71" s="980"/>
      <c r="AO71" s="980"/>
      <c r="AP71" s="990" t="s">
        <v>595</v>
      </c>
      <c r="AQ71" s="988"/>
      <c r="AR71" s="988"/>
      <c r="AS71" s="988"/>
      <c r="AT71" s="989"/>
      <c r="AU71" s="980" t="s">
        <v>595</v>
      </c>
      <c r="AV71" s="980"/>
      <c r="AW71" s="980"/>
      <c r="AX71" s="980"/>
      <c r="AY71" s="980"/>
      <c r="AZ71" s="981"/>
      <c r="BA71" s="981"/>
      <c r="BB71" s="981"/>
      <c r="BC71" s="981"/>
      <c r="BD71" s="982"/>
      <c r="BE71" s="232"/>
      <c r="BF71" s="232"/>
      <c r="BG71" s="232"/>
      <c r="BH71" s="232"/>
      <c r="BI71" s="232"/>
      <c r="BJ71" s="232"/>
      <c r="BK71" s="232"/>
      <c r="BL71" s="232"/>
      <c r="BM71" s="232"/>
      <c r="BN71" s="232"/>
      <c r="BO71" s="232"/>
      <c r="BP71" s="232"/>
      <c r="BQ71" s="229">
        <v>65</v>
      </c>
      <c r="BR71" s="234"/>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2">
      <c r="A72" s="229">
        <v>5</v>
      </c>
      <c r="B72" s="983" t="s">
        <v>597</v>
      </c>
      <c r="C72" s="984"/>
      <c r="D72" s="984"/>
      <c r="E72" s="984"/>
      <c r="F72" s="984"/>
      <c r="G72" s="984"/>
      <c r="H72" s="984"/>
      <c r="I72" s="984"/>
      <c r="J72" s="984"/>
      <c r="K72" s="984"/>
      <c r="L72" s="984"/>
      <c r="M72" s="984"/>
      <c r="N72" s="984"/>
      <c r="O72" s="984"/>
      <c r="P72" s="985"/>
      <c r="Q72" s="986">
        <v>165588</v>
      </c>
      <c r="R72" s="980"/>
      <c r="S72" s="980"/>
      <c r="T72" s="980"/>
      <c r="U72" s="980"/>
      <c r="V72" s="980">
        <v>158226</v>
      </c>
      <c r="W72" s="980"/>
      <c r="X72" s="980"/>
      <c r="Y72" s="980"/>
      <c r="Z72" s="980"/>
      <c r="AA72" s="980">
        <v>7362</v>
      </c>
      <c r="AB72" s="980"/>
      <c r="AC72" s="980"/>
      <c r="AD72" s="980"/>
      <c r="AE72" s="980"/>
      <c r="AF72" s="980">
        <v>7362</v>
      </c>
      <c r="AG72" s="980"/>
      <c r="AH72" s="980"/>
      <c r="AI72" s="980"/>
      <c r="AJ72" s="980"/>
      <c r="AK72" s="980">
        <v>1484</v>
      </c>
      <c r="AL72" s="980"/>
      <c r="AM72" s="980"/>
      <c r="AN72" s="980"/>
      <c r="AO72" s="980"/>
      <c r="AP72" s="990" t="s">
        <v>595</v>
      </c>
      <c r="AQ72" s="988"/>
      <c r="AR72" s="988"/>
      <c r="AS72" s="988"/>
      <c r="AT72" s="989"/>
      <c r="AU72" s="980" t="s">
        <v>595</v>
      </c>
      <c r="AV72" s="980"/>
      <c r="AW72" s="980"/>
      <c r="AX72" s="980"/>
      <c r="AY72" s="980"/>
      <c r="AZ72" s="981"/>
      <c r="BA72" s="981"/>
      <c r="BB72" s="981"/>
      <c r="BC72" s="981"/>
      <c r="BD72" s="982"/>
      <c r="BE72" s="232"/>
      <c r="BF72" s="232"/>
      <c r="BG72" s="232"/>
      <c r="BH72" s="232"/>
      <c r="BI72" s="232"/>
      <c r="BJ72" s="232"/>
      <c r="BK72" s="232"/>
      <c r="BL72" s="232"/>
      <c r="BM72" s="232"/>
      <c r="BN72" s="232"/>
      <c r="BO72" s="232"/>
      <c r="BP72" s="232"/>
      <c r="BQ72" s="229">
        <v>66</v>
      </c>
      <c r="BR72" s="234"/>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2">
      <c r="A73" s="229">
        <v>6</v>
      </c>
      <c r="B73" s="983"/>
      <c r="C73" s="984"/>
      <c r="D73" s="984"/>
      <c r="E73" s="984"/>
      <c r="F73" s="984"/>
      <c r="G73" s="984"/>
      <c r="H73" s="984"/>
      <c r="I73" s="984"/>
      <c r="J73" s="984"/>
      <c r="K73" s="984"/>
      <c r="L73" s="984"/>
      <c r="M73" s="984"/>
      <c r="N73" s="984"/>
      <c r="O73" s="984"/>
      <c r="P73" s="985"/>
      <c r="Q73" s="986"/>
      <c r="R73" s="980"/>
      <c r="S73" s="980"/>
      <c r="T73" s="980"/>
      <c r="U73" s="980"/>
      <c r="V73" s="980"/>
      <c r="W73" s="980"/>
      <c r="X73" s="980"/>
      <c r="Y73" s="980"/>
      <c r="Z73" s="980"/>
      <c r="AA73" s="980"/>
      <c r="AB73" s="980"/>
      <c r="AC73" s="980"/>
      <c r="AD73" s="980"/>
      <c r="AE73" s="980"/>
      <c r="AF73" s="980"/>
      <c r="AG73" s="980"/>
      <c r="AH73" s="980"/>
      <c r="AI73" s="980"/>
      <c r="AJ73" s="980"/>
      <c r="AK73" s="980"/>
      <c r="AL73" s="980"/>
      <c r="AM73" s="980"/>
      <c r="AN73" s="980"/>
      <c r="AO73" s="980"/>
      <c r="AP73" s="980"/>
      <c r="AQ73" s="980"/>
      <c r="AR73" s="980"/>
      <c r="AS73" s="980"/>
      <c r="AT73" s="980"/>
      <c r="AU73" s="980"/>
      <c r="AV73" s="980"/>
      <c r="AW73" s="980"/>
      <c r="AX73" s="980"/>
      <c r="AY73" s="980"/>
      <c r="AZ73" s="981"/>
      <c r="BA73" s="981"/>
      <c r="BB73" s="981"/>
      <c r="BC73" s="981"/>
      <c r="BD73" s="982"/>
      <c r="BE73" s="232"/>
      <c r="BF73" s="232"/>
      <c r="BG73" s="232"/>
      <c r="BH73" s="232"/>
      <c r="BI73" s="232"/>
      <c r="BJ73" s="232"/>
      <c r="BK73" s="232"/>
      <c r="BL73" s="232"/>
      <c r="BM73" s="232"/>
      <c r="BN73" s="232"/>
      <c r="BO73" s="232"/>
      <c r="BP73" s="232"/>
      <c r="BQ73" s="229">
        <v>67</v>
      </c>
      <c r="BR73" s="234"/>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2">
      <c r="A74" s="229">
        <v>7</v>
      </c>
      <c r="B74" s="983"/>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32"/>
      <c r="BF74" s="232"/>
      <c r="BG74" s="232"/>
      <c r="BH74" s="232"/>
      <c r="BI74" s="232"/>
      <c r="BJ74" s="232"/>
      <c r="BK74" s="232"/>
      <c r="BL74" s="232"/>
      <c r="BM74" s="232"/>
      <c r="BN74" s="232"/>
      <c r="BO74" s="232"/>
      <c r="BP74" s="232"/>
      <c r="BQ74" s="229">
        <v>68</v>
      </c>
      <c r="BR74" s="234"/>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2">
      <c r="A75" s="229">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32"/>
      <c r="BF75" s="232"/>
      <c r="BG75" s="232"/>
      <c r="BH75" s="232"/>
      <c r="BI75" s="232"/>
      <c r="BJ75" s="232"/>
      <c r="BK75" s="232"/>
      <c r="BL75" s="232"/>
      <c r="BM75" s="232"/>
      <c r="BN75" s="232"/>
      <c r="BO75" s="232"/>
      <c r="BP75" s="232"/>
      <c r="BQ75" s="229">
        <v>69</v>
      </c>
      <c r="BR75" s="234"/>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2">
      <c r="A76" s="229">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32"/>
      <c r="BF76" s="232"/>
      <c r="BG76" s="232"/>
      <c r="BH76" s="232"/>
      <c r="BI76" s="232"/>
      <c r="BJ76" s="232"/>
      <c r="BK76" s="232"/>
      <c r="BL76" s="232"/>
      <c r="BM76" s="232"/>
      <c r="BN76" s="232"/>
      <c r="BO76" s="232"/>
      <c r="BP76" s="232"/>
      <c r="BQ76" s="229">
        <v>70</v>
      </c>
      <c r="BR76" s="234"/>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2">
      <c r="A77" s="229">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32"/>
      <c r="BF77" s="232"/>
      <c r="BG77" s="232"/>
      <c r="BH77" s="232"/>
      <c r="BI77" s="232"/>
      <c r="BJ77" s="232"/>
      <c r="BK77" s="232"/>
      <c r="BL77" s="232"/>
      <c r="BM77" s="232"/>
      <c r="BN77" s="232"/>
      <c r="BO77" s="232"/>
      <c r="BP77" s="232"/>
      <c r="BQ77" s="229">
        <v>71</v>
      </c>
      <c r="BR77" s="234"/>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2">
      <c r="A78" s="229">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2"/>
      <c r="BF78" s="232"/>
      <c r="BG78" s="232"/>
      <c r="BH78" s="232"/>
      <c r="BI78" s="232"/>
      <c r="BJ78" s="221"/>
      <c r="BK78" s="221"/>
      <c r="BL78" s="221"/>
      <c r="BM78" s="221"/>
      <c r="BN78" s="221"/>
      <c r="BO78" s="232"/>
      <c r="BP78" s="232"/>
      <c r="BQ78" s="229">
        <v>72</v>
      </c>
      <c r="BR78" s="234"/>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2">
      <c r="A79" s="229">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2"/>
      <c r="BF79" s="232"/>
      <c r="BG79" s="232"/>
      <c r="BH79" s="232"/>
      <c r="BI79" s="232"/>
      <c r="BJ79" s="221"/>
      <c r="BK79" s="221"/>
      <c r="BL79" s="221"/>
      <c r="BM79" s="221"/>
      <c r="BN79" s="221"/>
      <c r="BO79" s="232"/>
      <c r="BP79" s="232"/>
      <c r="BQ79" s="229">
        <v>73</v>
      </c>
      <c r="BR79" s="234"/>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2">
      <c r="A80" s="229">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2"/>
      <c r="BF80" s="232"/>
      <c r="BG80" s="232"/>
      <c r="BH80" s="232"/>
      <c r="BI80" s="232"/>
      <c r="BJ80" s="232"/>
      <c r="BK80" s="232"/>
      <c r="BL80" s="232"/>
      <c r="BM80" s="232"/>
      <c r="BN80" s="232"/>
      <c r="BO80" s="232"/>
      <c r="BP80" s="232"/>
      <c r="BQ80" s="229">
        <v>74</v>
      </c>
      <c r="BR80" s="234"/>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2">
      <c r="A81" s="229">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2"/>
      <c r="BF81" s="232"/>
      <c r="BG81" s="232"/>
      <c r="BH81" s="232"/>
      <c r="BI81" s="232"/>
      <c r="BJ81" s="232"/>
      <c r="BK81" s="232"/>
      <c r="BL81" s="232"/>
      <c r="BM81" s="232"/>
      <c r="BN81" s="232"/>
      <c r="BO81" s="232"/>
      <c r="BP81" s="232"/>
      <c r="BQ81" s="229">
        <v>75</v>
      </c>
      <c r="BR81" s="234"/>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2">
      <c r="A82" s="229">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2"/>
      <c r="BF82" s="232"/>
      <c r="BG82" s="232"/>
      <c r="BH82" s="232"/>
      <c r="BI82" s="232"/>
      <c r="BJ82" s="232"/>
      <c r="BK82" s="232"/>
      <c r="BL82" s="232"/>
      <c r="BM82" s="232"/>
      <c r="BN82" s="232"/>
      <c r="BO82" s="232"/>
      <c r="BP82" s="232"/>
      <c r="BQ82" s="229">
        <v>76</v>
      </c>
      <c r="BR82" s="234"/>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2">
      <c r="A83" s="229">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2"/>
      <c r="BF83" s="232"/>
      <c r="BG83" s="232"/>
      <c r="BH83" s="232"/>
      <c r="BI83" s="232"/>
      <c r="BJ83" s="232"/>
      <c r="BK83" s="232"/>
      <c r="BL83" s="232"/>
      <c r="BM83" s="232"/>
      <c r="BN83" s="232"/>
      <c r="BO83" s="232"/>
      <c r="BP83" s="232"/>
      <c r="BQ83" s="229">
        <v>77</v>
      </c>
      <c r="BR83" s="234"/>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2">
      <c r="A84" s="229">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2"/>
      <c r="BF84" s="232"/>
      <c r="BG84" s="232"/>
      <c r="BH84" s="232"/>
      <c r="BI84" s="232"/>
      <c r="BJ84" s="232"/>
      <c r="BK84" s="232"/>
      <c r="BL84" s="232"/>
      <c r="BM84" s="232"/>
      <c r="BN84" s="232"/>
      <c r="BO84" s="232"/>
      <c r="BP84" s="232"/>
      <c r="BQ84" s="229">
        <v>78</v>
      </c>
      <c r="BR84" s="234"/>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2">
      <c r="A85" s="229">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2"/>
      <c r="BF85" s="232"/>
      <c r="BG85" s="232"/>
      <c r="BH85" s="232"/>
      <c r="BI85" s="232"/>
      <c r="BJ85" s="232"/>
      <c r="BK85" s="232"/>
      <c r="BL85" s="232"/>
      <c r="BM85" s="232"/>
      <c r="BN85" s="232"/>
      <c r="BO85" s="232"/>
      <c r="BP85" s="232"/>
      <c r="BQ85" s="229">
        <v>79</v>
      </c>
      <c r="BR85" s="234"/>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2">
      <c r="A86" s="229">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2"/>
      <c r="BF86" s="232"/>
      <c r="BG86" s="232"/>
      <c r="BH86" s="232"/>
      <c r="BI86" s="232"/>
      <c r="BJ86" s="232"/>
      <c r="BK86" s="232"/>
      <c r="BL86" s="232"/>
      <c r="BM86" s="232"/>
      <c r="BN86" s="232"/>
      <c r="BO86" s="232"/>
      <c r="BP86" s="232"/>
      <c r="BQ86" s="229">
        <v>80</v>
      </c>
      <c r="BR86" s="234"/>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2">
      <c r="A87" s="235">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2"/>
      <c r="BF87" s="232"/>
      <c r="BG87" s="232"/>
      <c r="BH87" s="232"/>
      <c r="BI87" s="232"/>
      <c r="BJ87" s="232"/>
      <c r="BK87" s="232"/>
      <c r="BL87" s="232"/>
      <c r="BM87" s="232"/>
      <c r="BN87" s="232"/>
      <c r="BO87" s="232"/>
      <c r="BP87" s="232"/>
      <c r="BQ87" s="229">
        <v>81</v>
      </c>
      <c r="BR87" s="234"/>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5">
      <c r="A88" s="231" t="s">
        <v>389</v>
      </c>
      <c r="B88" s="946" t="s">
        <v>420</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32"/>
      <c r="BF88" s="232"/>
      <c r="BG88" s="232"/>
      <c r="BH88" s="232"/>
      <c r="BI88" s="232"/>
      <c r="BJ88" s="232"/>
      <c r="BK88" s="232"/>
      <c r="BL88" s="232"/>
      <c r="BM88" s="232"/>
      <c r="BN88" s="232"/>
      <c r="BO88" s="232"/>
      <c r="BP88" s="232"/>
      <c r="BQ88" s="229">
        <v>82</v>
      </c>
      <c r="BR88" s="234"/>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946" t="s">
        <v>421</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9" t="s">
        <v>422</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0" t="s">
        <v>423</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1" t="s">
        <v>426</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427</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2">
      <c r="A109" s="904" t="s">
        <v>428</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429</v>
      </c>
      <c r="AB109" s="905"/>
      <c r="AC109" s="905"/>
      <c r="AD109" s="905"/>
      <c r="AE109" s="906"/>
      <c r="AF109" s="907" t="s">
        <v>430</v>
      </c>
      <c r="AG109" s="905"/>
      <c r="AH109" s="905"/>
      <c r="AI109" s="905"/>
      <c r="AJ109" s="906"/>
      <c r="AK109" s="907" t="s">
        <v>304</v>
      </c>
      <c r="AL109" s="905"/>
      <c r="AM109" s="905"/>
      <c r="AN109" s="905"/>
      <c r="AO109" s="906"/>
      <c r="AP109" s="907" t="s">
        <v>431</v>
      </c>
      <c r="AQ109" s="905"/>
      <c r="AR109" s="905"/>
      <c r="AS109" s="905"/>
      <c r="AT109" s="938"/>
      <c r="AU109" s="904" t="s">
        <v>428</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429</v>
      </c>
      <c r="BR109" s="905"/>
      <c r="BS109" s="905"/>
      <c r="BT109" s="905"/>
      <c r="BU109" s="906"/>
      <c r="BV109" s="907" t="s">
        <v>430</v>
      </c>
      <c r="BW109" s="905"/>
      <c r="BX109" s="905"/>
      <c r="BY109" s="905"/>
      <c r="BZ109" s="906"/>
      <c r="CA109" s="907" t="s">
        <v>304</v>
      </c>
      <c r="CB109" s="905"/>
      <c r="CC109" s="905"/>
      <c r="CD109" s="905"/>
      <c r="CE109" s="906"/>
      <c r="CF109" s="945" t="s">
        <v>431</v>
      </c>
      <c r="CG109" s="945"/>
      <c r="CH109" s="945"/>
      <c r="CI109" s="945"/>
      <c r="CJ109" s="945"/>
      <c r="CK109" s="907" t="s">
        <v>432</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429</v>
      </c>
      <c r="DH109" s="905"/>
      <c r="DI109" s="905"/>
      <c r="DJ109" s="905"/>
      <c r="DK109" s="906"/>
      <c r="DL109" s="907" t="s">
        <v>430</v>
      </c>
      <c r="DM109" s="905"/>
      <c r="DN109" s="905"/>
      <c r="DO109" s="905"/>
      <c r="DP109" s="906"/>
      <c r="DQ109" s="907" t="s">
        <v>304</v>
      </c>
      <c r="DR109" s="905"/>
      <c r="DS109" s="905"/>
      <c r="DT109" s="905"/>
      <c r="DU109" s="906"/>
      <c r="DV109" s="907" t="s">
        <v>431</v>
      </c>
      <c r="DW109" s="905"/>
      <c r="DX109" s="905"/>
      <c r="DY109" s="905"/>
      <c r="DZ109" s="938"/>
    </row>
    <row r="110" spans="1:131" s="221" customFormat="1" ht="26.25" customHeight="1" x14ac:dyDescent="0.2">
      <c r="A110" s="816" t="s">
        <v>433</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892918</v>
      </c>
      <c r="AB110" s="898"/>
      <c r="AC110" s="898"/>
      <c r="AD110" s="898"/>
      <c r="AE110" s="899"/>
      <c r="AF110" s="900">
        <v>761662</v>
      </c>
      <c r="AG110" s="898"/>
      <c r="AH110" s="898"/>
      <c r="AI110" s="898"/>
      <c r="AJ110" s="899"/>
      <c r="AK110" s="900">
        <v>847273</v>
      </c>
      <c r="AL110" s="898"/>
      <c r="AM110" s="898"/>
      <c r="AN110" s="898"/>
      <c r="AO110" s="899"/>
      <c r="AP110" s="901">
        <v>16.899999999999999</v>
      </c>
      <c r="AQ110" s="902"/>
      <c r="AR110" s="902"/>
      <c r="AS110" s="902"/>
      <c r="AT110" s="903"/>
      <c r="AU110" s="939" t="s">
        <v>73</v>
      </c>
      <c r="AV110" s="940"/>
      <c r="AW110" s="940"/>
      <c r="AX110" s="940"/>
      <c r="AY110" s="940"/>
      <c r="AZ110" s="869" t="s">
        <v>434</v>
      </c>
      <c r="BA110" s="817"/>
      <c r="BB110" s="817"/>
      <c r="BC110" s="817"/>
      <c r="BD110" s="817"/>
      <c r="BE110" s="817"/>
      <c r="BF110" s="817"/>
      <c r="BG110" s="817"/>
      <c r="BH110" s="817"/>
      <c r="BI110" s="817"/>
      <c r="BJ110" s="817"/>
      <c r="BK110" s="817"/>
      <c r="BL110" s="817"/>
      <c r="BM110" s="817"/>
      <c r="BN110" s="817"/>
      <c r="BO110" s="817"/>
      <c r="BP110" s="818"/>
      <c r="BQ110" s="870">
        <v>8825294</v>
      </c>
      <c r="BR110" s="851"/>
      <c r="BS110" s="851"/>
      <c r="BT110" s="851"/>
      <c r="BU110" s="851"/>
      <c r="BV110" s="851">
        <v>8964102</v>
      </c>
      <c r="BW110" s="851"/>
      <c r="BX110" s="851"/>
      <c r="BY110" s="851"/>
      <c r="BZ110" s="851"/>
      <c r="CA110" s="851">
        <v>8821818</v>
      </c>
      <c r="CB110" s="851"/>
      <c r="CC110" s="851"/>
      <c r="CD110" s="851"/>
      <c r="CE110" s="851"/>
      <c r="CF110" s="875">
        <v>176</v>
      </c>
      <c r="CG110" s="876"/>
      <c r="CH110" s="876"/>
      <c r="CI110" s="876"/>
      <c r="CJ110" s="876"/>
      <c r="CK110" s="935" t="s">
        <v>435</v>
      </c>
      <c r="CL110" s="828"/>
      <c r="CM110" s="869" t="s">
        <v>436</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437</v>
      </c>
      <c r="DH110" s="851"/>
      <c r="DI110" s="851"/>
      <c r="DJ110" s="851"/>
      <c r="DK110" s="851"/>
      <c r="DL110" s="851" t="s">
        <v>438</v>
      </c>
      <c r="DM110" s="851"/>
      <c r="DN110" s="851"/>
      <c r="DO110" s="851"/>
      <c r="DP110" s="851"/>
      <c r="DQ110" s="851" t="s">
        <v>411</v>
      </c>
      <c r="DR110" s="851"/>
      <c r="DS110" s="851"/>
      <c r="DT110" s="851"/>
      <c r="DU110" s="851"/>
      <c r="DV110" s="852" t="s">
        <v>411</v>
      </c>
      <c r="DW110" s="852"/>
      <c r="DX110" s="852"/>
      <c r="DY110" s="852"/>
      <c r="DZ110" s="853"/>
    </row>
    <row r="111" spans="1:131" s="221" customFormat="1" ht="26.25" customHeight="1" x14ac:dyDescent="0.2">
      <c r="A111" s="783" t="s">
        <v>439</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391</v>
      </c>
      <c r="AB111" s="928"/>
      <c r="AC111" s="928"/>
      <c r="AD111" s="928"/>
      <c r="AE111" s="929"/>
      <c r="AF111" s="930" t="s">
        <v>438</v>
      </c>
      <c r="AG111" s="928"/>
      <c r="AH111" s="928"/>
      <c r="AI111" s="928"/>
      <c r="AJ111" s="929"/>
      <c r="AK111" s="930" t="s">
        <v>440</v>
      </c>
      <c r="AL111" s="928"/>
      <c r="AM111" s="928"/>
      <c r="AN111" s="928"/>
      <c r="AO111" s="929"/>
      <c r="AP111" s="931" t="s">
        <v>391</v>
      </c>
      <c r="AQ111" s="932"/>
      <c r="AR111" s="932"/>
      <c r="AS111" s="932"/>
      <c r="AT111" s="933"/>
      <c r="AU111" s="941"/>
      <c r="AV111" s="942"/>
      <c r="AW111" s="942"/>
      <c r="AX111" s="942"/>
      <c r="AY111" s="942"/>
      <c r="AZ111" s="824" t="s">
        <v>441</v>
      </c>
      <c r="BA111" s="761"/>
      <c r="BB111" s="761"/>
      <c r="BC111" s="761"/>
      <c r="BD111" s="761"/>
      <c r="BE111" s="761"/>
      <c r="BF111" s="761"/>
      <c r="BG111" s="761"/>
      <c r="BH111" s="761"/>
      <c r="BI111" s="761"/>
      <c r="BJ111" s="761"/>
      <c r="BK111" s="761"/>
      <c r="BL111" s="761"/>
      <c r="BM111" s="761"/>
      <c r="BN111" s="761"/>
      <c r="BO111" s="761"/>
      <c r="BP111" s="762"/>
      <c r="BQ111" s="825" t="s">
        <v>442</v>
      </c>
      <c r="BR111" s="826"/>
      <c r="BS111" s="826"/>
      <c r="BT111" s="826"/>
      <c r="BU111" s="826"/>
      <c r="BV111" s="826" t="s">
        <v>411</v>
      </c>
      <c r="BW111" s="826"/>
      <c r="BX111" s="826"/>
      <c r="BY111" s="826"/>
      <c r="BZ111" s="826"/>
      <c r="CA111" s="826" t="s">
        <v>391</v>
      </c>
      <c r="CB111" s="826"/>
      <c r="CC111" s="826"/>
      <c r="CD111" s="826"/>
      <c r="CE111" s="826"/>
      <c r="CF111" s="884" t="s">
        <v>411</v>
      </c>
      <c r="CG111" s="885"/>
      <c r="CH111" s="885"/>
      <c r="CI111" s="885"/>
      <c r="CJ111" s="885"/>
      <c r="CK111" s="936"/>
      <c r="CL111" s="830"/>
      <c r="CM111" s="824" t="s">
        <v>443</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438</v>
      </c>
      <c r="DH111" s="826"/>
      <c r="DI111" s="826"/>
      <c r="DJ111" s="826"/>
      <c r="DK111" s="826"/>
      <c r="DL111" s="826" t="s">
        <v>391</v>
      </c>
      <c r="DM111" s="826"/>
      <c r="DN111" s="826"/>
      <c r="DO111" s="826"/>
      <c r="DP111" s="826"/>
      <c r="DQ111" s="826" t="s">
        <v>391</v>
      </c>
      <c r="DR111" s="826"/>
      <c r="DS111" s="826"/>
      <c r="DT111" s="826"/>
      <c r="DU111" s="826"/>
      <c r="DV111" s="803" t="s">
        <v>411</v>
      </c>
      <c r="DW111" s="803"/>
      <c r="DX111" s="803"/>
      <c r="DY111" s="803"/>
      <c r="DZ111" s="804"/>
    </row>
    <row r="112" spans="1:131" s="221" customFormat="1" ht="26.25" customHeight="1" x14ac:dyDescent="0.2">
      <c r="A112" s="921" t="s">
        <v>444</v>
      </c>
      <c r="B112" s="922"/>
      <c r="C112" s="761" t="s">
        <v>445</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391</v>
      </c>
      <c r="AB112" s="789"/>
      <c r="AC112" s="789"/>
      <c r="AD112" s="789"/>
      <c r="AE112" s="790"/>
      <c r="AF112" s="791" t="s">
        <v>438</v>
      </c>
      <c r="AG112" s="789"/>
      <c r="AH112" s="789"/>
      <c r="AI112" s="789"/>
      <c r="AJ112" s="790"/>
      <c r="AK112" s="791" t="s">
        <v>438</v>
      </c>
      <c r="AL112" s="789"/>
      <c r="AM112" s="789"/>
      <c r="AN112" s="789"/>
      <c r="AO112" s="790"/>
      <c r="AP112" s="833" t="s">
        <v>391</v>
      </c>
      <c r="AQ112" s="834"/>
      <c r="AR112" s="834"/>
      <c r="AS112" s="834"/>
      <c r="AT112" s="835"/>
      <c r="AU112" s="941"/>
      <c r="AV112" s="942"/>
      <c r="AW112" s="942"/>
      <c r="AX112" s="942"/>
      <c r="AY112" s="942"/>
      <c r="AZ112" s="824" t="s">
        <v>446</v>
      </c>
      <c r="BA112" s="761"/>
      <c r="BB112" s="761"/>
      <c r="BC112" s="761"/>
      <c r="BD112" s="761"/>
      <c r="BE112" s="761"/>
      <c r="BF112" s="761"/>
      <c r="BG112" s="761"/>
      <c r="BH112" s="761"/>
      <c r="BI112" s="761"/>
      <c r="BJ112" s="761"/>
      <c r="BK112" s="761"/>
      <c r="BL112" s="761"/>
      <c r="BM112" s="761"/>
      <c r="BN112" s="761"/>
      <c r="BO112" s="761"/>
      <c r="BP112" s="762"/>
      <c r="BQ112" s="825">
        <v>2277012</v>
      </c>
      <c r="BR112" s="826"/>
      <c r="BS112" s="826"/>
      <c r="BT112" s="826"/>
      <c r="BU112" s="826"/>
      <c r="BV112" s="826">
        <v>2280968</v>
      </c>
      <c r="BW112" s="826"/>
      <c r="BX112" s="826"/>
      <c r="BY112" s="826"/>
      <c r="BZ112" s="826"/>
      <c r="CA112" s="826">
        <v>2270441</v>
      </c>
      <c r="CB112" s="826"/>
      <c r="CC112" s="826"/>
      <c r="CD112" s="826"/>
      <c r="CE112" s="826"/>
      <c r="CF112" s="884">
        <v>45.3</v>
      </c>
      <c r="CG112" s="885"/>
      <c r="CH112" s="885"/>
      <c r="CI112" s="885"/>
      <c r="CJ112" s="885"/>
      <c r="CK112" s="936"/>
      <c r="CL112" s="830"/>
      <c r="CM112" s="824" t="s">
        <v>447</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440</v>
      </c>
      <c r="DH112" s="826"/>
      <c r="DI112" s="826"/>
      <c r="DJ112" s="826"/>
      <c r="DK112" s="826"/>
      <c r="DL112" s="826" t="s">
        <v>391</v>
      </c>
      <c r="DM112" s="826"/>
      <c r="DN112" s="826"/>
      <c r="DO112" s="826"/>
      <c r="DP112" s="826"/>
      <c r="DQ112" s="826" t="s">
        <v>411</v>
      </c>
      <c r="DR112" s="826"/>
      <c r="DS112" s="826"/>
      <c r="DT112" s="826"/>
      <c r="DU112" s="826"/>
      <c r="DV112" s="803" t="s">
        <v>438</v>
      </c>
      <c r="DW112" s="803"/>
      <c r="DX112" s="803"/>
      <c r="DY112" s="803"/>
      <c r="DZ112" s="804"/>
    </row>
    <row r="113" spans="1:130" s="221" customFormat="1" ht="26.25" customHeight="1" x14ac:dyDescent="0.2">
      <c r="A113" s="923"/>
      <c r="B113" s="924"/>
      <c r="C113" s="761" t="s">
        <v>448</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161070</v>
      </c>
      <c r="AB113" s="928"/>
      <c r="AC113" s="928"/>
      <c r="AD113" s="928"/>
      <c r="AE113" s="929"/>
      <c r="AF113" s="930">
        <v>178306</v>
      </c>
      <c r="AG113" s="928"/>
      <c r="AH113" s="928"/>
      <c r="AI113" s="928"/>
      <c r="AJ113" s="929"/>
      <c r="AK113" s="930">
        <v>196138</v>
      </c>
      <c r="AL113" s="928"/>
      <c r="AM113" s="928"/>
      <c r="AN113" s="928"/>
      <c r="AO113" s="929"/>
      <c r="AP113" s="931">
        <v>3.9</v>
      </c>
      <c r="AQ113" s="932"/>
      <c r="AR113" s="932"/>
      <c r="AS113" s="932"/>
      <c r="AT113" s="933"/>
      <c r="AU113" s="941"/>
      <c r="AV113" s="942"/>
      <c r="AW113" s="942"/>
      <c r="AX113" s="942"/>
      <c r="AY113" s="942"/>
      <c r="AZ113" s="824" t="s">
        <v>449</v>
      </c>
      <c r="BA113" s="761"/>
      <c r="BB113" s="761"/>
      <c r="BC113" s="761"/>
      <c r="BD113" s="761"/>
      <c r="BE113" s="761"/>
      <c r="BF113" s="761"/>
      <c r="BG113" s="761"/>
      <c r="BH113" s="761"/>
      <c r="BI113" s="761"/>
      <c r="BJ113" s="761"/>
      <c r="BK113" s="761"/>
      <c r="BL113" s="761"/>
      <c r="BM113" s="761"/>
      <c r="BN113" s="761"/>
      <c r="BO113" s="761"/>
      <c r="BP113" s="762"/>
      <c r="BQ113" s="825" t="s">
        <v>411</v>
      </c>
      <c r="BR113" s="826"/>
      <c r="BS113" s="826"/>
      <c r="BT113" s="826"/>
      <c r="BU113" s="826"/>
      <c r="BV113" s="826" t="s">
        <v>391</v>
      </c>
      <c r="BW113" s="826"/>
      <c r="BX113" s="826"/>
      <c r="BY113" s="826"/>
      <c r="BZ113" s="826"/>
      <c r="CA113" s="826" t="s">
        <v>391</v>
      </c>
      <c r="CB113" s="826"/>
      <c r="CC113" s="826"/>
      <c r="CD113" s="826"/>
      <c r="CE113" s="826"/>
      <c r="CF113" s="884" t="s">
        <v>391</v>
      </c>
      <c r="CG113" s="885"/>
      <c r="CH113" s="885"/>
      <c r="CI113" s="885"/>
      <c r="CJ113" s="885"/>
      <c r="CK113" s="936"/>
      <c r="CL113" s="830"/>
      <c r="CM113" s="824" t="s">
        <v>450</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438</v>
      </c>
      <c r="DH113" s="789"/>
      <c r="DI113" s="789"/>
      <c r="DJ113" s="789"/>
      <c r="DK113" s="790"/>
      <c r="DL113" s="791" t="s">
        <v>438</v>
      </c>
      <c r="DM113" s="789"/>
      <c r="DN113" s="789"/>
      <c r="DO113" s="789"/>
      <c r="DP113" s="790"/>
      <c r="DQ113" s="791" t="s">
        <v>438</v>
      </c>
      <c r="DR113" s="789"/>
      <c r="DS113" s="789"/>
      <c r="DT113" s="789"/>
      <c r="DU113" s="790"/>
      <c r="DV113" s="833" t="s">
        <v>440</v>
      </c>
      <c r="DW113" s="834"/>
      <c r="DX113" s="834"/>
      <c r="DY113" s="834"/>
      <c r="DZ113" s="835"/>
    </row>
    <row r="114" spans="1:130" s="221" customFormat="1" ht="26.25" customHeight="1" x14ac:dyDescent="0.2">
      <c r="A114" s="923"/>
      <c r="B114" s="924"/>
      <c r="C114" s="761" t="s">
        <v>451</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t="s">
        <v>391</v>
      </c>
      <c r="AB114" s="789"/>
      <c r="AC114" s="789"/>
      <c r="AD114" s="789"/>
      <c r="AE114" s="790"/>
      <c r="AF114" s="791" t="s">
        <v>391</v>
      </c>
      <c r="AG114" s="789"/>
      <c r="AH114" s="789"/>
      <c r="AI114" s="789"/>
      <c r="AJ114" s="790"/>
      <c r="AK114" s="791" t="s">
        <v>411</v>
      </c>
      <c r="AL114" s="789"/>
      <c r="AM114" s="789"/>
      <c r="AN114" s="789"/>
      <c r="AO114" s="790"/>
      <c r="AP114" s="833" t="s">
        <v>391</v>
      </c>
      <c r="AQ114" s="834"/>
      <c r="AR114" s="834"/>
      <c r="AS114" s="834"/>
      <c r="AT114" s="835"/>
      <c r="AU114" s="941"/>
      <c r="AV114" s="942"/>
      <c r="AW114" s="942"/>
      <c r="AX114" s="942"/>
      <c r="AY114" s="942"/>
      <c r="AZ114" s="824" t="s">
        <v>452</v>
      </c>
      <c r="BA114" s="761"/>
      <c r="BB114" s="761"/>
      <c r="BC114" s="761"/>
      <c r="BD114" s="761"/>
      <c r="BE114" s="761"/>
      <c r="BF114" s="761"/>
      <c r="BG114" s="761"/>
      <c r="BH114" s="761"/>
      <c r="BI114" s="761"/>
      <c r="BJ114" s="761"/>
      <c r="BK114" s="761"/>
      <c r="BL114" s="761"/>
      <c r="BM114" s="761"/>
      <c r="BN114" s="761"/>
      <c r="BO114" s="761"/>
      <c r="BP114" s="762"/>
      <c r="BQ114" s="825">
        <v>1330028</v>
      </c>
      <c r="BR114" s="826"/>
      <c r="BS114" s="826"/>
      <c r="BT114" s="826"/>
      <c r="BU114" s="826"/>
      <c r="BV114" s="826">
        <v>1377682</v>
      </c>
      <c r="BW114" s="826"/>
      <c r="BX114" s="826"/>
      <c r="BY114" s="826"/>
      <c r="BZ114" s="826"/>
      <c r="CA114" s="826">
        <v>1332869</v>
      </c>
      <c r="CB114" s="826"/>
      <c r="CC114" s="826"/>
      <c r="CD114" s="826"/>
      <c r="CE114" s="826"/>
      <c r="CF114" s="884">
        <v>26.6</v>
      </c>
      <c r="CG114" s="885"/>
      <c r="CH114" s="885"/>
      <c r="CI114" s="885"/>
      <c r="CJ114" s="885"/>
      <c r="CK114" s="936"/>
      <c r="CL114" s="830"/>
      <c r="CM114" s="824" t="s">
        <v>453</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438</v>
      </c>
      <c r="DH114" s="789"/>
      <c r="DI114" s="789"/>
      <c r="DJ114" s="789"/>
      <c r="DK114" s="790"/>
      <c r="DL114" s="791" t="s">
        <v>438</v>
      </c>
      <c r="DM114" s="789"/>
      <c r="DN114" s="789"/>
      <c r="DO114" s="789"/>
      <c r="DP114" s="790"/>
      <c r="DQ114" s="791" t="s">
        <v>438</v>
      </c>
      <c r="DR114" s="789"/>
      <c r="DS114" s="789"/>
      <c r="DT114" s="789"/>
      <c r="DU114" s="790"/>
      <c r="DV114" s="833" t="s">
        <v>438</v>
      </c>
      <c r="DW114" s="834"/>
      <c r="DX114" s="834"/>
      <c r="DY114" s="834"/>
      <c r="DZ114" s="835"/>
    </row>
    <row r="115" spans="1:130" s="221" customFormat="1" ht="26.25" customHeight="1" x14ac:dyDescent="0.2">
      <c r="A115" s="923"/>
      <c r="B115" s="924"/>
      <c r="C115" s="761" t="s">
        <v>454</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t="s">
        <v>438</v>
      </c>
      <c r="AB115" s="928"/>
      <c r="AC115" s="928"/>
      <c r="AD115" s="928"/>
      <c r="AE115" s="929"/>
      <c r="AF115" s="930" t="s">
        <v>391</v>
      </c>
      <c r="AG115" s="928"/>
      <c r="AH115" s="928"/>
      <c r="AI115" s="928"/>
      <c r="AJ115" s="929"/>
      <c r="AK115" s="930" t="s">
        <v>411</v>
      </c>
      <c r="AL115" s="928"/>
      <c r="AM115" s="928"/>
      <c r="AN115" s="928"/>
      <c r="AO115" s="929"/>
      <c r="AP115" s="931" t="s">
        <v>438</v>
      </c>
      <c r="AQ115" s="932"/>
      <c r="AR115" s="932"/>
      <c r="AS115" s="932"/>
      <c r="AT115" s="933"/>
      <c r="AU115" s="941"/>
      <c r="AV115" s="942"/>
      <c r="AW115" s="942"/>
      <c r="AX115" s="942"/>
      <c r="AY115" s="942"/>
      <c r="AZ115" s="824" t="s">
        <v>455</v>
      </c>
      <c r="BA115" s="761"/>
      <c r="BB115" s="761"/>
      <c r="BC115" s="761"/>
      <c r="BD115" s="761"/>
      <c r="BE115" s="761"/>
      <c r="BF115" s="761"/>
      <c r="BG115" s="761"/>
      <c r="BH115" s="761"/>
      <c r="BI115" s="761"/>
      <c r="BJ115" s="761"/>
      <c r="BK115" s="761"/>
      <c r="BL115" s="761"/>
      <c r="BM115" s="761"/>
      <c r="BN115" s="761"/>
      <c r="BO115" s="761"/>
      <c r="BP115" s="762"/>
      <c r="BQ115" s="825">
        <v>10045</v>
      </c>
      <c r="BR115" s="826"/>
      <c r="BS115" s="826"/>
      <c r="BT115" s="826"/>
      <c r="BU115" s="826"/>
      <c r="BV115" s="826" t="s">
        <v>438</v>
      </c>
      <c r="BW115" s="826"/>
      <c r="BX115" s="826"/>
      <c r="BY115" s="826"/>
      <c r="BZ115" s="826"/>
      <c r="CA115" s="826" t="s">
        <v>438</v>
      </c>
      <c r="CB115" s="826"/>
      <c r="CC115" s="826"/>
      <c r="CD115" s="826"/>
      <c r="CE115" s="826"/>
      <c r="CF115" s="884" t="s">
        <v>391</v>
      </c>
      <c r="CG115" s="885"/>
      <c r="CH115" s="885"/>
      <c r="CI115" s="885"/>
      <c r="CJ115" s="885"/>
      <c r="CK115" s="936"/>
      <c r="CL115" s="830"/>
      <c r="CM115" s="824" t="s">
        <v>456</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438</v>
      </c>
      <c r="DH115" s="789"/>
      <c r="DI115" s="789"/>
      <c r="DJ115" s="789"/>
      <c r="DK115" s="790"/>
      <c r="DL115" s="791" t="s">
        <v>411</v>
      </c>
      <c r="DM115" s="789"/>
      <c r="DN115" s="789"/>
      <c r="DO115" s="789"/>
      <c r="DP115" s="790"/>
      <c r="DQ115" s="791" t="s">
        <v>438</v>
      </c>
      <c r="DR115" s="789"/>
      <c r="DS115" s="789"/>
      <c r="DT115" s="789"/>
      <c r="DU115" s="790"/>
      <c r="DV115" s="833" t="s">
        <v>391</v>
      </c>
      <c r="DW115" s="834"/>
      <c r="DX115" s="834"/>
      <c r="DY115" s="834"/>
      <c r="DZ115" s="835"/>
    </row>
    <row r="116" spans="1:130" s="221" customFormat="1" ht="26.25" customHeight="1" x14ac:dyDescent="0.2">
      <c r="A116" s="925"/>
      <c r="B116" s="926"/>
      <c r="C116" s="848" t="s">
        <v>457</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438</v>
      </c>
      <c r="AB116" s="789"/>
      <c r="AC116" s="789"/>
      <c r="AD116" s="789"/>
      <c r="AE116" s="790"/>
      <c r="AF116" s="791" t="s">
        <v>438</v>
      </c>
      <c r="AG116" s="789"/>
      <c r="AH116" s="789"/>
      <c r="AI116" s="789"/>
      <c r="AJ116" s="790"/>
      <c r="AK116" s="791" t="s">
        <v>411</v>
      </c>
      <c r="AL116" s="789"/>
      <c r="AM116" s="789"/>
      <c r="AN116" s="789"/>
      <c r="AO116" s="790"/>
      <c r="AP116" s="833" t="s">
        <v>411</v>
      </c>
      <c r="AQ116" s="834"/>
      <c r="AR116" s="834"/>
      <c r="AS116" s="834"/>
      <c r="AT116" s="835"/>
      <c r="AU116" s="941"/>
      <c r="AV116" s="942"/>
      <c r="AW116" s="942"/>
      <c r="AX116" s="942"/>
      <c r="AY116" s="942"/>
      <c r="AZ116" s="918" t="s">
        <v>458</v>
      </c>
      <c r="BA116" s="919"/>
      <c r="BB116" s="919"/>
      <c r="BC116" s="919"/>
      <c r="BD116" s="919"/>
      <c r="BE116" s="919"/>
      <c r="BF116" s="919"/>
      <c r="BG116" s="919"/>
      <c r="BH116" s="919"/>
      <c r="BI116" s="919"/>
      <c r="BJ116" s="919"/>
      <c r="BK116" s="919"/>
      <c r="BL116" s="919"/>
      <c r="BM116" s="919"/>
      <c r="BN116" s="919"/>
      <c r="BO116" s="919"/>
      <c r="BP116" s="920"/>
      <c r="BQ116" s="825" t="s">
        <v>438</v>
      </c>
      <c r="BR116" s="826"/>
      <c r="BS116" s="826"/>
      <c r="BT116" s="826"/>
      <c r="BU116" s="826"/>
      <c r="BV116" s="826" t="s">
        <v>411</v>
      </c>
      <c r="BW116" s="826"/>
      <c r="BX116" s="826"/>
      <c r="BY116" s="826"/>
      <c r="BZ116" s="826"/>
      <c r="CA116" s="826" t="s">
        <v>440</v>
      </c>
      <c r="CB116" s="826"/>
      <c r="CC116" s="826"/>
      <c r="CD116" s="826"/>
      <c r="CE116" s="826"/>
      <c r="CF116" s="884" t="s">
        <v>391</v>
      </c>
      <c r="CG116" s="885"/>
      <c r="CH116" s="885"/>
      <c r="CI116" s="885"/>
      <c r="CJ116" s="885"/>
      <c r="CK116" s="936"/>
      <c r="CL116" s="830"/>
      <c r="CM116" s="824" t="s">
        <v>459</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391</v>
      </c>
      <c r="DH116" s="789"/>
      <c r="DI116" s="789"/>
      <c r="DJ116" s="789"/>
      <c r="DK116" s="790"/>
      <c r="DL116" s="791" t="s">
        <v>460</v>
      </c>
      <c r="DM116" s="789"/>
      <c r="DN116" s="789"/>
      <c r="DO116" s="789"/>
      <c r="DP116" s="790"/>
      <c r="DQ116" s="791" t="s">
        <v>438</v>
      </c>
      <c r="DR116" s="789"/>
      <c r="DS116" s="789"/>
      <c r="DT116" s="789"/>
      <c r="DU116" s="790"/>
      <c r="DV116" s="833" t="s">
        <v>411</v>
      </c>
      <c r="DW116" s="834"/>
      <c r="DX116" s="834"/>
      <c r="DY116" s="834"/>
      <c r="DZ116" s="835"/>
    </row>
    <row r="117" spans="1:130" s="221" customFormat="1" ht="26.25" customHeight="1" x14ac:dyDescent="0.2">
      <c r="A117" s="904" t="s">
        <v>184</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461</v>
      </c>
      <c r="Z117" s="906"/>
      <c r="AA117" s="911">
        <v>1053988</v>
      </c>
      <c r="AB117" s="912"/>
      <c r="AC117" s="912"/>
      <c r="AD117" s="912"/>
      <c r="AE117" s="913"/>
      <c r="AF117" s="914">
        <v>939968</v>
      </c>
      <c r="AG117" s="912"/>
      <c r="AH117" s="912"/>
      <c r="AI117" s="912"/>
      <c r="AJ117" s="913"/>
      <c r="AK117" s="914">
        <v>1043411</v>
      </c>
      <c r="AL117" s="912"/>
      <c r="AM117" s="912"/>
      <c r="AN117" s="912"/>
      <c r="AO117" s="913"/>
      <c r="AP117" s="915"/>
      <c r="AQ117" s="916"/>
      <c r="AR117" s="916"/>
      <c r="AS117" s="916"/>
      <c r="AT117" s="917"/>
      <c r="AU117" s="941"/>
      <c r="AV117" s="942"/>
      <c r="AW117" s="942"/>
      <c r="AX117" s="942"/>
      <c r="AY117" s="942"/>
      <c r="AZ117" s="872" t="s">
        <v>462</v>
      </c>
      <c r="BA117" s="873"/>
      <c r="BB117" s="873"/>
      <c r="BC117" s="873"/>
      <c r="BD117" s="873"/>
      <c r="BE117" s="873"/>
      <c r="BF117" s="873"/>
      <c r="BG117" s="873"/>
      <c r="BH117" s="873"/>
      <c r="BI117" s="873"/>
      <c r="BJ117" s="873"/>
      <c r="BK117" s="873"/>
      <c r="BL117" s="873"/>
      <c r="BM117" s="873"/>
      <c r="BN117" s="873"/>
      <c r="BO117" s="873"/>
      <c r="BP117" s="874"/>
      <c r="BQ117" s="825" t="s">
        <v>438</v>
      </c>
      <c r="BR117" s="826"/>
      <c r="BS117" s="826"/>
      <c r="BT117" s="826"/>
      <c r="BU117" s="826"/>
      <c r="BV117" s="826" t="s">
        <v>438</v>
      </c>
      <c r="BW117" s="826"/>
      <c r="BX117" s="826"/>
      <c r="BY117" s="826"/>
      <c r="BZ117" s="826"/>
      <c r="CA117" s="826" t="s">
        <v>391</v>
      </c>
      <c r="CB117" s="826"/>
      <c r="CC117" s="826"/>
      <c r="CD117" s="826"/>
      <c r="CE117" s="826"/>
      <c r="CF117" s="884" t="s">
        <v>391</v>
      </c>
      <c r="CG117" s="885"/>
      <c r="CH117" s="885"/>
      <c r="CI117" s="885"/>
      <c r="CJ117" s="885"/>
      <c r="CK117" s="936"/>
      <c r="CL117" s="830"/>
      <c r="CM117" s="824" t="s">
        <v>463</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440</v>
      </c>
      <c r="DH117" s="789"/>
      <c r="DI117" s="789"/>
      <c r="DJ117" s="789"/>
      <c r="DK117" s="790"/>
      <c r="DL117" s="791" t="s">
        <v>440</v>
      </c>
      <c r="DM117" s="789"/>
      <c r="DN117" s="789"/>
      <c r="DO117" s="789"/>
      <c r="DP117" s="790"/>
      <c r="DQ117" s="791" t="s">
        <v>438</v>
      </c>
      <c r="DR117" s="789"/>
      <c r="DS117" s="789"/>
      <c r="DT117" s="789"/>
      <c r="DU117" s="790"/>
      <c r="DV117" s="833" t="s">
        <v>440</v>
      </c>
      <c r="DW117" s="834"/>
      <c r="DX117" s="834"/>
      <c r="DY117" s="834"/>
      <c r="DZ117" s="835"/>
    </row>
    <row r="118" spans="1:130" s="221" customFormat="1" ht="26.25" customHeight="1" x14ac:dyDescent="0.2">
      <c r="A118" s="904" t="s">
        <v>432</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429</v>
      </c>
      <c r="AB118" s="905"/>
      <c r="AC118" s="905"/>
      <c r="AD118" s="905"/>
      <c r="AE118" s="906"/>
      <c r="AF118" s="907" t="s">
        <v>430</v>
      </c>
      <c r="AG118" s="905"/>
      <c r="AH118" s="905"/>
      <c r="AI118" s="905"/>
      <c r="AJ118" s="906"/>
      <c r="AK118" s="907" t="s">
        <v>304</v>
      </c>
      <c r="AL118" s="905"/>
      <c r="AM118" s="905"/>
      <c r="AN118" s="905"/>
      <c r="AO118" s="906"/>
      <c r="AP118" s="908" t="s">
        <v>431</v>
      </c>
      <c r="AQ118" s="909"/>
      <c r="AR118" s="909"/>
      <c r="AS118" s="909"/>
      <c r="AT118" s="910"/>
      <c r="AU118" s="941"/>
      <c r="AV118" s="942"/>
      <c r="AW118" s="942"/>
      <c r="AX118" s="942"/>
      <c r="AY118" s="942"/>
      <c r="AZ118" s="847" t="s">
        <v>464</v>
      </c>
      <c r="BA118" s="848"/>
      <c r="BB118" s="848"/>
      <c r="BC118" s="848"/>
      <c r="BD118" s="848"/>
      <c r="BE118" s="848"/>
      <c r="BF118" s="848"/>
      <c r="BG118" s="848"/>
      <c r="BH118" s="848"/>
      <c r="BI118" s="848"/>
      <c r="BJ118" s="848"/>
      <c r="BK118" s="848"/>
      <c r="BL118" s="848"/>
      <c r="BM118" s="848"/>
      <c r="BN118" s="848"/>
      <c r="BO118" s="848"/>
      <c r="BP118" s="849"/>
      <c r="BQ118" s="888" t="s">
        <v>391</v>
      </c>
      <c r="BR118" s="854"/>
      <c r="BS118" s="854"/>
      <c r="BT118" s="854"/>
      <c r="BU118" s="854"/>
      <c r="BV118" s="854" t="s">
        <v>440</v>
      </c>
      <c r="BW118" s="854"/>
      <c r="BX118" s="854"/>
      <c r="BY118" s="854"/>
      <c r="BZ118" s="854"/>
      <c r="CA118" s="854" t="s">
        <v>391</v>
      </c>
      <c r="CB118" s="854"/>
      <c r="CC118" s="854"/>
      <c r="CD118" s="854"/>
      <c r="CE118" s="854"/>
      <c r="CF118" s="884" t="s">
        <v>391</v>
      </c>
      <c r="CG118" s="885"/>
      <c r="CH118" s="885"/>
      <c r="CI118" s="885"/>
      <c r="CJ118" s="885"/>
      <c r="CK118" s="936"/>
      <c r="CL118" s="830"/>
      <c r="CM118" s="824" t="s">
        <v>465</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411</v>
      </c>
      <c r="DH118" s="789"/>
      <c r="DI118" s="789"/>
      <c r="DJ118" s="789"/>
      <c r="DK118" s="790"/>
      <c r="DL118" s="791" t="s">
        <v>391</v>
      </c>
      <c r="DM118" s="789"/>
      <c r="DN118" s="789"/>
      <c r="DO118" s="789"/>
      <c r="DP118" s="790"/>
      <c r="DQ118" s="791" t="s">
        <v>440</v>
      </c>
      <c r="DR118" s="789"/>
      <c r="DS118" s="789"/>
      <c r="DT118" s="789"/>
      <c r="DU118" s="790"/>
      <c r="DV118" s="833" t="s">
        <v>440</v>
      </c>
      <c r="DW118" s="834"/>
      <c r="DX118" s="834"/>
      <c r="DY118" s="834"/>
      <c r="DZ118" s="835"/>
    </row>
    <row r="119" spans="1:130" s="221" customFormat="1" ht="26.25" customHeight="1" x14ac:dyDescent="0.2">
      <c r="A119" s="827" t="s">
        <v>435</v>
      </c>
      <c r="B119" s="828"/>
      <c r="C119" s="869" t="s">
        <v>436</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440</v>
      </c>
      <c r="AB119" s="898"/>
      <c r="AC119" s="898"/>
      <c r="AD119" s="898"/>
      <c r="AE119" s="899"/>
      <c r="AF119" s="900" t="s">
        <v>440</v>
      </c>
      <c r="AG119" s="898"/>
      <c r="AH119" s="898"/>
      <c r="AI119" s="898"/>
      <c r="AJ119" s="899"/>
      <c r="AK119" s="900" t="s">
        <v>391</v>
      </c>
      <c r="AL119" s="898"/>
      <c r="AM119" s="898"/>
      <c r="AN119" s="898"/>
      <c r="AO119" s="899"/>
      <c r="AP119" s="901" t="s">
        <v>440</v>
      </c>
      <c r="AQ119" s="902"/>
      <c r="AR119" s="902"/>
      <c r="AS119" s="902"/>
      <c r="AT119" s="903"/>
      <c r="AU119" s="943"/>
      <c r="AV119" s="944"/>
      <c r="AW119" s="944"/>
      <c r="AX119" s="944"/>
      <c r="AY119" s="944"/>
      <c r="AZ119" s="242" t="s">
        <v>184</v>
      </c>
      <c r="BA119" s="242"/>
      <c r="BB119" s="242"/>
      <c r="BC119" s="242"/>
      <c r="BD119" s="242"/>
      <c r="BE119" s="242"/>
      <c r="BF119" s="242"/>
      <c r="BG119" s="242"/>
      <c r="BH119" s="242"/>
      <c r="BI119" s="242"/>
      <c r="BJ119" s="242"/>
      <c r="BK119" s="242"/>
      <c r="BL119" s="242"/>
      <c r="BM119" s="242"/>
      <c r="BN119" s="242"/>
      <c r="BO119" s="886" t="s">
        <v>466</v>
      </c>
      <c r="BP119" s="887"/>
      <c r="BQ119" s="888">
        <v>12442379</v>
      </c>
      <c r="BR119" s="854"/>
      <c r="BS119" s="854"/>
      <c r="BT119" s="854"/>
      <c r="BU119" s="854"/>
      <c r="BV119" s="854">
        <v>12622752</v>
      </c>
      <c r="BW119" s="854"/>
      <c r="BX119" s="854"/>
      <c r="BY119" s="854"/>
      <c r="BZ119" s="854"/>
      <c r="CA119" s="854">
        <v>12425128</v>
      </c>
      <c r="CB119" s="854"/>
      <c r="CC119" s="854"/>
      <c r="CD119" s="854"/>
      <c r="CE119" s="854"/>
      <c r="CF119" s="757"/>
      <c r="CG119" s="758"/>
      <c r="CH119" s="758"/>
      <c r="CI119" s="758"/>
      <c r="CJ119" s="843"/>
      <c r="CK119" s="937"/>
      <c r="CL119" s="832"/>
      <c r="CM119" s="847" t="s">
        <v>467</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440</v>
      </c>
      <c r="DH119" s="773"/>
      <c r="DI119" s="773"/>
      <c r="DJ119" s="773"/>
      <c r="DK119" s="774"/>
      <c r="DL119" s="775" t="s">
        <v>440</v>
      </c>
      <c r="DM119" s="773"/>
      <c r="DN119" s="773"/>
      <c r="DO119" s="773"/>
      <c r="DP119" s="774"/>
      <c r="DQ119" s="775" t="s">
        <v>411</v>
      </c>
      <c r="DR119" s="773"/>
      <c r="DS119" s="773"/>
      <c r="DT119" s="773"/>
      <c r="DU119" s="774"/>
      <c r="DV119" s="857" t="s">
        <v>440</v>
      </c>
      <c r="DW119" s="858"/>
      <c r="DX119" s="858"/>
      <c r="DY119" s="858"/>
      <c r="DZ119" s="859"/>
    </row>
    <row r="120" spans="1:130" s="221" customFormat="1" ht="26.25" customHeight="1" x14ac:dyDescent="0.2">
      <c r="A120" s="829"/>
      <c r="B120" s="830"/>
      <c r="C120" s="824" t="s">
        <v>443</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440</v>
      </c>
      <c r="AB120" s="789"/>
      <c r="AC120" s="789"/>
      <c r="AD120" s="789"/>
      <c r="AE120" s="790"/>
      <c r="AF120" s="791" t="s">
        <v>440</v>
      </c>
      <c r="AG120" s="789"/>
      <c r="AH120" s="789"/>
      <c r="AI120" s="789"/>
      <c r="AJ120" s="790"/>
      <c r="AK120" s="791" t="s">
        <v>440</v>
      </c>
      <c r="AL120" s="789"/>
      <c r="AM120" s="789"/>
      <c r="AN120" s="789"/>
      <c r="AO120" s="790"/>
      <c r="AP120" s="833" t="s">
        <v>440</v>
      </c>
      <c r="AQ120" s="834"/>
      <c r="AR120" s="834"/>
      <c r="AS120" s="834"/>
      <c r="AT120" s="835"/>
      <c r="AU120" s="889" t="s">
        <v>468</v>
      </c>
      <c r="AV120" s="890"/>
      <c r="AW120" s="890"/>
      <c r="AX120" s="890"/>
      <c r="AY120" s="891"/>
      <c r="AZ120" s="869" t="s">
        <v>469</v>
      </c>
      <c r="BA120" s="817"/>
      <c r="BB120" s="817"/>
      <c r="BC120" s="817"/>
      <c r="BD120" s="817"/>
      <c r="BE120" s="817"/>
      <c r="BF120" s="817"/>
      <c r="BG120" s="817"/>
      <c r="BH120" s="817"/>
      <c r="BI120" s="817"/>
      <c r="BJ120" s="817"/>
      <c r="BK120" s="817"/>
      <c r="BL120" s="817"/>
      <c r="BM120" s="817"/>
      <c r="BN120" s="817"/>
      <c r="BO120" s="817"/>
      <c r="BP120" s="818"/>
      <c r="BQ120" s="870">
        <v>1682036</v>
      </c>
      <c r="BR120" s="851"/>
      <c r="BS120" s="851"/>
      <c r="BT120" s="851"/>
      <c r="BU120" s="851"/>
      <c r="BV120" s="851">
        <v>1713196</v>
      </c>
      <c r="BW120" s="851"/>
      <c r="BX120" s="851"/>
      <c r="BY120" s="851"/>
      <c r="BZ120" s="851"/>
      <c r="CA120" s="851">
        <v>2132616</v>
      </c>
      <c r="CB120" s="851"/>
      <c r="CC120" s="851"/>
      <c r="CD120" s="851"/>
      <c r="CE120" s="851"/>
      <c r="CF120" s="875">
        <v>42.5</v>
      </c>
      <c r="CG120" s="876"/>
      <c r="CH120" s="876"/>
      <c r="CI120" s="876"/>
      <c r="CJ120" s="876"/>
      <c r="CK120" s="877" t="s">
        <v>470</v>
      </c>
      <c r="CL120" s="861"/>
      <c r="CM120" s="861"/>
      <c r="CN120" s="861"/>
      <c r="CO120" s="862"/>
      <c r="CP120" s="881" t="s">
        <v>471</v>
      </c>
      <c r="CQ120" s="882"/>
      <c r="CR120" s="882"/>
      <c r="CS120" s="882"/>
      <c r="CT120" s="882"/>
      <c r="CU120" s="882"/>
      <c r="CV120" s="882"/>
      <c r="CW120" s="882"/>
      <c r="CX120" s="882"/>
      <c r="CY120" s="882"/>
      <c r="CZ120" s="882"/>
      <c r="DA120" s="882"/>
      <c r="DB120" s="882"/>
      <c r="DC120" s="882"/>
      <c r="DD120" s="882"/>
      <c r="DE120" s="882"/>
      <c r="DF120" s="883"/>
      <c r="DG120" s="870">
        <v>2145367</v>
      </c>
      <c r="DH120" s="851"/>
      <c r="DI120" s="851"/>
      <c r="DJ120" s="851"/>
      <c r="DK120" s="851"/>
      <c r="DL120" s="851">
        <v>2175796</v>
      </c>
      <c r="DM120" s="851"/>
      <c r="DN120" s="851"/>
      <c r="DO120" s="851"/>
      <c r="DP120" s="851"/>
      <c r="DQ120" s="851">
        <v>2187446</v>
      </c>
      <c r="DR120" s="851"/>
      <c r="DS120" s="851"/>
      <c r="DT120" s="851"/>
      <c r="DU120" s="851"/>
      <c r="DV120" s="852">
        <v>43.6</v>
      </c>
      <c r="DW120" s="852"/>
      <c r="DX120" s="852"/>
      <c r="DY120" s="852"/>
      <c r="DZ120" s="853"/>
    </row>
    <row r="121" spans="1:130" s="221" customFormat="1" ht="26.25" customHeight="1" x14ac:dyDescent="0.2">
      <c r="A121" s="829"/>
      <c r="B121" s="830"/>
      <c r="C121" s="872" t="s">
        <v>472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411</v>
      </c>
      <c r="AB121" s="789"/>
      <c r="AC121" s="789"/>
      <c r="AD121" s="789"/>
      <c r="AE121" s="790"/>
      <c r="AF121" s="791" t="s">
        <v>440</v>
      </c>
      <c r="AG121" s="789"/>
      <c r="AH121" s="789"/>
      <c r="AI121" s="789"/>
      <c r="AJ121" s="790"/>
      <c r="AK121" s="791" t="s">
        <v>440</v>
      </c>
      <c r="AL121" s="789"/>
      <c r="AM121" s="789"/>
      <c r="AN121" s="789"/>
      <c r="AO121" s="790"/>
      <c r="AP121" s="833" t="s">
        <v>411</v>
      </c>
      <c r="AQ121" s="834"/>
      <c r="AR121" s="834"/>
      <c r="AS121" s="834"/>
      <c r="AT121" s="835"/>
      <c r="AU121" s="892"/>
      <c r="AV121" s="893"/>
      <c r="AW121" s="893"/>
      <c r="AX121" s="893"/>
      <c r="AY121" s="894"/>
      <c r="AZ121" s="824" t="s">
        <v>473</v>
      </c>
      <c r="BA121" s="761"/>
      <c r="BB121" s="761"/>
      <c r="BC121" s="761"/>
      <c r="BD121" s="761"/>
      <c r="BE121" s="761"/>
      <c r="BF121" s="761"/>
      <c r="BG121" s="761"/>
      <c r="BH121" s="761"/>
      <c r="BI121" s="761"/>
      <c r="BJ121" s="761"/>
      <c r="BK121" s="761"/>
      <c r="BL121" s="761"/>
      <c r="BM121" s="761"/>
      <c r="BN121" s="761"/>
      <c r="BO121" s="761"/>
      <c r="BP121" s="762"/>
      <c r="BQ121" s="825">
        <v>28166</v>
      </c>
      <c r="BR121" s="826"/>
      <c r="BS121" s="826"/>
      <c r="BT121" s="826"/>
      <c r="BU121" s="826"/>
      <c r="BV121" s="826">
        <v>17824</v>
      </c>
      <c r="BW121" s="826"/>
      <c r="BX121" s="826"/>
      <c r="BY121" s="826"/>
      <c r="BZ121" s="826"/>
      <c r="CA121" s="826">
        <v>7729</v>
      </c>
      <c r="CB121" s="826"/>
      <c r="CC121" s="826"/>
      <c r="CD121" s="826"/>
      <c r="CE121" s="826"/>
      <c r="CF121" s="884">
        <v>0.2</v>
      </c>
      <c r="CG121" s="885"/>
      <c r="CH121" s="885"/>
      <c r="CI121" s="885"/>
      <c r="CJ121" s="885"/>
      <c r="CK121" s="878"/>
      <c r="CL121" s="864"/>
      <c r="CM121" s="864"/>
      <c r="CN121" s="864"/>
      <c r="CO121" s="865"/>
      <c r="CP121" s="844" t="s">
        <v>474</v>
      </c>
      <c r="CQ121" s="845"/>
      <c r="CR121" s="845"/>
      <c r="CS121" s="845"/>
      <c r="CT121" s="845"/>
      <c r="CU121" s="845"/>
      <c r="CV121" s="845"/>
      <c r="CW121" s="845"/>
      <c r="CX121" s="845"/>
      <c r="CY121" s="845"/>
      <c r="CZ121" s="845"/>
      <c r="DA121" s="845"/>
      <c r="DB121" s="845"/>
      <c r="DC121" s="845"/>
      <c r="DD121" s="845"/>
      <c r="DE121" s="845"/>
      <c r="DF121" s="846"/>
      <c r="DG121" s="825">
        <v>131645</v>
      </c>
      <c r="DH121" s="826"/>
      <c r="DI121" s="826"/>
      <c r="DJ121" s="826"/>
      <c r="DK121" s="826"/>
      <c r="DL121" s="826">
        <v>105172</v>
      </c>
      <c r="DM121" s="826"/>
      <c r="DN121" s="826"/>
      <c r="DO121" s="826"/>
      <c r="DP121" s="826"/>
      <c r="DQ121" s="826">
        <v>82995</v>
      </c>
      <c r="DR121" s="826"/>
      <c r="DS121" s="826"/>
      <c r="DT121" s="826"/>
      <c r="DU121" s="826"/>
      <c r="DV121" s="803">
        <v>1.7</v>
      </c>
      <c r="DW121" s="803"/>
      <c r="DX121" s="803"/>
      <c r="DY121" s="803"/>
      <c r="DZ121" s="804"/>
    </row>
    <row r="122" spans="1:130" s="221" customFormat="1" ht="26.25" customHeight="1" x14ac:dyDescent="0.2">
      <c r="A122" s="829"/>
      <c r="B122" s="830"/>
      <c r="C122" s="824" t="s">
        <v>453</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411</v>
      </c>
      <c r="AB122" s="789"/>
      <c r="AC122" s="789"/>
      <c r="AD122" s="789"/>
      <c r="AE122" s="790"/>
      <c r="AF122" s="791" t="s">
        <v>440</v>
      </c>
      <c r="AG122" s="789"/>
      <c r="AH122" s="789"/>
      <c r="AI122" s="789"/>
      <c r="AJ122" s="790"/>
      <c r="AK122" s="791" t="s">
        <v>440</v>
      </c>
      <c r="AL122" s="789"/>
      <c r="AM122" s="789"/>
      <c r="AN122" s="789"/>
      <c r="AO122" s="790"/>
      <c r="AP122" s="833" t="s">
        <v>440</v>
      </c>
      <c r="AQ122" s="834"/>
      <c r="AR122" s="834"/>
      <c r="AS122" s="834"/>
      <c r="AT122" s="835"/>
      <c r="AU122" s="892"/>
      <c r="AV122" s="893"/>
      <c r="AW122" s="893"/>
      <c r="AX122" s="893"/>
      <c r="AY122" s="894"/>
      <c r="AZ122" s="847" t="s">
        <v>475</v>
      </c>
      <c r="BA122" s="848"/>
      <c r="BB122" s="848"/>
      <c r="BC122" s="848"/>
      <c r="BD122" s="848"/>
      <c r="BE122" s="848"/>
      <c r="BF122" s="848"/>
      <c r="BG122" s="848"/>
      <c r="BH122" s="848"/>
      <c r="BI122" s="848"/>
      <c r="BJ122" s="848"/>
      <c r="BK122" s="848"/>
      <c r="BL122" s="848"/>
      <c r="BM122" s="848"/>
      <c r="BN122" s="848"/>
      <c r="BO122" s="848"/>
      <c r="BP122" s="849"/>
      <c r="BQ122" s="888">
        <v>6523836</v>
      </c>
      <c r="BR122" s="854"/>
      <c r="BS122" s="854"/>
      <c r="BT122" s="854"/>
      <c r="BU122" s="854"/>
      <c r="BV122" s="854">
        <v>6611712</v>
      </c>
      <c r="BW122" s="854"/>
      <c r="BX122" s="854"/>
      <c r="BY122" s="854"/>
      <c r="BZ122" s="854"/>
      <c r="CA122" s="854">
        <v>6367773</v>
      </c>
      <c r="CB122" s="854"/>
      <c r="CC122" s="854"/>
      <c r="CD122" s="854"/>
      <c r="CE122" s="854"/>
      <c r="CF122" s="855">
        <v>127</v>
      </c>
      <c r="CG122" s="856"/>
      <c r="CH122" s="856"/>
      <c r="CI122" s="856"/>
      <c r="CJ122" s="856"/>
      <c r="CK122" s="878"/>
      <c r="CL122" s="864"/>
      <c r="CM122" s="864"/>
      <c r="CN122" s="864"/>
      <c r="CO122" s="865"/>
      <c r="CP122" s="844" t="s">
        <v>476</v>
      </c>
      <c r="CQ122" s="845"/>
      <c r="CR122" s="845"/>
      <c r="CS122" s="845"/>
      <c r="CT122" s="845"/>
      <c r="CU122" s="845"/>
      <c r="CV122" s="845"/>
      <c r="CW122" s="845"/>
      <c r="CX122" s="845"/>
      <c r="CY122" s="845"/>
      <c r="CZ122" s="845"/>
      <c r="DA122" s="845"/>
      <c r="DB122" s="845"/>
      <c r="DC122" s="845"/>
      <c r="DD122" s="845"/>
      <c r="DE122" s="845"/>
      <c r="DF122" s="846"/>
      <c r="DG122" s="825" t="s">
        <v>440</v>
      </c>
      <c r="DH122" s="826"/>
      <c r="DI122" s="826"/>
      <c r="DJ122" s="826"/>
      <c r="DK122" s="826"/>
      <c r="DL122" s="826" t="s">
        <v>440</v>
      </c>
      <c r="DM122" s="826"/>
      <c r="DN122" s="826"/>
      <c r="DO122" s="826"/>
      <c r="DP122" s="826"/>
      <c r="DQ122" s="826" t="s">
        <v>440</v>
      </c>
      <c r="DR122" s="826"/>
      <c r="DS122" s="826"/>
      <c r="DT122" s="826"/>
      <c r="DU122" s="826"/>
      <c r="DV122" s="803" t="s">
        <v>440</v>
      </c>
      <c r="DW122" s="803"/>
      <c r="DX122" s="803"/>
      <c r="DY122" s="803"/>
      <c r="DZ122" s="804"/>
    </row>
    <row r="123" spans="1:130" s="221" customFormat="1" ht="26.25" customHeight="1" x14ac:dyDescent="0.2">
      <c r="A123" s="829"/>
      <c r="B123" s="830"/>
      <c r="C123" s="824" t="s">
        <v>459</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440</v>
      </c>
      <c r="AB123" s="789"/>
      <c r="AC123" s="789"/>
      <c r="AD123" s="789"/>
      <c r="AE123" s="790"/>
      <c r="AF123" s="791" t="s">
        <v>411</v>
      </c>
      <c r="AG123" s="789"/>
      <c r="AH123" s="789"/>
      <c r="AI123" s="789"/>
      <c r="AJ123" s="790"/>
      <c r="AK123" s="791" t="s">
        <v>440</v>
      </c>
      <c r="AL123" s="789"/>
      <c r="AM123" s="789"/>
      <c r="AN123" s="789"/>
      <c r="AO123" s="790"/>
      <c r="AP123" s="833" t="s">
        <v>440</v>
      </c>
      <c r="AQ123" s="834"/>
      <c r="AR123" s="834"/>
      <c r="AS123" s="834"/>
      <c r="AT123" s="835"/>
      <c r="AU123" s="895"/>
      <c r="AV123" s="896"/>
      <c r="AW123" s="896"/>
      <c r="AX123" s="896"/>
      <c r="AY123" s="896"/>
      <c r="AZ123" s="242" t="s">
        <v>184</v>
      </c>
      <c r="BA123" s="242"/>
      <c r="BB123" s="242"/>
      <c r="BC123" s="242"/>
      <c r="BD123" s="242"/>
      <c r="BE123" s="242"/>
      <c r="BF123" s="242"/>
      <c r="BG123" s="242"/>
      <c r="BH123" s="242"/>
      <c r="BI123" s="242"/>
      <c r="BJ123" s="242"/>
      <c r="BK123" s="242"/>
      <c r="BL123" s="242"/>
      <c r="BM123" s="242"/>
      <c r="BN123" s="242"/>
      <c r="BO123" s="886" t="s">
        <v>477</v>
      </c>
      <c r="BP123" s="887"/>
      <c r="BQ123" s="841">
        <v>8234038</v>
      </c>
      <c r="BR123" s="842"/>
      <c r="BS123" s="842"/>
      <c r="BT123" s="842"/>
      <c r="BU123" s="842"/>
      <c r="BV123" s="842">
        <v>8342732</v>
      </c>
      <c r="BW123" s="842"/>
      <c r="BX123" s="842"/>
      <c r="BY123" s="842"/>
      <c r="BZ123" s="842"/>
      <c r="CA123" s="842">
        <v>8508118</v>
      </c>
      <c r="CB123" s="842"/>
      <c r="CC123" s="842"/>
      <c r="CD123" s="842"/>
      <c r="CE123" s="842"/>
      <c r="CF123" s="757"/>
      <c r="CG123" s="758"/>
      <c r="CH123" s="758"/>
      <c r="CI123" s="758"/>
      <c r="CJ123" s="843"/>
      <c r="CK123" s="878"/>
      <c r="CL123" s="864"/>
      <c r="CM123" s="864"/>
      <c r="CN123" s="864"/>
      <c r="CO123" s="865"/>
      <c r="CP123" s="844" t="s">
        <v>478</v>
      </c>
      <c r="CQ123" s="845"/>
      <c r="CR123" s="845"/>
      <c r="CS123" s="845"/>
      <c r="CT123" s="845"/>
      <c r="CU123" s="845"/>
      <c r="CV123" s="845"/>
      <c r="CW123" s="845"/>
      <c r="CX123" s="845"/>
      <c r="CY123" s="845"/>
      <c r="CZ123" s="845"/>
      <c r="DA123" s="845"/>
      <c r="DB123" s="845"/>
      <c r="DC123" s="845"/>
      <c r="DD123" s="845"/>
      <c r="DE123" s="845"/>
      <c r="DF123" s="846"/>
      <c r="DG123" s="788" t="s">
        <v>411</v>
      </c>
      <c r="DH123" s="789"/>
      <c r="DI123" s="789"/>
      <c r="DJ123" s="789"/>
      <c r="DK123" s="790"/>
      <c r="DL123" s="791" t="s">
        <v>411</v>
      </c>
      <c r="DM123" s="789"/>
      <c r="DN123" s="789"/>
      <c r="DO123" s="789"/>
      <c r="DP123" s="790"/>
      <c r="DQ123" s="791" t="s">
        <v>411</v>
      </c>
      <c r="DR123" s="789"/>
      <c r="DS123" s="789"/>
      <c r="DT123" s="789"/>
      <c r="DU123" s="790"/>
      <c r="DV123" s="833" t="s">
        <v>411</v>
      </c>
      <c r="DW123" s="834"/>
      <c r="DX123" s="834"/>
      <c r="DY123" s="834"/>
      <c r="DZ123" s="835"/>
    </row>
    <row r="124" spans="1:130" s="221" customFormat="1" ht="26.25" customHeight="1" thickBot="1" x14ac:dyDescent="0.25">
      <c r="A124" s="829"/>
      <c r="B124" s="830"/>
      <c r="C124" s="824" t="s">
        <v>463</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411</v>
      </c>
      <c r="AB124" s="789"/>
      <c r="AC124" s="789"/>
      <c r="AD124" s="789"/>
      <c r="AE124" s="790"/>
      <c r="AF124" s="791" t="s">
        <v>411</v>
      </c>
      <c r="AG124" s="789"/>
      <c r="AH124" s="789"/>
      <c r="AI124" s="789"/>
      <c r="AJ124" s="790"/>
      <c r="AK124" s="791" t="s">
        <v>411</v>
      </c>
      <c r="AL124" s="789"/>
      <c r="AM124" s="789"/>
      <c r="AN124" s="789"/>
      <c r="AO124" s="790"/>
      <c r="AP124" s="833" t="s">
        <v>411</v>
      </c>
      <c r="AQ124" s="834"/>
      <c r="AR124" s="834"/>
      <c r="AS124" s="834"/>
      <c r="AT124" s="835"/>
      <c r="AU124" s="836" t="s">
        <v>479</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94.3</v>
      </c>
      <c r="BR124" s="840"/>
      <c r="BS124" s="840"/>
      <c r="BT124" s="840"/>
      <c r="BU124" s="840"/>
      <c r="BV124" s="840">
        <v>90.7</v>
      </c>
      <c r="BW124" s="840"/>
      <c r="BX124" s="840"/>
      <c r="BY124" s="840"/>
      <c r="BZ124" s="840"/>
      <c r="CA124" s="840">
        <v>78.099999999999994</v>
      </c>
      <c r="CB124" s="840"/>
      <c r="CC124" s="840"/>
      <c r="CD124" s="840"/>
      <c r="CE124" s="840"/>
      <c r="CF124" s="735"/>
      <c r="CG124" s="736"/>
      <c r="CH124" s="736"/>
      <c r="CI124" s="736"/>
      <c r="CJ124" s="871"/>
      <c r="CK124" s="879"/>
      <c r="CL124" s="879"/>
      <c r="CM124" s="879"/>
      <c r="CN124" s="879"/>
      <c r="CO124" s="880"/>
      <c r="CP124" s="844" t="s">
        <v>480</v>
      </c>
      <c r="CQ124" s="845"/>
      <c r="CR124" s="845"/>
      <c r="CS124" s="845"/>
      <c r="CT124" s="845"/>
      <c r="CU124" s="845"/>
      <c r="CV124" s="845"/>
      <c r="CW124" s="845"/>
      <c r="CX124" s="845"/>
      <c r="CY124" s="845"/>
      <c r="CZ124" s="845"/>
      <c r="DA124" s="845"/>
      <c r="DB124" s="845"/>
      <c r="DC124" s="845"/>
      <c r="DD124" s="845"/>
      <c r="DE124" s="845"/>
      <c r="DF124" s="846"/>
      <c r="DG124" s="772" t="s">
        <v>223</v>
      </c>
      <c r="DH124" s="773"/>
      <c r="DI124" s="773"/>
      <c r="DJ124" s="773"/>
      <c r="DK124" s="774"/>
      <c r="DL124" s="775" t="s">
        <v>481</v>
      </c>
      <c r="DM124" s="773"/>
      <c r="DN124" s="773"/>
      <c r="DO124" s="773"/>
      <c r="DP124" s="774"/>
      <c r="DQ124" s="775" t="s">
        <v>223</v>
      </c>
      <c r="DR124" s="773"/>
      <c r="DS124" s="773"/>
      <c r="DT124" s="773"/>
      <c r="DU124" s="774"/>
      <c r="DV124" s="857" t="s">
        <v>223</v>
      </c>
      <c r="DW124" s="858"/>
      <c r="DX124" s="858"/>
      <c r="DY124" s="858"/>
      <c r="DZ124" s="859"/>
    </row>
    <row r="125" spans="1:130" s="221" customFormat="1" ht="26.25" customHeight="1" x14ac:dyDescent="0.2">
      <c r="A125" s="829"/>
      <c r="B125" s="830"/>
      <c r="C125" s="824" t="s">
        <v>465</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482</v>
      </c>
      <c r="AB125" s="789"/>
      <c r="AC125" s="789"/>
      <c r="AD125" s="789"/>
      <c r="AE125" s="790"/>
      <c r="AF125" s="791" t="s">
        <v>483</v>
      </c>
      <c r="AG125" s="789"/>
      <c r="AH125" s="789"/>
      <c r="AI125" s="789"/>
      <c r="AJ125" s="790"/>
      <c r="AK125" s="791" t="s">
        <v>481</v>
      </c>
      <c r="AL125" s="789"/>
      <c r="AM125" s="789"/>
      <c r="AN125" s="789"/>
      <c r="AO125" s="790"/>
      <c r="AP125" s="833" t="s">
        <v>484</v>
      </c>
      <c r="AQ125" s="834"/>
      <c r="AR125" s="834"/>
      <c r="AS125" s="834"/>
      <c r="AT125" s="83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485</v>
      </c>
      <c r="CL125" s="861"/>
      <c r="CM125" s="861"/>
      <c r="CN125" s="861"/>
      <c r="CO125" s="862"/>
      <c r="CP125" s="869" t="s">
        <v>486</v>
      </c>
      <c r="CQ125" s="817"/>
      <c r="CR125" s="817"/>
      <c r="CS125" s="817"/>
      <c r="CT125" s="817"/>
      <c r="CU125" s="817"/>
      <c r="CV125" s="817"/>
      <c r="CW125" s="817"/>
      <c r="CX125" s="817"/>
      <c r="CY125" s="817"/>
      <c r="CZ125" s="817"/>
      <c r="DA125" s="817"/>
      <c r="DB125" s="817"/>
      <c r="DC125" s="817"/>
      <c r="DD125" s="817"/>
      <c r="DE125" s="817"/>
      <c r="DF125" s="818"/>
      <c r="DG125" s="870" t="s">
        <v>487</v>
      </c>
      <c r="DH125" s="851"/>
      <c r="DI125" s="851"/>
      <c r="DJ125" s="851"/>
      <c r="DK125" s="851"/>
      <c r="DL125" s="851" t="s">
        <v>223</v>
      </c>
      <c r="DM125" s="851"/>
      <c r="DN125" s="851"/>
      <c r="DO125" s="851"/>
      <c r="DP125" s="851"/>
      <c r="DQ125" s="851" t="s">
        <v>488</v>
      </c>
      <c r="DR125" s="851"/>
      <c r="DS125" s="851"/>
      <c r="DT125" s="851"/>
      <c r="DU125" s="851"/>
      <c r="DV125" s="852" t="s">
        <v>482</v>
      </c>
      <c r="DW125" s="852"/>
      <c r="DX125" s="852"/>
      <c r="DY125" s="852"/>
      <c r="DZ125" s="853"/>
    </row>
    <row r="126" spans="1:130" s="221" customFormat="1" ht="26.25" customHeight="1" thickBot="1" x14ac:dyDescent="0.25">
      <c r="A126" s="829"/>
      <c r="B126" s="830"/>
      <c r="C126" s="824" t="s">
        <v>467</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489</v>
      </c>
      <c r="AB126" s="789"/>
      <c r="AC126" s="789"/>
      <c r="AD126" s="789"/>
      <c r="AE126" s="790"/>
      <c r="AF126" s="791" t="s">
        <v>490</v>
      </c>
      <c r="AG126" s="789"/>
      <c r="AH126" s="789"/>
      <c r="AI126" s="789"/>
      <c r="AJ126" s="790"/>
      <c r="AK126" s="791" t="s">
        <v>490</v>
      </c>
      <c r="AL126" s="789"/>
      <c r="AM126" s="789"/>
      <c r="AN126" s="789"/>
      <c r="AO126" s="790"/>
      <c r="AP126" s="833" t="s">
        <v>484</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491</v>
      </c>
      <c r="CQ126" s="761"/>
      <c r="CR126" s="761"/>
      <c r="CS126" s="761"/>
      <c r="CT126" s="761"/>
      <c r="CU126" s="761"/>
      <c r="CV126" s="761"/>
      <c r="CW126" s="761"/>
      <c r="CX126" s="761"/>
      <c r="CY126" s="761"/>
      <c r="CZ126" s="761"/>
      <c r="DA126" s="761"/>
      <c r="DB126" s="761"/>
      <c r="DC126" s="761"/>
      <c r="DD126" s="761"/>
      <c r="DE126" s="761"/>
      <c r="DF126" s="762"/>
      <c r="DG126" s="825" t="s">
        <v>484</v>
      </c>
      <c r="DH126" s="826"/>
      <c r="DI126" s="826"/>
      <c r="DJ126" s="826"/>
      <c r="DK126" s="826"/>
      <c r="DL126" s="826" t="s">
        <v>481</v>
      </c>
      <c r="DM126" s="826"/>
      <c r="DN126" s="826"/>
      <c r="DO126" s="826"/>
      <c r="DP126" s="826"/>
      <c r="DQ126" s="826" t="s">
        <v>492</v>
      </c>
      <c r="DR126" s="826"/>
      <c r="DS126" s="826"/>
      <c r="DT126" s="826"/>
      <c r="DU126" s="826"/>
      <c r="DV126" s="803" t="s">
        <v>223</v>
      </c>
      <c r="DW126" s="803"/>
      <c r="DX126" s="803"/>
      <c r="DY126" s="803"/>
      <c r="DZ126" s="804"/>
    </row>
    <row r="127" spans="1:130" s="221" customFormat="1" ht="26.25" customHeight="1" x14ac:dyDescent="0.2">
      <c r="A127" s="831"/>
      <c r="B127" s="832"/>
      <c r="C127" s="847" t="s">
        <v>493</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442</v>
      </c>
      <c r="AB127" s="789"/>
      <c r="AC127" s="789"/>
      <c r="AD127" s="789"/>
      <c r="AE127" s="790"/>
      <c r="AF127" s="791" t="s">
        <v>460</v>
      </c>
      <c r="AG127" s="789"/>
      <c r="AH127" s="789"/>
      <c r="AI127" s="789"/>
      <c r="AJ127" s="790"/>
      <c r="AK127" s="791" t="s">
        <v>460</v>
      </c>
      <c r="AL127" s="789"/>
      <c r="AM127" s="789"/>
      <c r="AN127" s="789"/>
      <c r="AO127" s="790"/>
      <c r="AP127" s="833" t="s">
        <v>460</v>
      </c>
      <c r="AQ127" s="834"/>
      <c r="AR127" s="834"/>
      <c r="AS127" s="834"/>
      <c r="AT127" s="835"/>
      <c r="AU127" s="223"/>
      <c r="AV127" s="223"/>
      <c r="AW127" s="223"/>
      <c r="AX127" s="850" t="s">
        <v>494</v>
      </c>
      <c r="AY127" s="821"/>
      <c r="AZ127" s="821"/>
      <c r="BA127" s="821"/>
      <c r="BB127" s="821"/>
      <c r="BC127" s="821"/>
      <c r="BD127" s="821"/>
      <c r="BE127" s="822"/>
      <c r="BF127" s="820" t="s">
        <v>495</v>
      </c>
      <c r="BG127" s="821"/>
      <c r="BH127" s="821"/>
      <c r="BI127" s="821"/>
      <c r="BJ127" s="821"/>
      <c r="BK127" s="821"/>
      <c r="BL127" s="822"/>
      <c r="BM127" s="820" t="s">
        <v>496</v>
      </c>
      <c r="BN127" s="821"/>
      <c r="BO127" s="821"/>
      <c r="BP127" s="821"/>
      <c r="BQ127" s="821"/>
      <c r="BR127" s="821"/>
      <c r="BS127" s="822"/>
      <c r="BT127" s="820" t="s">
        <v>497</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498</v>
      </c>
      <c r="CQ127" s="761"/>
      <c r="CR127" s="761"/>
      <c r="CS127" s="761"/>
      <c r="CT127" s="761"/>
      <c r="CU127" s="761"/>
      <c r="CV127" s="761"/>
      <c r="CW127" s="761"/>
      <c r="CX127" s="761"/>
      <c r="CY127" s="761"/>
      <c r="CZ127" s="761"/>
      <c r="DA127" s="761"/>
      <c r="DB127" s="761"/>
      <c r="DC127" s="761"/>
      <c r="DD127" s="761"/>
      <c r="DE127" s="761"/>
      <c r="DF127" s="762"/>
      <c r="DG127" s="825" t="s">
        <v>411</v>
      </c>
      <c r="DH127" s="826"/>
      <c r="DI127" s="826"/>
      <c r="DJ127" s="826"/>
      <c r="DK127" s="826"/>
      <c r="DL127" s="826" t="s">
        <v>460</v>
      </c>
      <c r="DM127" s="826"/>
      <c r="DN127" s="826"/>
      <c r="DO127" s="826"/>
      <c r="DP127" s="826"/>
      <c r="DQ127" s="826" t="s">
        <v>223</v>
      </c>
      <c r="DR127" s="826"/>
      <c r="DS127" s="826"/>
      <c r="DT127" s="826"/>
      <c r="DU127" s="826"/>
      <c r="DV127" s="803" t="s">
        <v>460</v>
      </c>
      <c r="DW127" s="803"/>
      <c r="DX127" s="803"/>
      <c r="DY127" s="803"/>
      <c r="DZ127" s="804"/>
    </row>
    <row r="128" spans="1:130" s="221" customFormat="1" ht="26.25" customHeight="1" thickBot="1" x14ac:dyDescent="0.25">
      <c r="A128" s="805" t="s">
        <v>499</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500</v>
      </c>
      <c r="X128" s="807"/>
      <c r="Y128" s="807"/>
      <c r="Z128" s="808"/>
      <c r="AA128" s="809">
        <v>14885</v>
      </c>
      <c r="AB128" s="810"/>
      <c r="AC128" s="810"/>
      <c r="AD128" s="810"/>
      <c r="AE128" s="811"/>
      <c r="AF128" s="812">
        <v>10639</v>
      </c>
      <c r="AG128" s="810"/>
      <c r="AH128" s="810"/>
      <c r="AI128" s="810"/>
      <c r="AJ128" s="811"/>
      <c r="AK128" s="812">
        <v>7729</v>
      </c>
      <c r="AL128" s="810"/>
      <c r="AM128" s="810"/>
      <c r="AN128" s="810"/>
      <c r="AO128" s="811"/>
      <c r="AP128" s="813"/>
      <c r="AQ128" s="814"/>
      <c r="AR128" s="814"/>
      <c r="AS128" s="814"/>
      <c r="AT128" s="815"/>
      <c r="AU128" s="223"/>
      <c r="AV128" s="223"/>
      <c r="AW128" s="223"/>
      <c r="AX128" s="816" t="s">
        <v>501</v>
      </c>
      <c r="AY128" s="817"/>
      <c r="AZ128" s="817"/>
      <c r="BA128" s="817"/>
      <c r="BB128" s="817"/>
      <c r="BC128" s="817"/>
      <c r="BD128" s="817"/>
      <c r="BE128" s="818"/>
      <c r="BF128" s="795" t="s">
        <v>502</v>
      </c>
      <c r="BG128" s="796"/>
      <c r="BH128" s="796"/>
      <c r="BI128" s="796"/>
      <c r="BJ128" s="796"/>
      <c r="BK128" s="796"/>
      <c r="BL128" s="819"/>
      <c r="BM128" s="795">
        <v>14.68</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503</v>
      </c>
      <c r="CQ128" s="739"/>
      <c r="CR128" s="739"/>
      <c r="CS128" s="739"/>
      <c r="CT128" s="739"/>
      <c r="CU128" s="739"/>
      <c r="CV128" s="739"/>
      <c r="CW128" s="739"/>
      <c r="CX128" s="739"/>
      <c r="CY128" s="739"/>
      <c r="CZ128" s="739"/>
      <c r="DA128" s="739"/>
      <c r="DB128" s="739"/>
      <c r="DC128" s="739"/>
      <c r="DD128" s="739"/>
      <c r="DE128" s="739"/>
      <c r="DF128" s="740"/>
      <c r="DG128" s="799">
        <v>10045</v>
      </c>
      <c r="DH128" s="800"/>
      <c r="DI128" s="800"/>
      <c r="DJ128" s="800"/>
      <c r="DK128" s="800"/>
      <c r="DL128" s="800" t="s">
        <v>223</v>
      </c>
      <c r="DM128" s="800"/>
      <c r="DN128" s="800"/>
      <c r="DO128" s="800"/>
      <c r="DP128" s="800"/>
      <c r="DQ128" s="800" t="s">
        <v>489</v>
      </c>
      <c r="DR128" s="800"/>
      <c r="DS128" s="800"/>
      <c r="DT128" s="800"/>
      <c r="DU128" s="800"/>
      <c r="DV128" s="801" t="s">
        <v>488</v>
      </c>
      <c r="DW128" s="801"/>
      <c r="DX128" s="801"/>
      <c r="DY128" s="801"/>
      <c r="DZ128" s="802"/>
    </row>
    <row r="129" spans="1:131" s="221" customFormat="1" ht="26.25" customHeight="1" x14ac:dyDescent="0.2">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504</v>
      </c>
      <c r="X129" s="786"/>
      <c r="Y129" s="786"/>
      <c r="Z129" s="787"/>
      <c r="AA129" s="788">
        <v>5038484</v>
      </c>
      <c r="AB129" s="789"/>
      <c r="AC129" s="789"/>
      <c r="AD129" s="789"/>
      <c r="AE129" s="790"/>
      <c r="AF129" s="791">
        <v>5247797</v>
      </c>
      <c r="AG129" s="789"/>
      <c r="AH129" s="789"/>
      <c r="AI129" s="789"/>
      <c r="AJ129" s="790"/>
      <c r="AK129" s="791">
        <v>5530669</v>
      </c>
      <c r="AL129" s="789"/>
      <c r="AM129" s="789"/>
      <c r="AN129" s="789"/>
      <c r="AO129" s="790"/>
      <c r="AP129" s="792"/>
      <c r="AQ129" s="793"/>
      <c r="AR129" s="793"/>
      <c r="AS129" s="793"/>
      <c r="AT129" s="794"/>
      <c r="AU129" s="224"/>
      <c r="AV129" s="224"/>
      <c r="AW129" s="224"/>
      <c r="AX129" s="760" t="s">
        <v>505</v>
      </c>
      <c r="AY129" s="761"/>
      <c r="AZ129" s="761"/>
      <c r="BA129" s="761"/>
      <c r="BB129" s="761"/>
      <c r="BC129" s="761"/>
      <c r="BD129" s="761"/>
      <c r="BE129" s="762"/>
      <c r="BF129" s="779" t="s">
        <v>487</v>
      </c>
      <c r="BG129" s="780"/>
      <c r="BH129" s="780"/>
      <c r="BI129" s="780"/>
      <c r="BJ129" s="780"/>
      <c r="BK129" s="780"/>
      <c r="BL129" s="781"/>
      <c r="BM129" s="779">
        <v>19.68</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83" t="s">
        <v>506</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507</v>
      </c>
      <c r="X130" s="786"/>
      <c r="Y130" s="786"/>
      <c r="Z130" s="787"/>
      <c r="AA130" s="788">
        <v>578424</v>
      </c>
      <c r="AB130" s="789"/>
      <c r="AC130" s="789"/>
      <c r="AD130" s="789"/>
      <c r="AE130" s="790"/>
      <c r="AF130" s="791">
        <v>534109</v>
      </c>
      <c r="AG130" s="789"/>
      <c r="AH130" s="789"/>
      <c r="AI130" s="789"/>
      <c r="AJ130" s="790"/>
      <c r="AK130" s="791">
        <v>517042</v>
      </c>
      <c r="AL130" s="789"/>
      <c r="AM130" s="789"/>
      <c r="AN130" s="789"/>
      <c r="AO130" s="790"/>
      <c r="AP130" s="792"/>
      <c r="AQ130" s="793"/>
      <c r="AR130" s="793"/>
      <c r="AS130" s="793"/>
      <c r="AT130" s="794"/>
      <c r="AU130" s="224"/>
      <c r="AV130" s="224"/>
      <c r="AW130" s="224"/>
      <c r="AX130" s="760" t="s">
        <v>508</v>
      </c>
      <c r="AY130" s="761"/>
      <c r="AZ130" s="761"/>
      <c r="BA130" s="761"/>
      <c r="BB130" s="761"/>
      <c r="BC130" s="761"/>
      <c r="BD130" s="761"/>
      <c r="BE130" s="762"/>
      <c r="BF130" s="763">
        <v>9.6</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509</v>
      </c>
      <c r="X131" s="770"/>
      <c r="Y131" s="770"/>
      <c r="Z131" s="771"/>
      <c r="AA131" s="772">
        <v>4460060</v>
      </c>
      <c r="AB131" s="773"/>
      <c r="AC131" s="773"/>
      <c r="AD131" s="773"/>
      <c r="AE131" s="774"/>
      <c r="AF131" s="775">
        <v>4713688</v>
      </c>
      <c r="AG131" s="773"/>
      <c r="AH131" s="773"/>
      <c r="AI131" s="773"/>
      <c r="AJ131" s="774"/>
      <c r="AK131" s="775">
        <v>5013627</v>
      </c>
      <c r="AL131" s="773"/>
      <c r="AM131" s="773"/>
      <c r="AN131" s="773"/>
      <c r="AO131" s="774"/>
      <c r="AP131" s="776"/>
      <c r="AQ131" s="777"/>
      <c r="AR131" s="777"/>
      <c r="AS131" s="777"/>
      <c r="AT131" s="778"/>
      <c r="AU131" s="224"/>
      <c r="AV131" s="224"/>
      <c r="AW131" s="224"/>
      <c r="AX131" s="738" t="s">
        <v>510</v>
      </c>
      <c r="AY131" s="739"/>
      <c r="AZ131" s="739"/>
      <c r="BA131" s="739"/>
      <c r="BB131" s="739"/>
      <c r="BC131" s="739"/>
      <c r="BD131" s="739"/>
      <c r="BE131" s="740"/>
      <c r="BF131" s="741">
        <v>78.099999999999994</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47" t="s">
        <v>511</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512</v>
      </c>
      <c r="W132" s="751"/>
      <c r="X132" s="751"/>
      <c r="Y132" s="751"/>
      <c r="Z132" s="752"/>
      <c r="AA132" s="753">
        <v>10.328986609999999</v>
      </c>
      <c r="AB132" s="754"/>
      <c r="AC132" s="754"/>
      <c r="AD132" s="754"/>
      <c r="AE132" s="755"/>
      <c r="AF132" s="756">
        <v>8.3845176010000007</v>
      </c>
      <c r="AG132" s="754"/>
      <c r="AH132" s="754"/>
      <c r="AI132" s="754"/>
      <c r="AJ132" s="755"/>
      <c r="AK132" s="756">
        <v>10.34460681</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513</v>
      </c>
      <c r="W133" s="730"/>
      <c r="X133" s="730"/>
      <c r="Y133" s="730"/>
      <c r="Z133" s="731"/>
      <c r="AA133" s="732">
        <v>10.3</v>
      </c>
      <c r="AB133" s="733"/>
      <c r="AC133" s="733"/>
      <c r="AD133" s="733"/>
      <c r="AE133" s="734"/>
      <c r="AF133" s="732">
        <v>9.6999999999999993</v>
      </c>
      <c r="AG133" s="733"/>
      <c r="AH133" s="733"/>
      <c r="AI133" s="733"/>
      <c r="AJ133" s="734"/>
      <c r="AK133" s="732">
        <v>9.6</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ZmFe3yu0vOpk1OtfS3npmRu9PsVqwlUjo8yqPy9XUzA3YC8PwO6awBPmd0TBkWNDpN1bKqkjAGoUT+AbScoO2Q==" saltValue="rvwdxzYrvZuFe7LdtVXoZ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1" sqref="B1:DI1"/>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514</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JEByM1FFBb4QaTwXeyB9rXFIVNgMQCCTtVtc4H/ccgW7HkEXtjsj29c2oxnjx4OoMJrYeQeb4mLUrZjcyitXwQ==" saltValue="4n+5YZn0W1l84dAHxwUt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3" zoomScaleNormal="93" zoomScaleSheetLayoutView="55" workbookViewId="0">
      <selection activeCell="B1" sqref="B1:DI1"/>
    </sheetView>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ZCE2nyQ2xTVYgDcEo/TOxR4u/7ROcLXJMZANcpvAr8hqyloClDFh1QhuMpCdePxi4e4jOCjbeTNvVEfVjhTxA==" saltValue="hTu9jb5Hl1gnMeQkflN1E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B1" sqref="B1:DI1"/>
    </sheetView>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515</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516</v>
      </c>
      <c r="AL6" s="257"/>
      <c r="AM6" s="257"/>
      <c r="AN6" s="257"/>
    </row>
    <row r="7" spans="1:46" ht="13.5" customHeight="1" x14ac:dyDescent="0.2">
      <c r="A7" s="256"/>
      <c r="AK7" s="259"/>
      <c r="AL7" s="260"/>
      <c r="AM7" s="260"/>
      <c r="AN7" s="261"/>
      <c r="AO7" s="1127" t="s">
        <v>517</v>
      </c>
      <c r="AP7" s="262"/>
      <c r="AQ7" s="263" t="s">
        <v>518</v>
      </c>
      <c r="AR7" s="264"/>
    </row>
    <row r="8" spans="1:46" ht="13.2" x14ac:dyDescent="0.2">
      <c r="A8" s="256"/>
      <c r="AK8" s="265"/>
      <c r="AL8" s="266"/>
      <c r="AM8" s="266"/>
      <c r="AN8" s="267"/>
      <c r="AO8" s="1128"/>
      <c r="AP8" s="268" t="s">
        <v>519</v>
      </c>
      <c r="AQ8" s="269" t="s">
        <v>520</v>
      </c>
      <c r="AR8" s="270" t="s">
        <v>521</v>
      </c>
    </row>
    <row r="9" spans="1:46" ht="13.2" x14ac:dyDescent="0.2">
      <c r="A9" s="256"/>
      <c r="AK9" s="1139" t="s">
        <v>522</v>
      </c>
      <c r="AL9" s="1140"/>
      <c r="AM9" s="1140"/>
      <c r="AN9" s="1141"/>
      <c r="AO9" s="271">
        <v>1249085</v>
      </c>
      <c r="AP9" s="271">
        <v>66009</v>
      </c>
      <c r="AQ9" s="272">
        <v>97040</v>
      </c>
      <c r="AR9" s="273">
        <v>-32</v>
      </c>
    </row>
    <row r="10" spans="1:46" ht="13.5" customHeight="1" x14ac:dyDescent="0.2">
      <c r="A10" s="256"/>
      <c r="AK10" s="1139" t="s">
        <v>523</v>
      </c>
      <c r="AL10" s="1140"/>
      <c r="AM10" s="1140"/>
      <c r="AN10" s="1141"/>
      <c r="AO10" s="274">
        <v>8686</v>
      </c>
      <c r="AP10" s="274">
        <v>459</v>
      </c>
      <c r="AQ10" s="275">
        <v>11799</v>
      </c>
      <c r="AR10" s="276">
        <v>-96.1</v>
      </c>
    </row>
    <row r="11" spans="1:46" ht="13.5" customHeight="1" x14ac:dyDescent="0.2">
      <c r="A11" s="256"/>
      <c r="AK11" s="1139" t="s">
        <v>524</v>
      </c>
      <c r="AL11" s="1140"/>
      <c r="AM11" s="1140"/>
      <c r="AN11" s="1141"/>
      <c r="AO11" s="274" t="s">
        <v>525</v>
      </c>
      <c r="AP11" s="274" t="s">
        <v>525</v>
      </c>
      <c r="AQ11" s="275">
        <v>727</v>
      </c>
      <c r="AR11" s="276" t="s">
        <v>525</v>
      </c>
    </row>
    <row r="12" spans="1:46" ht="13.5" customHeight="1" x14ac:dyDescent="0.2">
      <c r="A12" s="256"/>
      <c r="AK12" s="1139" t="s">
        <v>526</v>
      </c>
      <c r="AL12" s="1140"/>
      <c r="AM12" s="1140"/>
      <c r="AN12" s="1141"/>
      <c r="AO12" s="274" t="s">
        <v>525</v>
      </c>
      <c r="AP12" s="274" t="s">
        <v>525</v>
      </c>
      <c r="AQ12" s="275" t="s">
        <v>525</v>
      </c>
      <c r="AR12" s="276" t="s">
        <v>525</v>
      </c>
    </row>
    <row r="13" spans="1:46" ht="13.5" customHeight="1" x14ac:dyDescent="0.2">
      <c r="A13" s="256"/>
      <c r="AK13" s="1139" t="s">
        <v>527</v>
      </c>
      <c r="AL13" s="1140"/>
      <c r="AM13" s="1140"/>
      <c r="AN13" s="1141"/>
      <c r="AO13" s="274" t="s">
        <v>525</v>
      </c>
      <c r="AP13" s="274" t="s">
        <v>525</v>
      </c>
      <c r="AQ13" s="275">
        <v>3250</v>
      </c>
      <c r="AR13" s="276" t="s">
        <v>525</v>
      </c>
    </row>
    <row r="14" spans="1:46" ht="13.5" customHeight="1" x14ac:dyDescent="0.2">
      <c r="A14" s="256"/>
      <c r="AK14" s="1139" t="s">
        <v>528</v>
      </c>
      <c r="AL14" s="1140"/>
      <c r="AM14" s="1140"/>
      <c r="AN14" s="1141"/>
      <c r="AO14" s="274">
        <v>51937</v>
      </c>
      <c r="AP14" s="274">
        <v>2745</v>
      </c>
      <c r="AQ14" s="275">
        <v>2248</v>
      </c>
      <c r="AR14" s="276">
        <v>22.1</v>
      </c>
    </row>
    <row r="15" spans="1:46" ht="13.5" customHeight="1" x14ac:dyDescent="0.2">
      <c r="A15" s="256"/>
      <c r="AK15" s="1142" t="s">
        <v>529</v>
      </c>
      <c r="AL15" s="1143"/>
      <c r="AM15" s="1143"/>
      <c r="AN15" s="1144"/>
      <c r="AO15" s="274">
        <v>-87198</v>
      </c>
      <c r="AP15" s="274">
        <v>-4608</v>
      </c>
      <c r="AQ15" s="275">
        <v>-6934</v>
      </c>
      <c r="AR15" s="276">
        <v>-33.5</v>
      </c>
    </row>
    <row r="16" spans="1:46" ht="13.2" x14ac:dyDescent="0.2">
      <c r="A16" s="256"/>
      <c r="AK16" s="1142" t="s">
        <v>184</v>
      </c>
      <c r="AL16" s="1143"/>
      <c r="AM16" s="1143"/>
      <c r="AN16" s="1144"/>
      <c r="AO16" s="274">
        <v>1222510</v>
      </c>
      <c r="AP16" s="274">
        <v>64604</v>
      </c>
      <c r="AQ16" s="275">
        <v>108130</v>
      </c>
      <c r="AR16" s="276">
        <v>-40.299999999999997</v>
      </c>
    </row>
    <row r="17" spans="1:46" ht="13.2" x14ac:dyDescent="0.2">
      <c r="A17" s="256"/>
    </row>
    <row r="18" spans="1:46" ht="13.2" x14ac:dyDescent="0.2">
      <c r="A18" s="256"/>
      <c r="AQ18" s="277"/>
      <c r="AR18" s="277"/>
    </row>
    <row r="19" spans="1:46" ht="13.2" x14ac:dyDescent="0.2">
      <c r="A19" s="256"/>
      <c r="AK19" s="252" t="s">
        <v>530</v>
      </c>
    </row>
    <row r="20" spans="1:46" ht="13.2" x14ac:dyDescent="0.2">
      <c r="A20" s="256"/>
      <c r="AK20" s="278"/>
      <c r="AL20" s="279"/>
      <c r="AM20" s="279"/>
      <c r="AN20" s="280"/>
      <c r="AO20" s="281" t="s">
        <v>531</v>
      </c>
      <c r="AP20" s="282" t="s">
        <v>532</v>
      </c>
      <c r="AQ20" s="283" t="s">
        <v>533</v>
      </c>
      <c r="AR20" s="284"/>
    </row>
    <row r="21" spans="1:46" s="257" customFormat="1" ht="13.2" x14ac:dyDescent="0.2">
      <c r="A21" s="285"/>
      <c r="AK21" s="1145" t="s">
        <v>534</v>
      </c>
      <c r="AL21" s="1146"/>
      <c r="AM21" s="1146"/>
      <c r="AN21" s="1147"/>
      <c r="AO21" s="286">
        <v>6.76</v>
      </c>
      <c r="AP21" s="287">
        <v>9.6999999999999993</v>
      </c>
      <c r="AQ21" s="288">
        <v>-2.94</v>
      </c>
      <c r="AS21" s="289"/>
      <c r="AT21" s="285"/>
    </row>
    <row r="22" spans="1:46" s="257" customFormat="1" ht="13.2" x14ac:dyDescent="0.2">
      <c r="A22" s="285"/>
      <c r="AK22" s="1145" t="s">
        <v>535</v>
      </c>
      <c r="AL22" s="1146"/>
      <c r="AM22" s="1146"/>
      <c r="AN22" s="1147"/>
      <c r="AO22" s="290">
        <v>96.5</v>
      </c>
      <c r="AP22" s="291">
        <v>96.2</v>
      </c>
      <c r="AQ22" s="292">
        <v>0.3</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38" t="s">
        <v>536</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ht="13.2" x14ac:dyDescent="0.2">
      <c r="A27" s="297"/>
      <c r="AS27" s="252"/>
      <c r="AT27" s="252"/>
    </row>
    <row r="28" spans="1:46" ht="16.2" x14ac:dyDescent="0.2">
      <c r="A28" s="253" t="s">
        <v>537</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538</v>
      </c>
      <c r="AL29" s="257"/>
      <c r="AM29" s="257"/>
      <c r="AN29" s="257"/>
      <c r="AS29" s="299"/>
    </row>
    <row r="30" spans="1:46" ht="13.5" customHeight="1" x14ac:dyDescent="0.2">
      <c r="A30" s="256"/>
      <c r="AK30" s="259"/>
      <c r="AL30" s="260"/>
      <c r="AM30" s="260"/>
      <c r="AN30" s="261"/>
      <c r="AO30" s="1127" t="s">
        <v>517</v>
      </c>
      <c r="AP30" s="262"/>
      <c r="AQ30" s="263" t="s">
        <v>518</v>
      </c>
      <c r="AR30" s="264"/>
    </row>
    <row r="31" spans="1:46" ht="13.2" x14ac:dyDescent="0.2">
      <c r="A31" s="256"/>
      <c r="AK31" s="265"/>
      <c r="AL31" s="266"/>
      <c r="AM31" s="266"/>
      <c r="AN31" s="267"/>
      <c r="AO31" s="1128"/>
      <c r="AP31" s="268" t="s">
        <v>519</v>
      </c>
      <c r="AQ31" s="269" t="s">
        <v>520</v>
      </c>
      <c r="AR31" s="270" t="s">
        <v>521</v>
      </c>
    </row>
    <row r="32" spans="1:46" ht="27" customHeight="1" x14ac:dyDescent="0.2">
      <c r="A32" s="256"/>
      <c r="AK32" s="1129" t="s">
        <v>539</v>
      </c>
      <c r="AL32" s="1130"/>
      <c r="AM32" s="1130"/>
      <c r="AN32" s="1131"/>
      <c r="AO32" s="300">
        <v>847273</v>
      </c>
      <c r="AP32" s="300">
        <v>44775</v>
      </c>
      <c r="AQ32" s="301">
        <v>56400</v>
      </c>
      <c r="AR32" s="302">
        <v>-20.6</v>
      </c>
    </row>
    <row r="33" spans="1:46" ht="13.5" customHeight="1" x14ac:dyDescent="0.2">
      <c r="A33" s="256"/>
      <c r="AK33" s="1129" t="s">
        <v>540</v>
      </c>
      <c r="AL33" s="1130"/>
      <c r="AM33" s="1130"/>
      <c r="AN33" s="1131"/>
      <c r="AO33" s="300" t="s">
        <v>525</v>
      </c>
      <c r="AP33" s="300" t="s">
        <v>525</v>
      </c>
      <c r="AQ33" s="301" t="s">
        <v>525</v>
      </c>
      <c r="AR33" s="302" t="s">
        <v>525</v>
      </c>
    </row>
    <row r="34" spans="1:46" ht="27" customHeight="1" x14ac:dyDescent="0.2">
      <c r="A34" s="256"/>
      <c r="AK34" s="1129" t="s">
        <v>541</v>
      </c>
      <c r="AL34" s="1130"/>
      <c r="AM34" s="1130"/>
      <c r="AN34" s="1131"/>
      <c r="AO34" s="300" t="s">
        <v>525</v>
      </c>
      <c r="AP34" s="300" t="s">
        <v>525</v>
      </c>
      <c r="AQ34" s="301" t="s">
        <v>525</v>
      </c>
      <c r="AR34" s="302" t="s">
        <v>525</v>
      </c>
    </row>
    <row r="35" spans="1:46" ht="27" customHeight="1" x14ac:dyDescent="0.2">
      <c r="A35" s="256"/>
      <c r="AK35" s="1129" t="s">
        <v>542</v>
      </c>
      <c r="AL35" s="1130"/>
      <c r="AM35" s="1130"/>
      <c r="AN35" s="1131"/>
      <c r="AO35" s="300">
        <v>196138</v>
      </c>
      <c r="AP35" s="300">
        <v>10365</v>
      </c>
      <c r="AQ35" s="301">
        <v>20587</v>
      </c>
      <c r="AR35" s="302">
        <v>-49.7</v>
      </c>
    </row>
    <row r="36" spans="1:46" ht="27" customHeight="1" x14ac:dyDescent="0.2">
      <c r="A36" s="256"/>
      <c r="AK36" s="1129" t="s">
        <v>543</v>
      </c>
      <c r="AL36" s="1130"/>
      <c r="AM36" s="1130"/>
      <c r="AN36" s="1131"/>
      <c r="AO36" s="300" t="s">
        <v>525</v>
      </c>
      <c r="AP36" s="300" t="s">
        <v>525</v>
      </c>
      <c r="AQ36" s="301">
        <v>2952</v>
      </c>
      <c r="AR36" s="302" t="s">
        <v>525</v>
      </c>
    </row>
    <row r="37" spans="1:46" ht="13.5" customHeight="1" x14ac:dyDescent="0.2">
      <c r="A37" s="256"/>
      <c r="AK37" s="1129" t="s">
        <v>544</v>
      </c>
      <c r="AL37" s="1130"/>
      <c r="AM37" s="1130"/>
      <c r="AN37" s="1131"/>
      <c r="AO37" s="300" t="s">
        <v>525</v>
      </c>
      <c r="AP37" s="300" t="s">
        <v>525</v>
      </c>
      <c r="AQ37" s="301">
        <v>596</v>
      </c>
      <c r="AR37" s="302" t="s">
        <v>525</v>
      </c>
    </row>
    <row r="38" spans="1:46" ht="27" customHeight="1" x14ac:dyDescent="0.2">
      <c r="A38" s="256"/>
      <c r="AK38" s="1132" t="s">
        <v>545</v>
      </c>
      <c r="AL38" s="1133"/>
      <c r="AM38" s="1133"/>
      <c r="AN38" s="1134"/>
      <c r="AO38" s="303" t="s">
        <v>525</v>
      </c>
      <c r="AP38" s="303" t="s">
        <v>525</v>
      </c>
      <c r="AQ38" s="304">
        <v>1</v>
      </c>
      <c r="AR38" s="292" t="s">
        <v>525</v>
      </c>
      <c r="AS38" s="299"/>
    </row>
    <row r="39" spans="1:46" ht="13.2" x14ac:dyDescent="0.2">
      <c r="A39" s="256"/>
      <c r="AK39" s="1132" t="s">
        <v>546</v>
      </c>
      <c r="AL39" s="1133"/>
      <c r="AM39" s="1133"/>
      <c r="AN39" s="1134"/>
      <c r="AO39" s="300">
        <v>-7729</v>
      </c>
      <c r="AP39" s="300">
        <v>-408</v>
      </c>
      <c r="AQ39" s="301">
        <v>-2012</v>
      </c>
      <c r="AR39" s="302">
        <v>-79.7</v>
      </c>
      <c r="AS39" s="299"/>
    </row>
    <row r="40" spans="1:46" ht="27" customHeight="1" x14ac:dyDescent="0.2">
      <c r="A40" s="256"/>
      <c r="AK40" s="1129" t="s">
        <v>547</v>
      </c>
      <c r="AL40" s="1130"/>
      <c r="AM40" s="1130"/>
      <c r="AN40" s="1131"/>
      <c r="AO40" s="300">
        <v>-517042</v>
      </c>
      <c r="AP40" s="300">
        <v>-27323</v>
      </c>
      <c r="AQ40" s="301">
        <v>-54414</v>
      </c>
      <c r="AR40" s="302">
        <v>-49.8</v>
      </c>
      <c r="AS40" s="299"/>
    </row>
    <row r="41" spans="1:46" ht="13.2" x14ac:dyDescent="0.2">
      <c r="A41" s="256"/>
      <c r="AK41" s="1135" t="s">
        <v>296</v>
      </c>
      <c r="AL41" s="1136"/>
      <c r="AM41" s="1136"/>
      <c r="AN41" s="1137"/>
      <c r="AO41" s="300">
        <v>518640</v>
      </c>
      <c r="AP41" s="300">
        <v>27408</v>
      </c>
      <c r="AQ41" s="301">
        <v>24110</v>
      </c>
      <c r="AR41" s="302">
        <v>13.7</v>
      </c>
      <c r="AS41" s="299"/>
    </row>
    <row r="42" spans="1:46" ht="13.2" x14ac:dyDescent="0.2">
      <c r="A42" s="256"/>
      <c r="AK42" s="305" t="s">
        <v>548</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549</v>
      </c>
    </row>
    <row r="48" spans="1:46" ht="13.2" x14ac:dyDescent="0.2">
      <c r="A48" s="256"/>
      <c r="AK48" s="310" t="s">
        <v>550</v>
      </c>
      <c r="AL48" s="310"/>
      <c r="AM48" s="310"/>
      <c r="AN48" s="310"/>
      <c r="AO48" s="310"/>
      <c r="AP48" s="310"/>
      <c r="AQ48" s="311"/>
      <c r="AR48" s="310"/>
    </row>
    <row r="49" spans="1:44" ht="13.5" customHeight="1" x14ac:dyDescent="0.2">
      <c r="A49" s="256"/>
      <c r="AK49" s="312"/>
      <c r="AL49" s="313"/>
      <c r="AM49" s="1122" t="s">
        <v>517</v>
      </c>
      <c r="AN49" s="1124" t="s">
        <v>551</v>
      </c>
      <c r="AO49" s="1125"/>
      <c r="AP49" s="1125"/>
      <c r="AQ49" s="1125"/>
      <c r="AR49" s="1126"/>
    </row>
    <row r="50" spans="1:44" ht="13.2" x14ac:dyDescent="0.2">
      <c r="A50" s="256"/>
      <c r="AK50" s="314"/>
      <c r="AL50" s="315"/>
      <c r="AM50" s="1123"/>
      <c r="AN50" s="316" t="s">
        <v>552</v>
      </c>
      <c r="AO50" s="317" t="s">
        <v>553</v>
      </c>
      <c r="AP50" s="318" t="s">
        <v>554</v>
      </c>
      <c r="AQ50" s="319" t="s">
        <v>555</v>
      </c>
      <c r="AR50" s="320" t="s">
        <v>556</v>
      </c>
    </row>
    <row r="51" spans="1:44" ht="13.2" x14ac:dyDescent="0.2">
      <c r="A51" s="256"/>
      <c r="AK51" s="312" t="s">
        <v>557</v>
      </c>
      <c r="AL51" s="313"/>
      <c r="AM51" s="321">
        <v>957782</v>
      </c>
      <c r="AN51" s="322">
        <v>48564</v>
      </c>
      <c r="AO51" s="323">
        <v>-57.6</v>
      </c>
      <c r="AP51" s="324">
        <v>106005</v>
      </c>
      <c r="AQ51" s="325">
        <v>9.1999999999999993</v>
      </c>
      <c r="AR51" s="326">
        <v>-66.8</v>
      </c>
    </row>
    <row r="52" spans="1:44" ht="13.2" x14ac:dyDescent="0.2">
      <c r="A52" s="256"/>
      <c r="AK52" s="327"/>
      <c r="AL52" s="328" t="s">
        <v>558</v>
      </c>
      <c r="AM52" s="329">
        <v>364886</v>
      </c>
      <c r="AN52" s="330">
        <v>18501</v>
      </c>
      <c r="AO52" s="331">
        <v>-5.9</v>
      </c>
      <c r="AP52" s="332">
        <v>58359</v>
      </c>
      <c r="AQ52" s="333">
        <v>16.5</v>
      </c>
      <c r="AR52" s="334">
        <v>-22.4</v>
      </c>
    </row>
    <row r="53" spans="1:44" ht="13.2" x14ac:dyDescent="0.2">
      <c r="A53" s="256"/>
      <c r="AK53" s="312" t="s">
        <v>559</v>
      </c>
      <c r="AL53" s="313"/>
      <c r="AM53" s="321">
        <v>619830</v>
      </c>
      <c r="AN53" s="322">
        <v>31868</v>
      </c>
      <c r="AO53" s="323">
        <v>-34.4</v>
      </c>
      <c r="AP53" s="324">
        <v>98507</v>
      </c>
      <c r="AQ53" s="325">
        <v>-7.1</v>
      </c>
      <c r="AR53" s="326">
        <v>-27.3</v>
      </c>
    </row>
    <row r="54" spans="1:44" ht="13.2" x14ac:dyDescent="0.2">
      <c r="A54" s="256"/>
      <c r="AK54" s="327"/>
      <c r="AL54" s="328" t="s">
        <v>558</v>
      </c>
      <c r="AM54" s="329">
        <v>193742</v>
      </c>
      <c r="AN54" s="330">
        <v>9961</v>
      </c>
      <c r="AO54" s="331">
        <v>-46.2</v>
      </c>
      <c r="AP54" s="332">
        <v>47567</v>
      </c>
      <c r="AQ54" s="333">
        <v>-18.5</v>
      </c>
      <c r="AR54" s="334">
        <v>-27.7</v>
      </c>
    </row>
    <row r="55" spans="1:44" ht="13.2" x14ac:dyDescent="0.2">
      <c r="A55" s="256"/>
      <c r="AK55" s="312" t="s">
        <v>560</v>
      </c>
      <c r="AL55" s="313"/>
      <c r="AM55" s="321">
        <v>1560689</v>
      </c>
      <c r="AN55" s="322">
        <v>80869</v>
      </c>
      <c r="AO55" s="323">
        <v>153.80000000000001</v>
      </c>
      <c r="AP55" s="324">
        <v>113347</v>
      </c>
      <c r="AQ55" s="325">
        <v>15.1</v>
      </c>
      <c r="AR55" s="326">
        <v>138.69999999999999</v>
      </c>
    </row>
    <row r="56" spans="1:44" ht="13.2" x14ac:dyDescent="0.2">
      <c r="A56" s="256"/>
      <c r="AK56" s="327"/>
      <c r="AL56" s="328" t="s">
        <v>558</v>
      </c>
      <c r="AM56" s="329">
        <v>787952</v>
      </c>
      <c r="AN56" s="330">
        <v>40829</v>
      </c>
      <c r="AO56" s="331">
        <v>309.89999999999998</v>
      </c>
      <c r="AP56" s="332">
        <v>58728</v>
      </c>
      <c r="AQ56" s="333">
        <v>23.5</v>
      </c>
      <c r="AR56" s="334">
        <v>286.39999999999998</v>
      </c>
    </row>
    <row r="57" spans="1:44" ht="13.2" x14ac:dyDescent="0.2">
      <c r="A57" s="256"/>
      <c r="AK57" s="312" t="s">
        <v>561</v>
      </c>
      <c r="AL57" s="313"/>
      <c r="AM57" s="321">
        <v>1282578</v>
      </c>
      <c r="AN57" s="322">
        <v>67214</v>
      </c>
      <c r="AO57" s="323">
        <v>-16.899999999999999</v>
      </c>
      <c r="AP57" s="324">
        <v>125418</v>
      </c>
      <c r="AQ57" s="325">
        <v>10.6</v>
      </c>
      <c r="AR57" s="326">
        <v>-27.5</v>
      </c>
    </row>
    <row r="58" spans="1:44" ht="13.2" x14ac:dyDescent="0.2">
      <c r="A58" s="256"/>
      <c r="AK58" s="327"/>
      <c r="AL58" s="328" t="s">
        <v>558</v>
      </c>
      <c r="AM58" s="329">
        <v>419956</v>
      </c>
      <c r="AN58" s="330">
        <v>22008</v>
      </c>
      <c r="AO58" s="331">
        <v>-46.1</v>
      </c>
      <c r="AP58" s="332">
        <v>60445</v>
      </c>
      <c r="AQ58" s="333">
        <v>2.9</v>
      </c>
      <c r="AR58" s="334">
        <v>-49</v>
      </c>
    </row>
    <row r="59" spans="1:44" ht="13.2" x14ac:dyDescent="0.2">
      <c r="A59" s="256"/>
      <c r="AK59" s="312" t="s">
        <v>562</v>
      </c>
      <c r="AL59" s="313"/>
      <c r="AM59" s="321">
        <v>1282220</v>
      </c>
      <c r="AN59" s="322">
        <v>67760</v>
      </c>
      <c r="AO59" s="323">
        <v>0.8</v>
      </c>
      <c r="AP59" s="324">
        <v>74568</v>
      </c>
      <c r="AQ59" s="325">
        <v>-40.5</v>
      </c>
      <c r="AR59" s="326">
        <v>41.3</v>
      </c>
    </row>
    <row r="60" spans="1:44" ht="13.2" x14ac:dyDescent="0.2">
      <c r="A60" s="256"/>
      <c r="AK60" s="327"/>
      <c r="AL60" s="328" t="s">
        <v>558</v>
      </c>
      <c r="AM60" s="329">
        <v>403627</v>
      </c>
      <c r="AN60" s="330">
        <v>21330</v>
      </c>
      <c r="AO60" s="331">
        <v>-3.1</v>
      </c>
      <c r="AP60" s="332">
        <v>42558</v>
      </c>
      <c r="AQ60" s="333">
        <v>-29.6</v>
      </c>
      <c r="AR60" s="334">
        <v>26.5</v>
      </c>
    </row>
    <row r="61" spans="1:44" ht="13.2" x14ac:dyDescent="0.2">
      <c r="A61" s="256"/>
      <c r="AK61" s="312" t="s">
        <v>563</v>
      </c>
      <c r="AL61" s="335"/>
      <c r="AM61" s="321">
        <v>1140620</v>
      </c>
      <c r="AN61" s="322">
        <v>59255</v>
      </c>
      <c r="AO61" s="323">
        <v>9.1</v>
      </c>
      <c r="AP61" s="324">
        <v>103569</v>
      </c>
      <c r="AQ61" s="336">
        <v>-2.5</v>
      </c>
      <c r="AR61" s="326">
        <v>11.6</v>
      </c>
    </row>
    <row r="62" spans="1:44" ht="13.2" x14ac:dyDescent="0.2">
      <c r="A62" s="256"/>
      <c r="AK62" s="327"/>
      <c r="AL62" s="328" t="s">
        <v>558</v>
      </c>
      <c r="AM62" s="329">
        <v>434033</v>
      </c>
      <c r="AN62" s="330">
        <v>22526</v>
      </c>
      <c r="AO62" s="331">
        <v>41.7</v>
      </c>
      <c r="AP62" s="332">
        <v>53531</v>
      </c>
      <c r="AQ62" s="333">
        <v>-1</v>
      </c>
      <c r="AR62" s="334">
        <v>42.7</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Flra23bzUa2SPCdwXNcc+beHTxd08dMqkh2YRcePvZtDNHsT9AGOM+0Zbqc9fDP1MbROX8OxHh6zb5pFWJn5/w==" saltValue="Ng5MVwpyO/U+QqDKHl+2W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1" sqref="B1:DI1"/>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565</v>
      </c>
    </row>
    <row r="121" spans="125:125" ht="13.5" hidden="1" customHeight="1" x14ac:dyDescent="0.2">
      <c r="DU121" s="250"/>
    </row>
  </sheetData>
  <sheetProtection algorithmName="SHA-512" hashValue="mRNX05I6GMs62dbI3eGCqLKtj8VJPrE5F2F0tv+lS5SL2w14Rj0UbQTgu7oINZsHgT/QcLNZ27cfionorPzSkQ==" saltValue="P03mLN/x4l/1V6fxbYXU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1" sqref="B1:DI1"/>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566</v>
      </c>
    </row>
  </sheetData>
  <sheetProtection algorithmName="SHA-512" hashValue="EXzBBGJ5XWB8C7pnuxyM7e84krVqMHsdi7cMTxQrV/jrf5VL8PXpT4TzXodDbkt2tk0rpDtdAfUxUu+7D5PeBw==" saltValue="SRS1HVULCcS95rnp8dq9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7" zoomScaleNormal="87" zoomScaleSheetLayoutView="100" workbookViewId="0">
      <selection activeCell="B1" sqref="B1:DI1"/>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48" t="s">
        <v>3</v>
      </c>
      <c r="D47" s="1148"/>
      <c r="E47" s="1149"/>
      <c r="F47" s="11">
        <v>24.39</v>
      </c>
      <c r="G47" s="12">
        <v>19.850000000000001</v>
      </c>
      <c r="H47" s="12">
        <v>16.45</v>
      </c>
      <c r="I47" s="12">
        <v>16.11</v>
      </c>
      <c r="J47" s="13">
        <v>21.49</v>
      </c>
    </row>
    <row r="48" spans="2:10" ht="57.75" customHeight="1" x14ac:dyDescent="0.2">
      <c r="B48" s="14"/>
      <c r="C48" s="1150" t="s">
        <v>4</v>
      </c>
      <c r="D48" s="1150"/>
      <c r="E48" s="1151"/>
      <c r="F48" s="15">
        <v>4.8099999999999996</v>
      </c>
      <c r="G48" s="16">
        <v>3.75</v>
      </c>
      <c r="H48" s="16">
        <v>5.72</v>
      </c>
      <c r="I48" s="16">
        <v>6.98</v>
      </c>
      <c r="J48" s="17">
        <v>7.64</v>
      </c>
    </row>
    <row r="49" spans="2:10" ht="57.75" customHeight="1" thickBot="1" x14ac:dyDescent="0.25">
      <c r="B49" s="18"/>
      <c r="C49" s="1152" t="s">
        <v>5</v>
      </c>
      <c r="D49" s="1152"/>
      <c r="E49" s="1153"/>
      <c r="F49" s="19" t="s">
        <v>572</v>
      </c>
      <c r="G49" s="20" t="s">
        <v>573</v>
      </c>
      <c r="H49" s="20" t="s">
        <v>574</v>
      </c>
      <c r="I49" s="20" t="s">
        <v>575</v>
      </c>
      <c r="J49" s="21">
        <v>3.9</v>
      </c>
    </row>
    <row r="50" spans="2:10" ht="13.2" x14ac:dyDescent="0.2"/>
  </sheetData>
  <sheetProtection algorithmName="SHA-512" hashValue="pXyeiSqZRSnlh3DmhvVXANqO3/BdaJenTKesNpnP5y1JgKcDWvP8pZzmrYh9BtM/7ty/dmY9KgeIwNHlzJLzaA==" saltValue="LwDz0eEMw7lqoskPlJ4i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2023-03-09T00:35:35Z</cp:lastPrinted>
  <dcterms:created xsi:type="dcterms:W3CDTF">2023-02-20T07:43:11Z</dcterms:created>
  <dcterms:modified xsi:type="dcterms:W3CDTF">2023-10-10T02:19:04Z</dcterms:modified>
  <cp:category/>
</cp:coreProperties>
</file>