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tsushi kawano\Desktop\財政係\07 調査照会【国県】\2023 調査照会【国県】\050908 財政状況資料集（2回目）\30 最終版\"/>
    </mc:Choice>
  </mc:AlternateContent>
  <xr:revisionPtr revIDLastSave="0" documentId="8_{2FC5EF63-411D-4D2D-96FF-6A30C7BA3F63}"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BW40" i="10" s="1"/>
  <c r="BW41" i="10" s="1"/>
  <c r="BW42" i="10" s="1"/>
  <c r="U34" i="10"/>
  <c r="U35" i="10" s="1"/>
  <c r="U36" i="10" s="1"/>
  <c r="U37" i="10" s="1"/>
  <c r="C34" i="10"/>
  <c r="AM34"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<sst xmlns="http://schemas.openxmlformats.org/spreadsheetml/2006/main" count="1146" uniqueCount="612">
  <si>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</si>
  <si>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</si>
  <si>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</si>
  <si>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</si>
  <si>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</si>
  <si>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</si>
  <si>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</si>
  <si>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</si>
  <si>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</si>
  <si>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</si>
  <si>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</si>
  <si>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</si>
  <si>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</si>
  <si>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</si>
  <si>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</si>
  <si>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</si>
  <si>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</si>
  <si>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</si>
  <si>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</si>
  <si>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</si>
  <si>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</si>
  <si>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</si>
  <si>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</si>
  <si>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</si>
  <si>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</si>
  <si>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</si>
  <si>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</si>
  <si>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</si>
  <si>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</si>
  <si>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</si>
  <si>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</si>
  <si>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</si>
  <si>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</si>
  <si>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</si>
  <si>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</si>
  <si>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</si>
  <si>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</si>
  <si>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</si>
  <si>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</si>
  <si>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</si>
  <si>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</si>
  <si>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</si>
  <si>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</si>
  <si>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</si>
  <si>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</si>
  <si>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</si>
  <si>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</si>
  <si>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</si>
  <si>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</si>
  <si>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</si>
  <si>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</si>
  <si>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</si>
  <si>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</si>
  <si>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</si>
  <si>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</si>
  <si>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</si>
  <si>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</si>
  <si>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</si>
  <si>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</si>
  <si>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</si>
  <si>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</si>
  <si>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</si>
  <si>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</si>
  <si>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</si>
  <si>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</si>
  <si>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</si>
  <si>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</si>
  <si>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</si>
  <si>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</si>
  <si>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</si>
  <si>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</si>
  <si>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</si>
  <si>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</si>
  <si>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</si>
  <si>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</si>
  <si>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</si>
  <si>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</si>
  <si>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</si>
  <si>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</si>
  <si>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</si>
  <si>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</si>
  <si>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</si>
  <si>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</si>
  <si>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</si>
  <si>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</si>
  <si>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</si>
  <si>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</si>
  <si>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</si>
  <si>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</si>
  <si>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</si>
  <si>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</si>
  <si>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</si>
  <si>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</si>
  <si>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</si>
  <si>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</si>
  <si>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</si>
  <si>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</si>
  <si>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</si>
  <si>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</si>
  <si>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</si>
  <si>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</si>
  <si>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</si>
  <si>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</si>
  <si>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</si>
  <si>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</si>
  <si>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</si>
  <si>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</si>
  <si>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</si>
  <si>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</si>
  <si>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</si>
  <si>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</si>
  <si>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</si>
  <si>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</si>
  <si>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</si>
  <si>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</si>
  <si>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</si>
  <si>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</si>
  <si>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</si>
  <si>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</si>
  <si>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</si>
  <si>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</si>
  <si>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</si>
  <si>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</si>
  <si>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</si>
  <si>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</si>
  <si>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</si>
  <si>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</si>
  <si>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</si>
  <si>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</si>
  <si>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</si>
  <si>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</si>
  <si>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</si>
  <si>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</si>
  <si>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</si>
  <si>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</si>
  <si>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</si>
  <si>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</si>
  <si>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</si>
  <si>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</si>
  <si>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</si>
  <si>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</si>
  <si>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</si>
  <si>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</si>
  <si>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</si>
  <si>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</si>
  <si>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</si>
  <si>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</si>
  <si>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</si>
  <si>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</si>
  <si>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</si>
  <si>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</si>
  <si>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</si>
  <si>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</si>
  <si>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</si>
  <si>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</si>
  <si>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</si>
  <si>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</si>
  <si>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</si>
  <si>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</si>
  <si>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</si>
  <si>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</si>
  <si>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</si>
  <si>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</si>
  <si>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</si>
  <si>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</si>
  <si>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</si>
  <si>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</si>
  <si>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</si>
  <si>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</si>
  <si>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</si>
  <si>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</si>
  <si>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</si>
  <si>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</si>
  <si>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</si>
  <si>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</si>
  <si>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</si>
  <si>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</si>
  <si>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</si>
  <si>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</si>
  <si>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</si>
  <si>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</si>
  <si>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</si>
  <si>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</si>
  <si>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</si>
  <si>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</si>
  <si>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</si>
  <si>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</si>
  <si>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</si>
  <si>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</si>
  <si>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</si>
  <si>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</si>
  <si>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</si>
  <si>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</si>
  <si>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</si>
  <si>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</si>
  <si>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</si>
  <si>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</si>
  <si>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</si>
  <si>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</si>
  <si>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</si>
  <si>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</si>
  <si>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</si>
  <si>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</si>
  <si>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</si>
  <si>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</si>
  <si>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</si>
  <si>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</si>
  <si>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</si>
  <si>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</si>
  <si>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</si>
  <si>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</si>
  <si>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</si>
  <si>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</si>
  <si>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</si>
  <si>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</si>
  <si>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</si>
  <si>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</si>
  <si>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宮崎県高鍋町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</si>
  <si>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</si>
  <si>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</si>
  <si>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</si>
  <si>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</si>
  <si>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</si>
  <si>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</si>
  <si>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</si>
  <si>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</si>
  <si>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</si>
  <si>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</si>
  <si>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</si>
  <si>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</si>
  <si>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</si>
  <si>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</si>
  <si>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</si>
  <si>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</si>
  <si>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</si>
  <si>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</si>
  <si>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</si>
  <si>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</si>
  <si>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</si>
  <si>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</si>
  <si>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</si>
  <si>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</si>
  <si>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</si>
  <si>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</si>
  <si>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</si>
  <si>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</si>
  <si>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</si>
  <si>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</si>
  <si>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</si>
  <si>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</si>
  <si>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</si>
  <si>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</si>
  <si>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</si>
  <si>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</si>
  <si>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</si>
  <si>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</si>
  <si>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</si>
  <si>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</si>
  <si>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</si>
  <si>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</si>
  <si>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</si>
  <si>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</si>
  <si>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</si>
  <si>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</si>
  <si>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</si>
  <si>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</si>
  <si>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</si>
  <si>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</si>
  <si>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</si>
  <si>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</si>
  <si>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</si>
  <si>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</si>
  <si>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</si>
  <si>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</si>
  <si>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</si>
  <si>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</si>
  <si>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</si>
  <si>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</si>
  <si>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</si>
  <si>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</si>
  <si>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</si>
  <si>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</si>
  <si>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</si>
  <si>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</si>
  <si>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</si>
  <si>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</si>
  <si>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</si>
  <si>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</si>
  <si>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</si>
  <si>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</si>
  <si>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</si>
  <si>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</si>
  <si>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</si>
  <si>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</si>
  <si>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</si>
  <si>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</si>
  <si>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</si>
  <si>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</si>
  <si>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</si>
  <si>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</si>
  <si>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</si>
  <si>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</si>
  <si>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</si>
  <si>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</si>
  <si>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</si>
  <si>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</si>
  <si>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</si>
  <si>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</si>
  <si>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</si>
  <si>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</si>
  <si>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</si>
  <si>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</si>
  <si>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</si>
  <si>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</si>
  <si>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</si>
  <si>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</si>
  <si>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</si>
  <si>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</si>
  <si>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</si>
  <si>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</si>
  <si>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</si>
  <si>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</si>
  <si>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</si>
  <si>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</si>
  <si>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</si>
  <si>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</si>
  <si>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</si>
  <si>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</si>
  <si>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</si>
  <si>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</si>
  <si>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</si>
  <si>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</si>
  <si>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</si>
  <si>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</si>
  <si>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</si>
  <si>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</si>
  <si>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</si>
  <si>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</si>
  <si>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</si>
  <si>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</si>
  <si>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</si>
  <si>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</si>
  <si>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</si>
  <si>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</si>
  <si>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</si>
  <si>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</si>
  <si>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</si>
  <si>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</si>
  <si>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</si>
  <si>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</si>
  <si>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</si>
  <si>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</si>
  <si>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</si>
  <si>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</si>
  <si>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</si>
  <si>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</si>
  <si>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</si>
  <si>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</si>
  <si>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</si>
  <si>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</si>
  <si>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</si>
  <si>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</si>
  <si>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</si>
  <si>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</si>
  <si>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</si>
  <si>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</si>
  <si>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</si>
  <si>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</si>
  <si>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</si>
  <si>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</si>
  <si>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</si>
  <si>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宮崎県高鍋町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</si>
  <si>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</si>
  <si>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</si>
  <si>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</si>
  <si>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</si>
  <si>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</si>
  <si>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</si>
  <si>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</si>
  <si>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</si>
  <si>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</si>
  <si>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</si>
  <si>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</si>
  <si>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</si>
  <si>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</si>
  <si>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</si>
  <si>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</si>
  <si>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</si>
  <si>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</si>
  <si>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</si>
  <si>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</si>
  <si>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</si>
  <si>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</si>
  <si>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</si>
  <si>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</si>
  <si>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</si>
  <si>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</si>
  <si>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</si>
  <si>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</si>
  <si>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</si>
  <si>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</si>
  <si>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</si>
  <si>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</si>
  <si>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</si>
  <si>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</si>
  <si>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</si>
  <si>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</si>
  <si>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介護認定審査会</t>
    <phoneticPr fontId="5"/>
  </si>
  <si>
    <t>後期高齢者医療事業</t>
    <phoneticPr fontId="5"/>
  </si>
  <si>
    <t>水道事業</t>
    <phoneticPr fontId="5"/>
  </si>
  <si>
    <t>法適用企業</t>
    <phoneticPr fontId="5"/>
  </si>
  <si>
    <t>下水道事業</t>
    <phoneticPr fontId="5"/>
  </si>
  <si>
    <t>法非適用企業</t>
    <phoneticPr fontId="5"/>
  </si>
  <si>
    <t>工業用地造成事業</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</si>
  <si>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</si>
  <si>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</si>
  <si>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</si>
  <si>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</si>
  <si>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</si>
  <si>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</si>
  <si>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</si>
  <si>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</si>
  <si>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</si>
  <si>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</si>
  <si>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</si>
  <si>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</si>
  <si>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</si>
  <si>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</si>
  <si>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</si>
  <si>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</si>
  <si>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</si>
  <si>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</si>
  <si>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</si>
  <si>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</si>
  <si>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</si>
  <si>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</si>
  <si>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</si>
  <si>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</si>
  <si>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</si>
  <si>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</si>
  <si>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</si>
  <si>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</si>
  <si>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</si>
  <si>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</si>
  <si>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</si>
  <si>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</si>
  <si>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</si>
  <si>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</si>
  <si>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</si>
  <si>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</si>
  <si>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</si>
  <si>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</si>
  <si>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</si>
  <si>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</si>
  <si>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</si>
  <si>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</si>
  <si>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</si>
  <si>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</si>
  <si>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</si>
  <si>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</si>
  <si>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</si>
  <si>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</si>
  <si>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</si>
  <si>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</si>
  <si>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</si>
  <si>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</si>
  <si>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</si>
  <si>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</si>
  <si>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</si>
  <si>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</si>
  <si>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</si>
  <si>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</si>
  <si>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</si>
  <si>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</si>
  <si>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</si>
  <si>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</si>
  <si>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</si>
  <si>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</si>
  <si>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</si>
  <si>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</si>
  <si>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</si>
  <si>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</si>
  <si>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</si>
  <si>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</si>
  <si>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</si>
  <si>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</si>
  <si>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</si>
  <si>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</si>
  <si>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</si>
  <si>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</si>
  <si>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</si>
  <si>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</si>
  <si>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</si>
  <si>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</si>
  <si>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</si>
  <si>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</si>
  <si>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</si>
  <si>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</si>
  <si>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</si>
  <si>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</si>
  <si>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</si>
  <si>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</si>
  <si>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</si>
  <si>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</si>
  <si>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</si>
  <si>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</si>
  <si>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</si>
  <si>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</si>
  <si>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</si>
  <si>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</si>
  <si>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</si>
  <si>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</si>
  <si>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</si>
  <si>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</si>
  <si>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</si>
  <si>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</si>
  <si>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</si>
  <si>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</si>
  <si>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</si>
  <si>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</si>
  <si>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</si>
  <si>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</si>
  <si>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</si>
  <si>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</si>
  <si>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</si>
  <si>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</si>
  <si>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</si>
  <si>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</si>
  <si>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</si>
  <si>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</si>
  <si>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</si>
  <si>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</si>
  <si>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</si>
  <si>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</si>
  <si>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</si>
  <si>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</si>
  <si>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</si>
  <si>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</si>
  <si>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</si>
  <si>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</si>
  <si>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</si>
  <si>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</si>
  <si>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</si>
  <si>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</si>
  <si>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</si>
  <si>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</si>
  <si>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</si>
  <si>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</si>
  <si>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</si>
  <si>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</si>
  <si>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</si>
  <si>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</si>
  <si>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</si>
  <si>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</si>
  <si>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</si>
  <si>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</si>
  <si>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</si>
  <si>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</si>
  <si>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</si>
  <si>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</si>
  <si>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</si>
  <si>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</si>
  <si>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</si>
  <si>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7.34</t>
  </si>
  <si>
    <t>▲ 10.41</t>
  </si>
  <si>
    <t>▲ 7.99</t>
  </si>
  <si>
    <t>一般会計</t>
  </si>
  <si>
    <t>水道事業</t>
  </si>
  <si>
    <t>介護保険事業</t>
  </si>
  <si>
    <t>国民健康保険事業</t>
  </si>
  <si>
    <t>下水道事業</t>
  </si>
  <si>
    <t>介護認定審査会</t>
  </si>
  <si>
    <t>後期高齢者医療事業</t>
  </si>
  <si>
    <t>工業用地造成事業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</si>
  <si>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</si>
  <si>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</si>
  <si>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</si>
  <si>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</si>
  <si>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</si>
  <si>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</si>
  <si>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</si>
  <si>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</si>
  <si>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</si>
  <si>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宮崎県市町村総合事務組合（一般会計）</t>
  </si>
  <si>
    <t>宮崎県市町村総合事務組合（市町村交通災害共済事業特別会計）</t>
  </si>
  <si>
    <t>宮崎県市町村総合事務組合（自治会館管理運営特別会計）</t>
    <rPh sb="13" eb="15">
      <t>ジチ</t>
    </rPh>
    <rPh sb="15" eb="17">
      <t>カイカン</t>
    </rPh>
    <rPh sb="17" eb="19">
      <t>カンリ</t>
    </rPh>
    <rPh sb="19" eb="21">
      <t>ウンエイ</t>
    </rPh>
    <rPh sb="21" eb="23">
      <t>トクベツ</t>
    </rPh>
    <rPh sb="23" eb="25">
      <t>カイケイ</t>
    </rPh>
    <phoneticPr fontId="2"/>
  </si>
  <si>
    <t>宮崎県後期高齢者医療広域連合（一般会計）</t>
  </si>
  <si>
    <t>宮崎県後期高齢者医療広域連合（後期高齢者医療特別会計）</t>
  </si>
  <si>
    <t>宮崎県東児湯消防組合</t>
  </si>
  <si>
    <t>西都児湯環境整備事務組合</t>
  </si>
  <si>
    <t>高鍋・木城衛生組合</t>
  </si>
  <si>
    <t>一ツ瀬川営農飲雑用水広域水道企業団</t>
  </si>
  <si>
    <t>高鍋衛生公社</t>
    <phoneticPr fontId="2"/>
  </si>
  <si>
    <t>-</t>
    <phoneticPr fontId="2"/>
  </si>
  <si>
    <t>ふるさとづくり基金</t>
    <phoneticPr fontId="5"/>
  </si>
  <si>
    <t>公共施設等整備基金</t>
    <phoneticPr fontId="5"/>
  </si>
  <si>
    <t>地域福祉基金</t>
    <phoneticPr fontId="5"/>
  </si>
  <si>
    <t>国際交流基金</t>
    <phoneticPr fontId="5"/>
  </si>
  <si>
    <t>子育て支援基金</t>
    <rPh sb="0" eb="2">
      <t>コソダ</t>
    </rPh>
    <rPh sb="3" eb="5">
      <t>シエン</t>
    </rPh>
    <rPh sb="5" eb="7">
      <t>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</si>
  <si>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</si>
  <si>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</si>
  <si>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</si>
  <si>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</si>
  <si>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令和3年度は将来負担額を充当可能財源等が上回り、将来負担比率はマイナスとなった。有形固定資産減価償却率は増加し続けているものの、類似団体の平均値よりは低くなっている。
老朽化した施設の大規模改修や長寿命化に伴い、地方債残高の増加が懸念される中、施設の改修や維持管理は大きな課題であり、個別施設計画を基に計画的に改修、集約化、廃止の検討を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</si>
  <si>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</si>
  <si>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</si>
  <si>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</si>
  <si>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</si>
  <si>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</si>
  <si>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</si>
  <si>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3年度は将来負担額を充当可能財源等が上回り、将来負担比率はマイナスとなった。実質公債費比率は、令和3年度単年度では改善したものの、3か年平均では0.6悪化し、14.0となった。類似団体の平均値と比較しても、高い数値となっている。
実質公債費比率が上昇している要因の1つである工業用地造成事業の地方債償還のための繰出金が令和3年度までで終了するため、令和4年度以降は改善するものと考えられるが、工業用地関連道路の地方債償還が令和3年度から本格化し公債費が増加するため、予断を許さない状況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</si>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</sst>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E6AE05D-F60B-4DA1-A56D-95BB3D716E5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96248</c:v>
                </c:pt>
                <c:pt idx="4">
                  <c:v>76413</c:v>
                </c:pt>
              </c:numCache>
            </c:numRef>
          </c:val>
          <c:smooth val="0"/>
          <c:extLst>
            <c:ext xmlns:c16="http://schemas.microsoft.com/office/drawing/2014/chart" uri="{C3380CC4-5D6E-409C-BE32-E72D297353CC}">
              <c16:uniqueId val="{00000000-6882-4030-8A36-C3C9B71CF9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49088</c:v>
                </c:pt>
                <c:pt idx="1">
                  <c:v>86407</c:v>
                </c:pt>
                <c:pt idx="2">
                  <c:v>61917</c:v>
                </c:pt>
                <c:pt idx="3">
                  <c:v>52486</c:v>
                </c:pt>
                <c:pt idx="4">
                  <c:v>60385</c:v>
                </c:pt>
              </c:numCache>
            </c:numRef>
          </c:val>
          <c:smooth val="0"/>
          <c:extLst>
            <c:ext xmlns:c16="http://schemas.microsoft.com/office/drawing/2014/chart" uri="{C3380CC4-5D6E-409C-BE32-E72D297353CC}">
              <c16:uniqueId val="{00000001-6882-4030-8A36-C3C9B71CF9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10.54</c:v>
                </c:pt>
                <c:pt idx="1">
                  <c:v>7.73</c:v>
                </c:pt>
                <c:pt idx="2">
                  <c:v>8.3000000000000007</c:v>
                </c:pt>
                <c:pt idx="3">
                  <c:v>5.23</c:v>
                </c:pt>
                <c:pt idx="4">
                  <c:v>9.58</c:v>
                </c:pt>
              </c:numCache>
            </c:numRef>
          </c:val>
          <c:extLst>
            <c:ext xmlns:c16="http://schemas.microsoft.com/office/drawing/2014/chart" uri="{C3380CC4-5D6E-409C-BE32-E72D297353CC}">
              <c16:uniqueId val="{00000000-8E9B-4A43-849D-9A679758BF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21.36</c:v>
                </c:pt>
                <c:pt idx="1">
                  <c:v>42.98</c:v>
                </c:pt>
                <c:pt idx="2">
                  <c:v>32.39</c:v>
                </c:pt>
                <c:pt idx="3">
                  <c:v>26.35</c:v>
                </c:pt>
                <c:pt idx="4">
                  <c:v>31.58</c:v>
                </c:pt>
              </c:numCache>
            </c:numRef>
          </c:val>
          <c:extLst>
            <c:ext xmlns:c16="http://schemas.microsoft.com/office/drawing/2014/chart" uri="{C3380CC4-5D6E-409C-BE32-E72D297353CC}">
              <c16:uniqueId val="{00000001-8E9B-4A43-849D-9A679758BF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-7.34</c:v>
                </c:pt>
                <c:pt idx="1">
                  <c:v>18.899999999999999</c:v>
                </c:pt>
                <c:pt idx="2">
                  <c:v>-10.41</c:v>
                </c:pt>
                <c:pt idx="3">
                  <c:v>-7.99</c:v>
                </c:pt>
                <c:pt idx="4">
                  <c:v>10.99</c:v>
                </c:pt>
              </c:numCache>
            </c:numRef>
          </c:val>
          <c:smooth val="0"/>
          <c:extLst>
            <c:ext xmlns:c16="http://schemas.microsoft.com/office/drawing/2014/chart" uri="{C3380CC4-5D6E-409C-BE32-E72D297353CC}">
              <c16:uniqueId val="{00000002-8E9B-4A43-849D-9A679758BF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31E-4EB2-A407-66E0D144AA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1E-4EB2-A407-66E0D144AA48}"/>
            </c:ext>
          </c:extLst>
        </c:ser>
        <c:ser>
          <c:idx val="2"/>
          <c:order val="2"/>
          <c:tx>
            <c:strRef>
              <c:f>データシート!$A$29</c:f>
              <c:strCache>
                <c:ptCount val="1"/>
                <c:pt idx="0">
                  <c:v>工業用地造成事業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31E-4EB2-A407-66E0D144AA48}"/>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31E-4EB2-A407-66E0D144AA48}"/>
            </c:ext>
          </c:extLst>
        </c:ser>
        <c:ser>
          <c:idx val="4"/>
          <c:order val="4"/>
          <c:tx>
            <c:strRef>
              <c:f>データシート!$A$31</c:f>
              <c:strCache>
                <c:ptCount val="1"/>
                <c:pt idx="0">
                  <c:v>介護認定審査会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4-331E-4EB2-A407-66E0D144AA48}"/>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0.43</c:v>
                </c:pt>
                <c:pt idx="4">
                  <c:v>#N/A</c:v>
                </c:pt>
                <c:pt idx="5">
                  <c:v>0.09</c:v>
                </c:pt>
                <c:pt idx="6">
                  <c:v>#N/A</c:v>
                </c:pt>
                <c:pt idx="7">
                  <c:v>0.14000000000000001</c:v>
                </c:pt>
                <c:pt idx="8">
                  <c:v>#N/A</c:v>
                </c:pt>
                <c:pt idx="9">
                  <c:v>0.14000000000000001</c:v>
                </c:pt>
              </c:numCache>
            </c:numRef>
          </c:val>
          <c:extLst>
            <c:ext xmlns:c16="http://schemas.microsoft.com/office/drawing/2014/chart" uri="{C3380CC4-5D6E-409C-BE32-E72D297353CC}">
              <c16:uniqueId val="{00000005-331E-4EB2-A407-66E0D144AA48}"/>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5.54</c:v>
                </c:pt>
                <c:pt idx="2">
                  <c:v>#N/A</c:v>
                </c:pt>
                <c:pt idx="3">
                  <c:v>0.99</c:v>
                </c:pt>
                <c:pt idx="4">
                  <c:v>#N/A</c:v>
                </c:pt>
                <c:pt idx="5">
                  <c:v>0.23</c:v>
                </c:pt>
                <c:pt idx="6">
                  <c:v>#N/A</c:v>
                </c:pt>
                <c:pt idx="7">
                  <c:v>0.34</c:v>
                </c:pt>
                <c:pt idx="8">
                  <c:v>#N/A</c:v>
                </c:pt>
                <c:pt idx="9">
                  <c:v>0.98</c:v>
                </c:pt>
              </c:numCache>
            </c:numRef>
          </c:val>
          <c:extLst>
            <c:ext xmlns:c16="http://schemas.microsoft.com/office/drawing/2014/chart" uri="{C3380CC4-5D6E-409C-BE32-E72D297353CC}">
              <c16:uniqueId val="{00000006-331E-4EB2-A407-66E0D144AA48}"/>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3.7</c:v>
                </c:pt>
                <c:pt idx="2">
                  <c:v>#N/A</c:v>
                </c:pt>
                <c:pt idx="3">
                  <c:v>2.0299999999999998</c:v>
                </c:pt>
                <c:pt idx="4">
                  <c:v>#N/A</c:v>
                </c:pt>
                <c:pt idx="5">
                  <c:v>1.64</c:v>
                </c:pt>
                <c:pt idx="6">
                  <c:v>#N/A</c:v>
                </c:pt>
                <c:pt idx="7">
                  <c:v>1.96</c:v>
                </c:pt>
                <c:pt idx="8">
                  <c:v>#N/A</c:v>
                </c:pt>
                <c:pt idx="9">
                  <c:v>1.91</c:v>
                </c:pt>
              </c:numCache>
            </c:numRef>
          </c:val>
          <c:extLst>
            <c:ext xmlns:c16="http://schemas.microsoft.com/office/drawing/2014/chart" uri="{C3380CC4-5D6E-409C-BE32-E72D297353CC}">
              <c16:uniqueId val="{00000007-331E-4EB2-A407-66E0D144AA48}"/>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6.27</c:v>
                </c:pt>
                <c:pt idx="2">
                  <c:v>#N/A</c:v>
                </c:pt>
                <c:pt idx="3">
                  <c:v>6.87</c:v>
                </c:pt>
                <c:pt idx="4">
                  <c:v>#N/A</c:v>
                </c:pt>
                <c:pt idx="5">
                  <c:v>7.42</c:v>
                </c:pt>
                <c:pt idx="6">
                  <c:v>#N/A</c:v>
                </c:pt>
                <c:pt idx="7">
                  <c:v>7.22</c:v>
                </c:pt>
                <c:pt idx="8">
                  <c:v>#N/A</c:v>
                </c:pt>
                <c:pt idx="9">
                  <c:v>7.07</c:v>
                </c:pt>
              </c:numCache>
            </c:numRef>
          </c:val>
          <c:extLst>
            <c:ext xmlns:c16="http://schemas.microsoft.com/office/drawing/2014/chart" uri="{C3380CC4-5D6E-409C-BE32-E72D297353CC}">
              <c16:uniqueId val="{00000008-331E-4EB2-A407-66E0D144AA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10.54</c:v>
                </c:pt>
                <c:pt idx="2">
                  <c:v>#N/A</c:v>
                </c:pt>
                <c:pt idx="3">
                  <c:v>7.72</c:v>
                </c:pt>
                <c:pt idx="4">
                  <c:v>#N/A</c:v>
                </c:pt>
                <c:pt idx="5">
                  <c:v>8.2899999999999991</c:v>
                </c:pt>
                <c:pt idx="6">
                  <c:v>#N/A</c:v>
                </c:pt>
                <c:pt idx="7">
                  <c:v>5.22</c:v>
                </c:pt>
                <c:pt idx="8">
                  <c:v>#N/A</c:v>
                </c:pt>
                <c:pt idx="9">
                  <c:v>9.58</c:v>
                </c:pt>
              </c:numCache>
            </c:numRef>
          </c:val>
          <c:extLst>
            <c:ext xmlns:c16="http://schemas.microsoft.com/office/drawing/2014/chart" uri="{C3380CC4-5D6E-409C-BE32-E72D297353CC}">
              <c16:uniqueId val="{00000009-331E-4EB2-A407-66E0D144AA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624</c:v>
                </c:pt>
                <c:pt idx="5">
                  <c:v>622</c:v>
                </c:pt>
                <c:pt idx="8">
                  <c:v>590</c:v>
                </c:pt>
                <c:pt idx="11">
                  <c:v>557</c:v>
                </c:pt>
                <c:pt idx="14">
                  <c:v>562</c:v>
                </c:pt>
              </c:numCache>
            </c:numRef>
          </c:val>
          <c:extLst>
            <c:ext xmlns:c16="http://schemas.microsoft.com/office/drawing/2014/chart" uri="{C3380CC4-5D6E-409C-BE32-E72D297353CC}">
              <c16:uniqueId val="{00000000-6F65-4376-8B04-1BE8B46BBA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65-4376-8B04-1BE8B46BBA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4</c:v>
                </c:pt>
                <c:pt idx="6">
                  <c:v>4</c:v>
                </c:pt>
                <c:pt idx="9">
                  <c:v>2</c:v>
                </c:pt>
                <c:pt idx="12">
                  <c:v>0</c:v>
                </c:pt>
              </c:numCache>
            </c:numRef>
          </c:val>
          <c:extLst>
            <c:ext xmlns:c16="http://schemas.microsoft.com/office/drawing/2014/chart" uri="{C3380CC4-5D6E-409C-BE32-E72D297353CC}">
              <c16:uniqueId val="{00000002-6F65-4376-8B04-1BE8B46BBA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155</c:v>
                </c:pt>
                <c:pt idx="3">
                  <c:v>180</c:v>
                </c:pt>
                <c:pt idx="6">
                  <c:v>142</c:v>
                </c:pt>
                <c:pt idx="9">
                  <c:v>67</c:v>
                </c:pt>
                <c:pt idx="12">
                  <c:v>62</c:v>
                </c:pt>
              </c:numCache>
            </c:numRef>
          </c:val>
          <c:extLst>
            <c:ext xmlns:c16="http://schemas.microsoft.com/office/drawing/2014/chart" uri="{C3380CC4-5D6E-409C-BE32-E72D297353CC}">
              <c16:uniqueId val="{00000003-6F65-4376-8B04-1BE8B46BBA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202</c:v>
                </c:pt>
                <c:pt idx="3">
                  <c:v>207</c:v>
                </c:pt>
                <c:pt idx="6">
                  <c:v>407</c:v>
                </c:pt>
                <c:pt idx="9">
                  <c:v>434</c:v>
                </c:pt>
                <c:pt idx="12">
                  <c:v>340</c:v>
                </c:pt>
              </c:numCache>
            </c:numRef>
          </c:val>
          <c:extLst>
            <c:ext xmlns:c16="http://schemas.microsoft.com/office/drawing/2014/chart" uri="{C3380CC4-5D6E-409C-BE32-E72D297353CC}">
              <c16:uniqueId val="{00000004-6F65-4376-8B04-1BE8B46BBA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65-4376-8B04-1BE8B46BBA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65-4376-8B04-1BE8B46BBA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688</c:v>
                </c:pt>
                <c:pt idx="3">
                  <c:v>684</c:v>
                </c:pt>
                <c:pt idx="6">
                  <c:v>701</c:v>
                </c:pt>
                <c:pt idx="9">
                  <c:v>689</c:v>
                </c:pt>
                <c:pt idx="12">
                  <c:v>732</c:v>
                </c:pt>
              </c:numCache>
            </c:numRef>
          </c:val>
          <c:extLst>
            <c:ext xmlns:c16="http://schemas.microsoft.com/office/drawing/2014/chart" uri="{C3380CC4-5D6E-409C-BE32-E72D297353CC}">
              <c16:uniqueId val="{00000007-6F65-4376-8B04-1BE8B46BBA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428</c:v>
                </c:pt>
                <c:pt idx="2">
                  <c:v>#N/A</c:v>
                </c:pt>
                <c:pt idx="3">
                  <c:v>#N/A</c:v>
                </c:pt>
                <c:pt idx="4">
                  <c:v>453</c:v>
                </c:pt>
                <c:pt idx="5">
                  <c:v>#N/A</c:v>
                </c:pt>
                <c:pt idx="6">
                  <c:v>#N/A</c:v>
                </c:pt>
                <c:pt idx="7">
                  <c:v>664</c:v>
                </c:pt>
                <c:pt idx="8">
                  <c:v>#N/A</c:v>
                </c:pt>
                <c:pt idx="9">
                  <c:v>#N/A</c:v>
                </c:pt>
                <c:pt idx="10">
                  <c:v>635</c:v>
                </c:pt>
                <c:pt idx="11">
                  <c:v>#N/A</c:v>
                </c:pt>
                <c:pt idx="12">
                  <c:v>#N/A</c:v>
                </c:pt>
                <c:pt idx="13">
                  <c:v>572</c:v>
                </c:pt>
                <c:pt idx="14">
                  <c:v>#N/A</c:v>
                </c:pt>
              </c:numCache>
            </c:numRef>
          </c:val>
          <c:smooth val="0"/>
          <c:extLst>
            <c:ext xmlns:c16="http://schemas.microsoft.com/office/drawing/2014/chart" uri="{C3380CC4-5D6E-409C-BE32-E72D297353CC}">
              <c16:uniqueId val="{00000008-6F65-4376-8B04-1BE8B46BBA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5942</c:v>
                </c:pt>
                <c:pt idx="5">
                  <c:v>5914</c:v>
                </c:pt>
                <c:pt idx="8">
                  <c:v>5693</c:v>
                </c:pt>
                <c:pt idx="11">
                  <c:v>5635</c:v>
                </c:pt>
                <c:pt idx="14">
                  <c:v>5517</c:v>
                </c:pt>
              </c:numCache>
            </c:numRef>
          </c:val>
          <c:extLst>
            <c:ext xmlns:c16="http://schemas.microsoft.com/office/drawing/2014/chart" uri="{C3380CC4-5D6E-409C-BE32-E72D297353CC}">
              <c16:uniqueId val="{00000000-5B26-41D1-9B29-E7BFD2EE67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792</c:v>
                </c:pt>
                <c:pt idx="5">
                  <c:v>757</c:v>
                </c:pt>
                <c:pt idx="8">
                  <c:v>721</c:v>
                </c:pt>
                <c:pt idx="11">
                  <c:v>689</c:v>
                </c:pt>
                <c:pt idx="14">
                  <c:v>649</c:v>
                </c:pt>
              </c:numCache>
            </c:numRef>
          </c:val>
          <c:extLst>
            <c:ext xmlns:c16="http://schemas.microsoft.com/office/drawing/2014/chart" uri="{C3380CC4-5D6E-409C-BE32-E72D297353CC}">
              <c16:uniqueId val="{00000001-5B26-41D1-9B29-E7BFD2EE67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3781</c:v>
                </c:pt>
                <c:pt idx="5">
                  <c:v>5211</c:v>
                </c:pt>
                <c:pt idx="8">
                  <c:v>5176</c:v>
                </c:pt>
                <c:pt idx="11">
                  <c:v>4973</c:v>
                </c:pt>
                <c:pt idx="14">
                  <c:v>5335</c:v>
                </c:pt>
              </c:numCache>
            </c:numRef>
          </c:val>
          <c:extLst>
            <c:ext xmlns:c16="http://schemas.microsoft.com/office/drawing/2014/chart" uri="{C3380CC4-5D6E-409C-BE32-E72D297353CC}">
              <c16:uniqueId val="{00000002-5B26-41D1-9B29-E7BFD2EE67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26-41D1-9B29-E7BFD2EE67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26-41D1-9B29-E7BFD2EE67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18</c:v>
                </c:pt>
                <c:pt idx="3">
                  <c:v>14</c:v>
                </c:pt>
                <c:pt idx="6">
                  <c:v>18</c:v>
                </c:pt>
                <c:pt idx="9">
                  <c:v>0</c:v>
                </c:pt>
                <c:pt idx="12">
                  <c:v>0</c:v>
                </c:pt>
              </c:numCache>
            </c:numRef>
          </c:val>
          <c:extLst>
            <c:ext xmlns:c16="http://schemas.microsoft.com/office/drawing/2014/chart" uri="{C3380CC4-5D6E-409C-BE32-E72D297353CC}">
              <c16:uniqueId val="{00000005-5B26-41D1-9B29-E7BFD2EE67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1265</c:v>
                </c:pt>
                <c:pt idx="3">
                  <c:v>1243</c:v>
                </c:pt>
                <c:pt idx="6">
                  <c:v>1244</c:v>
                </c:pt>
                <c:pt idx="9">
                  <c:v>1188</c:v>
                </c:pt>
                <c:pt idx="12">
                  <c:v>1208</c:v>
                </c:pt>
              </c:numCache>
            </c:numRef>
          </c:val>
          <c:extLst>
            <c:ext xmlns:c16="http://schemas.microsoft.com/office/drawing/2014/chart" uri="{C3380CC4-5D6E-409C-BE32-E72D297353CC}">
              <c16:uniqueId val="{00000006-5B26-41D1-9B29-E7BFD2EE67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817</c:v>
                </c:pt>
                <c:pt idx="3">
                  <c:v>632</c:v>
                </c:pt>
                <c:pt idx="6">
                  <c:v>504</c:v>
                </c:pt>
                <c:pt idx="9">
                  <c:v>435</c:v>
                </c:pt>
                <c:pt idx="12">
                  <c:v>372</c:v>
                </c:pt>
              </c:numCache>
            </c:numRef>
          </c:val>
          <c:extLst>
            <c:ext xmlns:c16="http://schemas.microsoft.com/office/drawing/2014/chart" uri="{C3380CC4-5D6E-409C-BE32-E72D297353CC}">
              <c16:uniqueId val="{00000007-5B26-41D1-9B29-E7BFD2EE67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2163</c:v>
                </c:pt>
                <c:pt idx="3">
                  <c:v>2751</c:v>
                </c:pt>
                <c:pt idx="6">
                  <c:v>2227</c:v>
                </c:pt>
                <c:pt idx="9">
                  <c:v>1770</c:v>
                </c:pt>
                <c:pt idx="12">
                  <c:v>1391</c:v>
                </c:pt>
              </c:numCache>
            </c:numRef>
          </c:val>
          <c:extLst>
            <c:ext xmlns:c16="http://schemas.microsoft.com/office/drawing/2014/chart" uri="{C3380CC4-5D6E-409C-BE32-E72D297353CC}">
              <c16:uniqueId val="{00000008-5B26-41D1-9B29-E7BFD2EE67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c:v>
                </c:pt>
                <c:pt idx="3">
                  <c:v>6</c:v>
                </c:pt>
                <c:pt idx="6">
                  <c:v>2</c:v>
                </c:pt>
                <c:pt idx="9">
                  <c:v>0</c:v>
                </c:pt>
                <c:pt idx="12">
                  <c:v>0</c:v>
                </c:pt>
              </c:numCache>
            </c:numRef>
          </c:val>
          <c:extLst>
            <c:ext xmlns:c16="http://schemas.microsoft.com/office/drawing/2014/chart" uri="{C3380CC4-5D6E-409C-BE32-E72D297353CC}">
              <c16:uniqueId val="{00000009-5B26-41D1-9B29-E7BFD2EE67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7319</c:v>
                </c:pt>
                <c:pt idx="3">
                  <c:v>7758</c:v>
                </c:pt>
                <c:pt idx="6">
                  <c:v>7892</c:v>
                </c:pt>
                <c:pt idx="9">
                  <c:v>7954</c:v>
                </c:pt>
                <c:pt idx="12">
                  <c:v>7964</c:v>
                </c:pt>
              </c:numCache>
            </c:numRef>
          </c:val>
          <c:extLst>
            <c:ext xmlns:c16="http://schemas.microsoft.com/office/drawing/2014/chart" uri="{C3380CC4-5D6E-409C-BE32-E72D297353CC}">
              <c16:uniqueId val="{0000000A-5B26-41D1-9B29-E7BFD2EE67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1080</c:v>
                </c:pt>
                <c:pt idx="2">
                  <c:v>#N/A</c:v>
                </c:pt>
                <c:pt idx="3">
                  <c:v>#N/A</c:v>
                </c:pt>
                <c:pt idx="4">
                  <c:v>523</c:v>
                </c:pt>
                <c:pt idx="5">
                  <c:v>#N/A</c:v>
                </c:pt>
                <c:pt idx="6">
                  <c:v>#N/A</c:v>
                </c:pt>
                <c:pt idx="7">
                  <c:v>297</c:v>
                </c:pt>
                <c:pt idx="8">
                  <c:v>#N/A</c:v>
                </c:pt>
                <c:pt idx="9">
                  <c:v>#N/A</c:v>
                </c:pt>
                <c:pt idx="10">
                  <c:v>50</c:v>
                </c:pt>
                <c:pt idx="11">
                  <c:v>#N/A</c:v>
                </c:pt>
                <c:pt idx="12">
                  <c:v>#N/A</c:v>
                </c:pt>
                <c:pt idx="13">
                  <c:v>0</c:v>
                </c:pt>
                <c:pt idx="14">
                  <c:v>#N/A</c:v>
                </c:pt>
              </c:numCache>
            </c:numRef>
          </c:val>
          <c:smooth val="0"/>
          <c:extLst>
            <c:ext xmlns:c16="http://schemas.microsoft.com/office/drawing/2014/chart" uri="{C3380CC4-5D6E-409C-BE32-E72D297353CC}">
              <c16:uniqueId val="{0000000B-5B26-41D1-9B29-E7BFD2EE67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1552</c:v>
                </c:pt>
                <c:pt idx="1">
                  <c:v>1299</c:v>
                </c:pt>
                <c:pt idx="2">
                  <c:v>1629</c:v>
                </c:pt>
              </c:numCache>
            </c:numRef>
          </c:val>
          <c:extLst>
            <c:ext xmlns:c16="http://schemas.microsoft.com/office/drawing/2014/chart" uri="{C3380CC4-5D6E-409C-BE32-E72D297353CC}">
              <c16:uniqueId val="{00000000-3E9E-4455-ADF2-C4BA650A41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59</c:v>
                </c:pt>
                <c:pt idx="1">
                  <c:v>59</c:v>
                </c:pt>
                <c:pt idx="2">
                  <c:v>143</c:v>
                </c:pt>
              </c:numCache>
            </c:numRef>
          </c:val>
          <c:extLst>
            <c:ext xmlns:c16="http://schemas.microsoft.com/office/drawing/2014/chart" uri="{C3380CC4-5D6E-409C-BE32-E72D297353CC}">
              <c16:uniqueId val="{00000001-3E9E-4455-ADF2-C4BA650A41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2190</c:v>
                </c:pt>
                <c:pt idx="1">
                  <c:v>2312</c:v>
                </c:pt>
                <c:pt idx="2">
                  <c:v>2312</c:v>
                </c:pt>
              </c:numCache>
            </c:numRef>
          </c:val>
          <c:extLst>
            <c:ext xmlns:c16="http://schemas.microsoft.com/office/drawing/2014/chart" uri="{C3380CC4-5D6E-409C-BE32-E72D297353CC}">
              <c16:uniqueId val="{00000002-3E9E-4455-ADF2-C4BA650A41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{3B992AD8-32A4-423D-AE21-34310A52BDE8}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E81-4C94-A1DA-43F9EFE787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{92878C61-4C16-4E16-A895-D2004913CFD9}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81-4C94-A1DA-43F9EFE787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{EB0C02DC-436C-4717-AF72-C0E886876BED}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81-4C94-A1DA-43F9EFE787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{359BAA10-2E15-44B3-8BF9-D2E758E855A5}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81-4C94-A1DA-43F9EFE787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{3E1D0D4E-E30E-4AF4-A433-771A544516C0}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81-4C94-A1DA-43F9EFE787EC}"/>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{DD081844-4A96-40B5-A062-03F610AFE4AD}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E81-4C94-A1DA-43F9EFE787EC}"/>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{337FEFBA-CA16-459A-B0C3-153FFF150DAD}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E81-4C94-A1DA-43F9EFE787EC}"/>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{41345F93-FC1B-401E-98FE-1A588FC07C13}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E81-4C94-A1DA-43F9EFE787E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{5AFC0928-E9D5-4429-8298-1F1D68201368}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E81-4C94-A1DA-43F9EFE787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58.7</c:v>
                </c:pt>
                <c:pt idx="8">
                  <c:v>59.1</c:v>
                </c:pt>
                <c:pt idx="16">
                  <c:v>59.7</c:v>
                </c:pt>
                <c:pt idx="24">
                  <c:v>60.5</c:v>
                </c:pt>
                <c:pt idx="32">
                  <c:v>61.2</c:v>
                </c:pt>
              </c:numCache>
            </c:numRef>
          </c:xVal>
          <c:yVal>
            <c:numRef>
              <c:f>公会計指標分析・財政指標組合せ分析表!$BP$51:$DC$51</c:f>
              <c:numCache>
                <c:formatCode>#,##0.0;"▲ "#,##0.0</c:formatCode>
                <c:ptCount val="40"/>
                <c:pt idx="0">
                  <c:v>25.4</c:v>
                </c:pt>
                <c:pt idx="8">
                  <c:v>12.2</c:v>
                </c:pt>
                <c:pt idx="16">
                  <c:v>6.9</c:v>
                </c:pt>
                <c:pt idx="24">
                  <c:v>1.1000000000000001</c:v>
                </c:pt>
              </c:numCache>
            </c:numRef>
          </c:yVal>
          <c:smooth val="0"/>
          <c:extLst>
            <c:ext xmlns:c16="http://schemas.microsoft.com/office/drawing/2014/chart" uri="{C3380CC4-5D6E-409C-BE32-E72D297353CC}">
              <c16:uniqueId val="{00000009-FE81-4C94-A1DA-43F9EFE787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{45D3242A-7ADE-4737-8975-849A8A7A3A6C}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E81-4C94-A1DA-43F9EFE787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{6A708AA7-38F5-451D-9022-77E5B77385CB}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81-4C94-A1DA-43F9EFE787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{1DE42572-1653-44CA-A8A4-3CF32A9859D6}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81-4C94-A1DA-43F9EFE787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{F6AA90FA-7A33-4AB8-A7C4-492EBEC65CDC}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81-4C94-A1DA-43F9EFE787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{41AEB294-76F5-44D8-9292-EFA20F8C739A}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81-4C94-A1DA-43F9EFE787E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{A384C92A-8563-44A5-A408-1885BE5AD8E3}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E81-4C94-A1DA-43F9EFE787E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{874B5CE0-0B16-4B15-A50D-024C92184EF9}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E81-4C94-A1DA-43F9EFE787E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{12CC4363-3DAF-4610-AA63-2B33F3C7840C}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E81-4C94-A1DA-43F9EFE787E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{708E7811-A48B-4F42-A438-48CB1FAD27EA}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E81-4C94-A1DA-43F9EFE787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61.2</c:v>
                </c:pt>
                <c:pt idx="32">
                  <c:v>62.8</c:v>
                </c:pt>
              </c:numCache>
            </c:numRef>
          </c:xVal>
          <c:yVal>
            <c:numRef>
              <c:f>公会計指標分析・財政指標組合せ分析表!$BP$55:$DC$55</c:f>
              <c:numCache>
                <c:formatCode>#,##0.0;"▲ "#,##0.0</c:formatCode>
                <c:ptCount val="40"/>
                <c:pt idx="0">
                  <c:v>20.2</c:v>
                </c:pt>
                <c:pt idx="8">
                  <c:v>18.2</c:v>
                </c:pt>
                <c:pt idx="16">
                  <c:v>20.3</c:v>
                </c:pt>
                <c:pt idx="24">
                  <c:v>12.8</c:v>
                </c:pt>
                <c:pt idx="32">
                  <c:v>0</c:v>
                </c:pt>
              </c:numCache>
            </c:numRef>
          </c:yVal>
          <c:smooth val="0"/>
          <c:extLst>
            <c:ext xmlns:c16="http://schemas.microsoft.com/office/drawing/2014/chart" uri="{C3380CC4-5D6E-409C-BE32-E72D297353CC}">
              <c16:uniqueId val="{00000013-FE81-4C94-A1DA-43F9EFE787EC}"/>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{29CD61BF-5C72-4636-8497-4F9F93BB52FD}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125-4161-BE08-CBDE4E9E7D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{6E403EFD-901F-49FE-B275-91D346051F27}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25-4161-BE08-CBDE4E9E7D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{78573908-980E-45FD-A656-36D3718F4590}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25-4161-BE08-CBDE4E9E7D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{EC834A69-6AE2-4AA8-927A-FBA9655A737B}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25-4161-BE08-CBDE4E9E7D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{22CC509A-2424-4FEA-BC88-3093F26C427C}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25-4161-BE08-CBDE4E9E7D8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{FC18B61F-D630-4A29-95A4-FF26E833A915}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125-4161-BE08-CBDE4E9E7D8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{128BBD7C-5FC1-45B0-BB6B-566942F8CAD3}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125-4161-BE08-CBDE4E9E7D8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{26604505-6EB9-42FA-BA5D-9628A222436A}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125-4161-BE08-CBDE4E9E7D8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{3B90A7DE-C39C-49F4-830A-AF49B8DA5841}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125-4161-BE08-CBDE4E9E7D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10.199999999999999</c:v>
                </c:pt>
                <c:pt idx="16">
                  <c:v>12</c:v>
                </c:pt>
                <c:pt idx="24">
                  <c:v>13.4</c:v>
                </c:pt>
                <c:pt idx="32">
                  <c:v>14</c:v>
                </c:pt>
              </c:numCache>
            </c:numRef>
          </c:xVal>
          <c:yVal>
            <c:numRef>
              <c:f>公会計指標分析・財政指標組合せ分析表!$BP$73:$DC$73</c:f>
              <c:numCache>
                <c:formatCode>#,##0.0;"▲ "#,##0.0</c:formatCode>
                <c:ptCount val="40"/>
                <c:pt idx="0">
                  <c:v>25.4</c:v>
                </c:pt>
                <c:pt idx="8">
                  <c:v>12.2</c:v>
                </c:pt>
                <c:pt idx="16">
                  <c:v>6.9</c:v>
                </c:pt>
                <c:pt idx="24">
                  <c:v>1.1000000000000001</c:v>
                </c:pt>
              </c:numCache>
            </c:numRef>
          </c:yVal>
          <c:smooth val="0"/>
          <c:extLst>
            <c:ext xmlns:c16="http://schemas.microsoft.com/office/drawing/2014/chart" uri="{C3380CC4-5D6E-409C-BE32-E72D297353CC}">
              <c16:uniqueId val="{00000009-5125-4161-BE08-CBDE4E9E7D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42407906805038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{7737D5EB-6959-4527-9774-561A9F68DBF0}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125-4161-BE08-CBDE4E9E7D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{C4A55024-088B-4237-8ADB-803D786B5E55}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25-4161-BE08-CBDE4E9E7D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{04EE1E92-27DC-4739-AB9D-F2D892B5E648}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25-4161-BE08-CBDE4E9E7D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{9A2D91C1-CF77-4728-8795-2FC909B39E5C}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25-4161-BE08-CBDE4E9E7D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{66F2FAF2-F1CF-4D21-ADA1-F3CACECFAF4C}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25-4161-BE08-CBDE4E9E7D8C}"/>
                </c:ext>
              </c:extLst>
            </c:dLbl>
            <c:dLbl>
              <c:idx val="8"/>
              <c:layout>
                <c:manualLayout>
                  <c:x val="0"/>
                  <c:y val="-1.104556660116021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{A80F48E7-0009-4438-AA66-772EE0F81BD2}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125-4161-BE08-CBDE4E9E7D8C}"/>
                </c:ext>
              </c:extLst>
            </c:dLbl>
            <c:dLbl>
              <c:idx val="16"/>
              <c:layout>
                <c:manualLayout>
                  <c:x val="0"/>
                  <c:y val="2.346964566921035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{CC7C1C87-5D4F-489D-9090-80B7498499E6}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125-4161-BE08-CBDE4E9E7D8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{18854DC7-8732-47E2-B2C4-4C8522EA7508}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125-4161-BE08-CBDE4E9E7D8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{73275B67-8C14-4905-AB98-0BAAE9C38F3B}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125-4161-BE08-CBDE4E9E7D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7.3</c:v>
                </c:pt>
                <c:pt idx="32">
                  <c:v>7.2</c:v>
                </c:pt>
              </c:numCache>
            </c:numRef>
          </c:xVal>
          <c:yVal>
            <c:numRef>
              <c:f>公会計指標分析・財政指標組合せ分析表!$BP$77:$DC$77</c:f>
              <c:numCache>
                <c:formatCode>#,##0.0;"▲ "#,##0.0</c:formatCode>
                <c:ptCount val="40"/>
                <c:pt idx="0">
                  <c:v>20.2</c:v>
                </c:pt>
                <c:pt idx="8">
                  <c:v>18.2</c:v>
                </c:pt>
                <c:pt idx="16">
                  <c:v>20.3</c:v>
                </c:pt>
                <c:pt idx="24">
                  <c:v>12.8</c:v>
                </c:pt>
                <c:pt idx="32">
                  <c:v>0</c:v>
                </c:pt>
              </c:numCache>
            </c:numRef>
          </c:yVal>
          <c:smooth val="0"/>
          <c:extLst>
            <c:ext xmlns:c16="http://schemas.microsoft.com/office/drawing/2014/chart" uri="{C3380CC4-5D6E-409C-BE32-E72D297353CC}">
              <c16:uniqueId val="{00000013-5125-4161-BE08-CBDE4E9E7D8C}"/>
            </c:ext>
          </c:extLst>
        </c:ser>
        <c:dLbls>
          <c:showLegendKey val="0"/>
          <c:showVal val="1"/>
          <c:showCatName val="0"/>
          <c:showSerName val="0"/>
          <c:showPercent val="0"/>
          <c:showBubbleSize val="0"/>
        </c:dLbls>
        <c:axId val="84219776"/>
        <c:axId val="84234240"/>
      </c:scatterChart>
      <c:valAx>
        <c:axId val="84219776"/>
        <c:scaling>
          <c:orientation val="maxMin"/>
          <c:max val="14"/>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B62B008-5D7E-4B7C-AEC7-0FDB7E7844BE}"/>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DC3A7EC-BF00-4FE2-894E-89736A013145}"/>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工業用地造成事業関連の道路等整備などに係る元利償還が本格化してきたことに伴って元利償還金は増となったものの、工業用地造成事業特別会計の元利償還金に対する繰入金が減となったことで、実質公債費比率の分子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多くの公共施設の老朽化対策が必要になってくることから、今後も元利償還金の増加が見込まれる。引き続き、地方債発行事業の選別と将来負担の平準化に努めていく。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下水道事業及び工業用地造成事業の将来負担額が減となり、公営企業債繰入見込額が大きく減となったことが主な要因となり将来負担額が減となった。また、財政調整基金が増となったことで充当可能基金が増となり、将来負担比率の分子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減少傾向にあるものの、一般会計等に係る地方債の現在高は増加傾向にあり、今後も公共施設等の老朽化対策により地方債残高は増加する傾向にあることを踏まえると、将来負担比率の見通しは楽観視できない。</a:t>
          </a:r>
        </a:p>
        <a:p>
          <a:r>
            <a:rPr kumimoji="1" lang="ja-JP" altLang="en-US" sz="1400">
              <a:latin typeface="ＭＳ ゴシック" pitchFamily="49" charset="-128"/>
              <a:ea typeface="ＭＳ ゴシック" pitchFamily="49" charset="-128"/>
            </a:rPr>
            <a:t>　引き続き、地方債発行事業の選別、歳出削減、自主財源確保など将来負担の圧縮に向けた取り組みを強化していく。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・普通交付税の増の影響で財政調整基金及び減債基金が増となり、その他特定目的基金は大きな増減はなかったため、全体としては増となった。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・財政調整基金残高の規模を標準財政規模の約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億円を目安とするが、災害による財政出動も考慮しながら、必要な財源を確保していく。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相当額の積立てについては、それぞれの基金の状況を勘案しながら積立てていく。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・将来的な公債費負担を見通し、減債基金への積み立てについて検討していく。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・ふるさとづくり基金：町の活性化、明るく住みよい豊かなふるさとづくりを推進する事業への活用。ふるさと納税寄附募集テーマに沿った活用。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・公共施設等整備基金：公共施設の長寿命化対策やライフサイクルコスト縮減の取組、集約統合など公共施設の最適化への活用。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・子育て支援基金：子どもたちが健やかに成長できる環境づくりのため、子ども医療費の助成に活用。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年度ふるさと納税寄附などにより約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千万円を積み立てした一方で、子ども医療費助成、学校生活支援員配置などふるさと納税寄附のテーマに沿った事業に約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・公共施設等整備基金：町単独道路改良費などインフラ整備の財源として約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・地域福祉基金：町立わかば保育園の大規模改修費の財源として約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・子育て支援基金：子ども医療費助成の財源として約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百万円を取り崩し充当し、再編関連訓練移転等交付金のうち約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・公共施設等整備基金：中央公民館、スポーツ施設などの改修を検討しており、その財源として活用していく予定。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・地域福祉基金：今後も高齢者、障がい者、児童等の福祉向上に資する施設整備事業に活用していく予定。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・工業用地造成事業特別会計の起債の元利償還のため、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・歳入超過分と利子合わせて約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・財政調整基金残高の規模を標準財政規模の約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億円を目安とするが、災害による財政出動も考慮しながら、必要な財源を確保していく。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・国の補正予算において、新たに「臨時財政対策債償還基金費」が創設されたことに伴い、令和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年度臨時財政対策債の償還費の一部として交付された普通交付税を積み立てた結果、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大する臨時財政対策債の償還だけでなく、工業用地造成事業関連の道路整備、公共施設の大規模改修など老朽化対策及び長寿命化対策に係る償還など公債費の増加が懸念される。年次的負担平準化を図る観点から減債基金への積立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22A0455-748D-4301-BBA6-A4C1E1734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79BD3A-77FF-4171-B76D-9D53C91CAF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F7334C28-A209-4552-8717-1CCB6672631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A4FAC3FC-AC2D-4549-A9DA-61363D2C910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DD4FAD6-4391-497A-AE1B-FAD6B93EDD1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DFC63E0-200F-461E-A554-CFC96164FFB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FA6437AF-9CA9-4E59-B9EA-A233487E139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C065963E-B09C-4713-A653-46656F41B8B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A1CA2433-D24B-4AB6-9660-487D5198E6C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BFA03D67-E847-48C1-8E72-911DE66E7F3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C6082223-DCD6-406B-A6D7-A679160CE22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FD905CE5-227E-4405-B9AC-9ABFCA084E3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CE8F6C9-B4B4-4369-A5BB-0FDB521CAAB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C759693E-044E-4446-B1ED-047E01F487E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19,978
19,915
43.80
12,457,254
11,805,217
494,247
5,156,620
7,963,996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914F10FE-460C-43C5-865C-40160D8F695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C05369E7-B34E-429C-BDC7-4D44BAB4509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5F31DBE1-3A87-46DF-915B-8283D14CFAF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7359043A-7314-47CB-858D-EDC6908AEFB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83AF3968-7257-41C0-868A-06EF6A7631B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787DA407-E885-4C16-9C90-39FEBA45A5E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F8F47342-E077-476C-BB3D-D57BDCC32C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4D3CB8F8-C18A-439D-8A0E-CA1135AEC5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87F926A5-B72A-46C2-9664-7E06836DF28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396C7A87-333C-4BCA-9496-74D10910E8B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47FAA11-6DB6-4BB8-BC8F-0C92E5C5F2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8A488C33-7FD9-46E9-987F-388D5571E96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7B94C69E-BE1D-47BA-9ECA-45D1901FCF2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7CBD0894-C1B1-43C2-8897-E9229DF802E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FAA90316-B668-433C-8EE2-3684CE80EE6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3ABA35B7-2DC0-4AD5-B3D1-7506596DB18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96E26F55-29FE-4735-B712-C26ACFC46A7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FB3CAD73-B39C-49C0-BAFB-9F7B90DE936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4FF28864-FBF3-4083-845B-4455367D45C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4D29A664-C812-4427-83E5-3A9504E12D7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2C649A00-6B16-43EE-90B4-08E528D3556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45BE315C-3EA3-4FA9-BD6B-CDE230BEA0A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8CDABE2A-EE84-4D7F-8C9A-41D00F1DE55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904364F0-AAC6-40B1-8158-240AF985E3C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F13949B6-33FB-4BE1-B8C6-16DDF2FE209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936B975-9BA1-4E05-92B0-151425A03F1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6F82F874-AFA2-48E7-AF4E-13D573E6649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8AFE9400-9ADB-4949-8C40-E6A2AA6DDBD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B998D5AB-0FF3-4AE5-8BCA-BD3D1A1C0B4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14AEC4C4-16D1-4C69-A4FC-BC2BF8B1A2B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163886-174D-4DAA-B163-1B87DD48986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16B0F802-9C1A-40C8-88F2-163DA317EE9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860A1DF6-3727-4757-9956-D8D3CBA0224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4F3D1C10-7892-481E-A6ED-8843602D867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B9E254FF-2F43-4296-9DE2-AE878535A60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有形固定資産は増加したものの、減価償却累計額も増加し、令和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類似団体平均値よりも若干低い状況ではあるが、老朽化が進んでいる施設が多いため、集約化・複合化を含め人口規模に適した総合的な公共施設の在り方を検討し、適正管理、適正配置に努める。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3D51CE70-21B3-483D-83F5-984BEBB5712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23BB0437-A7AF-4072-B27A-5CA87E81457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B891FD7B-CA3C-4A5C-B366-38BB375D528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4FECFFBB-B6F4-4CA2-8C29-B7DAE559FDB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615E831B-F96E-4C5F-B02F-4B6D9E6881F1}"/>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B6B20453-BEC9-4860-8FB3-1847F157663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B785DF35-E3C4-4DA5-A35B-2EA17AAECF1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608402D0-B4BF-440C-9543-154C980B93A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2323E430-704C-4CA3-A89D-B8DC04E00CE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13BB1593-BFFE-46A7-B4FE-F07FB6AB158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E12589B3-E4EC-472A-994D-15ABB6676E1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B0B46595-8D3F-43D1-A4B0-319AE300760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5728A38F-87DC-4D14-94BB-88C54D61054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DC2E981-2845-45ED-8B1F-F231B9F74A3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745D1B70-8187-46B2-AE34-D87C1C368E1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FF53274-2988-4C67-AD7E-FE8FE9ED816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7" name="直線コネクタ 66">
          <a:extLst>
            <a:ext uri="{FF2B5EF4-FFF2-40B4-BE49-F238E27FC236}">
              <a16:creationId xmlns:a16="http://schemas.microsoft.com/office/drawing/2014/main" id="{47018ACF-D93F-4D6C-8479-97BD405ABBB1}"/>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8" name="有形固定資産減価償却率最小値テキスト">
          <a:extLst>
            <a:ext uri="{FF2B5EF4-FFF2-40B4-BE49-F238E27FC236}">
              <a16:creationId xmlns:a16="http://schemas.microsoft.com/office/drawing/2014/main" id="{8132217F-9788-4D44-933D-0B064420239F}"/>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9" name="直線コネクタ 68">
          <a:extLst>
            <a:ext uri="{FF2B5EF4-FFF2-40B4-BE49-F238E27FC236}">
              <a16:creationId xmlns:a16="http://schemas.microsoft.com/office/drawing/2014/main" id="{11B120A6-2C62-4641-850C-2BCB058262F6}"/>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0" name="有形固定資産減価償却率最大値テキスト">
          <a:extLst>
            <a:ext uri="{FF2B5EF4-FFF2-40B4-BE49-F238E27FC236}">
              <a16:creationId xmlns:a16="http://schemas.microsoft.com/office/drawing/2014/main" id="{8FAB86B8-24E7-4AAB-8DC5-A2303F9DF3AC}"/>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1" name="直線コネクタ 70">
          <a:extLst>
            <a:ext uri="{FF2B5EF4-FFF2-40B4-BE49-F238E27FC236}">
              <a16:creationId xmlns:a16="http://schemas.microsoft.com/office/drawing/2014/main" id="{C33AD919-152E-4693-81CA-E5CF5851C16F}"/>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2" name="有形固定資産減価償却率平均値テキスト">
          <a:extLst>
            <a:ext uri="{FF2B5EF4-FFF2-40B4-BE49-F238E27FC236}">
              <a16:creationId xmlns:a16="http://schemas.microsoft.com/office/drawing/2014/main" id="{44EA0758-1554-44BF-BE73-772EE6DBCF5C}"/>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3" name="フローチャート: 判断 72">
          <a:extLst>
            <a:ext uri="{FF2B5EF4-FFF2-40B4-BE49-F238E27FC236}">
              <a16:creationId xmlns:a16="http://schemas.microsoft.com/office/drawing/2014/main" id="{D4B2B9BE-86F2-43E3-BFD4-3AF49DA5186E}"/>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4" name="フローチャート: 判断 73">
          <a:extLst>
            <a:ext uri="{FF2B5EF4-FFF2-40B4-BE49-F238E27FC236}">
              <a16:creationId xmlns:a16="http://schemas.microsoft.com/office/drawing/2014/main" id="{1E72976E-3729-49EF-8728-CD881B1E3DB6}"/>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5" name="フローチャート: 判断 74">
          <a:extLst>
            <a:ext uri="{FF2B5EF4-FFF2-40B4-BE49-F238E27FC236}">
              <a16:creationId xmlns:a16="http://schemas.microsoft.com/office/drawing/2014/main" id="{7571C415-3360-4B2E-AF88-63C59A6AA3DC}"/>
            </a:ext>
          </a:extLst>
        </xdr:cNvPr>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6" name="フローチャート: 判断 75">
          <a:extLst>
            <a:ext uri="{FF2B5EF4-FFF2-40B4-BE49-F238E27FC236}">
              <a16:creationId xmlns:a16="http://schemas.microsoft.com/office/drawing/2014/main" id="{777B3872-89F3-480C-B8BB-86071E255FAF}"/>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148167</xdr:rowOff>
    </xdr:from>
    <xdr:to>
      <xdr:col>7</xdr:col>
      <xdr:colOff>187325</xdr:colOff>
      <xdr:row>30</xdr:row>
      <xdr:rowOff>78317</xdr:rowOff>
    </xdr:to>
    <xdr:sp macro="" textlink="">
      <xdr:nvSpPr>
        <xdr:cNvPr id="77" name="フローチャート: 判断 76">
          <a:extLst>
            <a:ext uri="{FF2B5EF4-FFF2-40B4-BE49-F238E27FC236}">
              <a16:creationId xmlns:a16="http://schemas.microsoft.com/office/drawing/2014/main" id="{D588472C-178A-42DD-BA20-2BB20E7864C4}"/>
            </a:ext>
          </a:extLst>
        </xdr:cNvPr>
        <xdr:cNvSpPr/>
      </xdr:nvSpPr>
      <xdr:spPr>
        <a:xfrm>
          <a:off x="1714500" y="58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850CBED-2FB0-4133-8A17-F2BE7CAC838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7EAA0B1-FC18-437F-8BC7-0ACF2519F27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0C0E15F-8994-4C7A-8EE5-8206D8DB3AF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7999A6E-2F40-48AA-A96D-8EE164CA367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7C36D5F-8755-4442-A994-7D169FF8BF5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楕円 82">
          <a:extLst>
            <a:ext uri="{FF2B5EF4-FFF2-40B4-BE49-F238E27FC236}">
              <a16:creationId xmlns:a16="http://schemas.microsoft.com/office/drawing/2014/main" id="{9B4605EE-39C5-4B16-96D4-109F8837007A}"/>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132732</xdr:rowOff>
    </xdr:from>
    <xdr:ext cx="405111" cy="259045"/>
    <xdr:sp macro="" textlink="">
      <xdr:nvSpPr>
        <xdr:cNvPr id="84" name="有形固定資産減価償却率該当値テキスト">
          <a:extLst>
            <a:ext uri="{FF2B5EF4-FFF2-40B4-BE49-F238E27FC236}">
              <a16:creationId xmlns:a16="http://schemas.microsoft.com/office/drawing/2014/main" id="{C9BC5CC2-936E-4377-B493-AAF0E86D241F}"/>
            </a:ext>
          </a:extLst>
        </xdr:cNvPr>
        <xdr:cNvSpPr txBox="1"/>
      </xdr:nvSpPr>
      <xdr:spPr>
        <a:xfrm>
          <a:off x="48133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84667</xdr:rowOff>
    </xdr:from>
    <xdr:to>
      <xdr:col>19</xdr:col>
      <xdr:colOff>187325</xdr:colOff>
      <xdr:row>31</xdr:row>
      <xdr:rowOff>14817</xdr:rowOff>
    </xdr:to>
    <xdr:sp macro="" textlink="">
      <xdr:nvSpPr>
        <xdr:cNvPr id="85" name="楕円 84">
          <a:extLst>
            <a:ext uri="{FF2B5EF4-FFF2-40B4-BE49-F238E27FC236}">
              <a16:creationId xmlns:a16="http://schemas.microsoft.com/office/drawing/2014/main" id="{C1E6557C-59DD-4FC0-ACA5-F12C5FA834AB}"/>
            </a:ext>
          </a:extLst>
        </xdr:cNvPr>
        <xdr:cNvSpPr/>
      </xdr:nvSpPr>
      <xdr:spPr>
        <a:xfrm>
          <a:off x="4000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135467</xdr:rowOff>
    </xdr:from>
    <xdr:to>
      <xdr:col>23</xdr:col>
      <xdr:colOff>85725</xdr:colOff>
      <xdr:row>30</xdr:row>
      <xdr:rowOff>160655</xdr:rowOff>
    </xdr:to>
    <xdr:cxnSp macro="">
      <xdr:nvCxnSpPr>
        <xdr:cNvPr id="86" name="直線コネクタ 85">
          <a:extLst>
            <a:ext uri="{FF2B5EF4-FFF2-40B4-BE49-F238E27FC236}">
              <a16:creationId xmlns:a16="http://schemas.microsoft.com/office/drawing/2014/main" id="{95554DD9-933A-47EE-B4B6-7B2B80DBCC5E}"/>
            </a:ext>
          </a:extLst>
        </xdr:cNvPr>
        <xdr:cNvCxnSpPr/>
      </xdr:nvCxnSpPr>
      <xdr:spPr>
        <a:xfrm>
          <a:off x="4051300" y="6050492"/>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7" name="楕円 86">
          <a:extLst>
            <a:ext uri="{FF2B5EF4-FFF2-40B4-BE49-F238E27FC236}">
              <a16:creationId xmlns:a16="http://schemas.microsoft.com/office/drawing/2014/main" id="{7EA0FFD8-B6A5-4DEF-988B-609402F1242C}"/>
            </a:ext>
          </a:extLst>
        </xdr:cNvPr>
        <xdr:cNvSpPr/>
      </xdr:nvSpPr>
      <xdr:spPr>
        <a:xfrm>
          <a:off x="3238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106680</xdr:rowOff>
    </xdr:from>
    <xdr:to>
      <xdr:col>19</xdr:col>
      <xdr:colOff>136525</xdr:colOff>
      <xdr:row>30</xdr:row>
      <xdr:rowOff>135467</xdr:rowOff>
    </xdr:to>
    <xdr:cxnSp macro="">
      <xdr:nvCxnSpPr>
        <xdr:cNvPr id="88" name="直線コネクタ 87">
          <a:extLst>
            <a:ext uri="{FF2B5EF4-FFF2-40B4-BE49-F238E27FC236}">
              <a16:creationId xmlns:a16="http://schemas.microsoft.com/office/drawing/2014/main" id="{A290D14E-20B1-4CF1-8676-65B89CE05E95}"/>
            </a:ext>
          </a:extLst>
        </xdr:cNvPr>
        <xdr:cNvCxnSpPr/>
      </xdr:nvCxnSpPr>
      <xdr:spPr>
        <a:xfrm>
          <a:off x="3289300" y="602170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89" name="楕円 88">
          <a:extLst>
            <a:ext uri="{FF2B5EF4-FFF2-40B4-BE49-F238E27FC236}">
              <a16:creationId xmlns:a16="http://schemas.microsoft.com/office/drawing/2014/main" id="{59553A0C-17E7-44DD-806F-C61A032C0ADB}"/>
            </a:ext>
          </a:extLst>
        </xdr:cNvPr>
        <xdr:cNvSpPr/>
      </xdr:nvSpPr>
      <xdr:spPr>
        <a:xfrm>
          <a:off x="2476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85090</xdr:rowOff>
    </xdr:from>
    <xdr:to>
      <xdr:col>15</xdr:col>
      <xdr:colOff>136525</xdr:colOff>
      <xdr:row>30</xdr:row>
      <xdr:rowOff>106680</xdr:rowOff>
    </xdr:to>
    <xdr:cxnSp macro="">
      <xdr:nvCxnSpPr>
        <xdr:cNvPr id="90" name="直線コネクタ 89">
          <a:extLst>
            <a:ext uri="{FF2B5EF4-FFF2-40B4-BE49-F238E27FC236}">
              <a16:creationId xmlns:a16="http://schemas.microsoft.com/office/drawing/2014/main" id="{8BF9ACA3-3700-46AF-9E53-1D5D738A683E}"/>
            </a:ext>
          </a:extLst>
        </xdr:cNvPr>
        <xdr:cNvCxnSpPr/>
      </xdr:nvCxnSpPr>
      <xdr:spPr>
        <a:xfrm>
          <a:off x="2527300" y="600011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19897</xdr:rowOff>
    </xdr:from>
    <xdr:to>
      <xdr:col>7</xdr:col>
      <xdr:colOff>187325</xdr:colOff>
      <xdr:row>30</xdr:row>
      <xdr:rowOff>121497</xdr:rowOff>
    </xdr:to>
    <xdr:sp macro="" textlink="">
      <xdr:nvSpPr>
        <xdr:cNvPr id="91" name="楕円 90">
          <a:extLst>
            <a:ext uri="{FF2B5EF4-FFF2-40B4-BE49-F238E27FC236}">
              <a16:creationId xmlns:a16="http://schemas.microsoft.com/office/drawing/2014/main" id="{AF7D63F8-3E51-468E-AF8E-FE3082BA8132}"/>
            </a:ext>
          </a:extLst>
        </xdr:cNvPr>
        <xdr:cNvSpPr/>
      </xdr:nvSpPr>
      <xdr:spPr>
        <a:xfrm>
          <a:off x="1714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70697</xdr:rowOff>
    </xdr:from>
    <xdr:to>
      <xdr:col>11</xdr:col>
      <xdr:colOff>136525</xdr:colOff>
      <xdr:row>30</xdr:row>
      <xdr:rowOff>85090</xdr:rowOff>
    </xdr:to>
    <xdr:cxnSp macro="">
      <xdr:nvCxnSpPr>
        <xdr:cNvPr id="92" name="直線コネクタ 91">
          <a:extLst>
            <a:ext uri="{FF2B5EF4-FFF2-40B4-BE49-F238E27FC236}">
              <a16:creationId xmlns:a16="http://schemas.microsoft.com/office/drawing/2014/main" id="{C895403D-27DA-4C50-9A72-D3C557C9EE38}"/>
            </a:ext>
          </a:extLst>
        </xdr:cNvPr>
        <xdr:cNvCxnSpPr/>
      </xdr:nvCxnSpPr>
      <xdr:spPr>
        <a:xfrm>
          <a:off x="1765300" y="598572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3" name="n_1aveValue有形固定資産減価償却率">
          <a:extLst>
            <a:ext uri="{FF2B5EF4-FFF2-40B4-BE49-F238E27FC236}">
              <a16:creationId xmlns:a16="http://schemas.microsoft.com/office/drawing/2014/main" id="{29ACCF4E-19F3-40E2-BAB4-A16E1B34F20D}"/>
            </a:ext>
          </a:extLst>
        </xdr:cNvPr>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94" name="n_2aveValue有形固定資産減価償却率">
          <a:extLst>
            <a:ext uri="{FF2B5EF4-FFF2-40B4-BE49-F238E27FC236}">
              <a16:creationId xmlns:a16="http://schemas.microsoft.com/office/drawing/2014/main" id="{4ACF1235-0139-4107-A129-1A9B58AC472F}"/>
            </a:ext>
          </a:extLst>
        </xdr:cNvPr>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5" name="n_3aveValue有形固定資産減価償却率">
          <a:extLst>
            <a:ext uri="{FF2B5EF4-FFF2-40B4-BE49-F238E27FC236}">
              <a16:creationId xmlns:a16="http://schemas.microsoft.com/office/drawing/2014/main" id="{917E9B37-52E7-40B4-A2A1-F143C3AC0A5E}"/>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94844</xdr:rowOff>
    </xdr:from>
    <xdr:ext cx="405111" cy="259045"/>
    <xdr:sp macro="" textlink="">
      <xdr:nvSpPr>
        <xdr:cNvPr id="96" name="n_4aveValue有形固定資産減価償却率">
          <a:extLst>
            <a:ext uri="{FF2B5EF4-FFF2-40B4-BE49-F238E27FC236}">
              <a16:creationId xmlns:a16="http://schemas.microsoft.com/office/drawing/2014/main" id="{967E3D4F-1BCA-4F79-8938-BAEA18337660}"/>
            </a:ext>
          </a:extLst>
        </xdr:cNvPr>
        <xdr:cNvSpPr txBox="1"/>
      </xdr:nvSpPr>
      <xdr:spPr>
        <a:xfrm>
          <a:off x="1562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31344</xdr:rowOff>
    </xdr:from>
    <xdr:ext cx="405111" cy="259045"/>
    <xdr:sp macro="" textlink="">
      <xdr:nvSpPr>
        <xdr:cNvPr id="97" name="n_1mainValue有形固定資産減価償却率">
          <a:extLst>
            <a:ext uri="{FF2B5EF4-FFF2-40B4-BE49-F238E27FC236}">
              <a16:creationId xmlns:a16="http://schemas.microsoft.com/office/drawing/2014/main" id="{197CDBF2-A3F9-469C-BF93-9842BFFE7DE8}"/>
            </a:ext>
          </a:extLst>
        </xdr:cNvPr>
        <xdr:cNvSpPr txBox="1"/>
      </xdr:nvSpPr>
      <xdr:spPr>
        <a:xfrm>
          <a:off x="38360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8" name="n_2mainValue有形固定資産減価償却率">
          <a:extLst>
            <a:ext uri="{FF2B5EF4-FFF2-40B4-BE49-F238E27FC236}">
              <a16:creationId xmlns:a16="http://schemas.microsoft.com/office/drawing/2014/main" id="{7B4A3F97-4F51-4BB5-B4DF-3FD6EED273DA}"/>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99" name="n_3mainValue有形固定資産減価償却率">
          <a:extLst>
            <a:ext uri="{FF2B5EF4-FFF2-40B4-BE49-F238E27FC236}">
              <a16:creationId xmlns:a16="http://schemas.microsoft.com/office/drawing/2014/main" id="{FC84212D-DB35-41F6-B35D-4106C00EDA38}"/>
            </a:ext>
          </a:extLst>
        </xdr:cNvPr>
        <xdr:cNvSpPr txBox="1"/>
      </xdr:nvSpPr>
      <xdr:spPr>
        <a:xfrm>
          <a:off x="2324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112624</xdr:rowOff>
    </xdr:from>
    <xdr:ext cx="405111" cy="259045"/>
    <xdr:sp macro="" textlink="">
      <xdr:nvSpPr>
        <xdr:cNvPr id="100" name="n_4mainValue有形固定資産減価償却率">
          <a:extLst>
            <a:ext uri="{FF2B5EF4-FFF2-40B4-BE49-F238E27FC236}">
              <a16:creationId xmlns:a16="http://schemas.microsoft.com/office/drawing/2014/main" id="{EFA78A77-F329-496E-89F4-4E79432830FE}"/>
            </a:ext>
          </a:extLst>
        </xdr:cNvPr>
        <xdr:cNvSpPr txBox="1"/>
      </xdr:nvSpPr>
      <xdr:spPr>
        <a:xfrm>
          <a:off x="1562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870B8E00-6914-412B-8E3F-081C0707C2E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C2BA4DA-B437-4B4D-9CC9-67F58B84C96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3448BEEE-3AC6-423B-9D59-8E9BDB91432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3E69B46-389E-451F-A156-880EBB57D1B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1443383D-1D80-4384-927C-0CEED6D10C3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638741EB-7042-4AA5-862E-5DB3DBFEBC3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ACC82FA-BC98-49CE-ACE6-DAF5C624C32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CCA8244D-984E-4611-BD23-A82B1CB1AA4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B2A8562-CC6E-4D41-85C1-13FEDD4E245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FD97CE6-A77D-41DF-B03B-0675149B825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9F1977C4-C233-4E4A-A159-FDE70798F4B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1B589479-B1FA-49B9-8893-7BCBD40C7D9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C2F673BE-06C3-404E-B12B-FE741276759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年度は、地方債残高の減、基金残高の増に伴う充当可能財源の増、普通交付税の増に伴う経常一般財源等の歳入の増などにより、債務償還比率は大幅に減少した。普通交付税の増は一時的なものであり、令和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年度以降は、債務償還比率は増加すると思われる。</a:t>
          </a:r>
        </a:p>
        <a:p>
          <a:r>
            <a:rPr kumimoji="1" lang="ja-JP" altLang="en-US" sz="1100">
              <a:latin typeface="ＭＳ Ｐゴシック" panose="020B0600070205080204" pitchFamily="50" charset="-128"/>
              <a:ea typeface="ＭＳ Ｐゴシック" panose="020B0600070205080204" pitchFamily="50" charset="-128"/>
            </a:rPr>
            <a:t>　老朽化した施設の大規模改修や長寿命化に伴い、地方債残高の増加も懸念されるが、計画的な地方債の発行や歳出削減に努めていく。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735329AC-4F26-4D93-8DC8-70A17E01D39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C050FB3-C7CC-451C-9A48-4617D947583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D3EECAB5-D504-4CB1-8050-30A29F7105F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12AA1C3C-8044-4A4A-AFA6-EC7E4C68490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87D44308-E45C-46CE-9137-134F8EE2F02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ADA54D4B-DF3E-4C89-9CD0-3B56817A04F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5C40A4D4-6A33-4BEB-8955-1C082EE5CB7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90AB9827-42D5-428E-BAB8-A30932520F9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AAEAA2CF-46E9-44E0-B46F-2FCB843B64D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1B524133-8B1D-41C2-AC25-8D5BD39308F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306BDC98-E8C9-4B56-BC4F-1B1536C5EC3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A84AE6F3-354E-4B0D-815B-F2129DCCC91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AFAAE7DB-F189-4041-B9E0-CF08873E45C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F3DFDD5C-98DB-4082-83FF-A135591193D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6D0DDB43-E281-41DE-9282-F52CC81E6EA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33F99EF2-6CF5-4440-920D-1F6BBC4D611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5A10194A-158F-4976-A26B-66428F6195A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1" name="直線コネクタ 130">
          <a:extLst>
            <a:ext uri="{FF2B5EF4-FFF2-40B4-BE49-F238E27FC236}">
              <a16:creationId xmlns:a16="http://schemas.microsoft.com/office/drawing/2014/main" id="{F92FE2D4-899F-4BA7-8C34-6A597F8A0F6B}"/>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2" name="債務償還比率最小値テキスト">
          <a:extLst>
            <a:ext uri="{FF2B5EF4-FFF2-40B4-BE49-F238E27FC236}">
              <a16:creationId xmlns:a16="http://schemas.microsoft.com/office/drawing/2014/main" id="{3C8A889D-267D-40CA-AC14-9C07D1F8045B}"/>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3" name="直線コネクタ 132">
          <a:extLst>
            <a:ext uri="{FF2B5EF4-FFF2-40B4-BE49-F238E27FC236}">
              <a16:creationId xmlns:a16="http://schemas.microsoft.com/office/drawing/2014/main" id="{6A1E42C5-6D53-4959-9C05-95ABEDFF22F5}"/>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52DF6197-BCFD-422D-B111-D4CD848F19B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8F397B95-1B52-4D9C-B826-4F2B177410C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36" name="債務償還比率平均値テキスト">
          <a:extLst>
            <a:ext uri="{FF2B5EF4-FFF2-40B4-BE49-F238E27FC236}">
              <a16:creationId xmlns:a16="http://schemas.microsoft.com/office/drawing/2014/main" id="{F58F7C78-5ACA-41EE-9705-25B9C50F23EA}"/>
            </a:ext>
          </a:extLst>
        </xdr:cNvPr>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7" name="フローチャート: 判断 136">
          <a:extLst>
            <a:ext uri="{FF2B5EF4-FFF2-40B4-BE49-F238E27FC236}">
              <a16:creationId xmlns:a16="http://schemas.microsoft.com/office/drawing/2014/main" id="{BD9C4ACE-6AF5-405D-BBA0-5A052B2381B1}"/>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8" name="フローチャート: 判断 137">
          <a:extLst>
            <a:ext uri="{FF2B5EF4-FFF2-40B4-BE49-F238E27FC236}">
              <a16:creationId xmlns:a16="http://schemas.microsoft.com/office/drawing/2014/main" id="{440A34B3-04A1-4DDD-85CB-14A760129AC0}"/>
            </a:ext>
          </a:extLst>
        </xdr:cNvPr>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58075</xdr:rowOff>
    </xdr:from>
    <xdr:to>
      <xdr:col>68</xdr:col>
      <xdr:colOff>123825</xdr:colOff>
      <xdr:row>31</xdr:row>
      <xdr:rowOff>159675</xdr:rowOff>
    </xdr:to>
    <xdr:sp macro="" textlink="">
      <xdr:nvSpPr>
        <xdr:cNvPr id="139" name="フローチャート: 判断 138">
          <a:extLst>
            <a:ext uri="{FF2B5EF4-FFF2-40B4-BE49-F238E27FC236}">
              <a16:creationId xmlns:a16="http://schemas.microsoft.com/office/drawing/2014/main" id="{0D6AF362-65AB-4AAB-BD7E-30345715343C}"/>
            </a:ext>
          </a:extLst>
        </xdr:cNvPr>
        <xdr:cNvSpPr/>
      </xdr:nvSpPr>
      <xdr:spPr>
        <a:xfrm>
          <a:off x="13271500" y="61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36331</xdr:rowOff>
    </xdr:from>
    <xdr:to>
      <xdr:col>64</xdr:col>
      <xdr:colOff>123825</xdr:colOff>
      <xdr:row>31</xdr:row>
      <xdr:rowOff>137931</xdr:rowOff>
    </xdr:to>
    <xdr:sp macro="" textlink="">
      <xdr:nvSpPr>
        <xdr:cNvPr id="140" name="フローチャート: 判断 139">
          <a:extLst>
            <a:ext uri="{FF2B5EF4-FFF2-40B4-BE49-F238E27FC236}">
              <a16:creationId xmlns:a16="http://schemas.microsoft.com/office/drawing/2014/main" id="{CFA539AB-D479-442A-B49A-9C1AA57EA6AF}"/>
            </a:ext>
          </a:extLst>
        </xdr:cNvPr>
        <xdr:cNvSpPr/>
      </xdr:nvSpPr>
      <xdr:spPr>
        <a:xfrm>
          <a:off x="12509500" y="612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36640</xdr:rowOff>
    </xdr:from>
    <xdr:to>
      <xdr:col>60</xdr:col>
      <xdr:colOff>123825</xdr:colOff>
      <xdr:row>31</xdr:row>
      <xdr:rowOff>138240</xdr:rowOff>
    </xdr:to>
    <xdr:sp macro="" textlink="">
      <xdr:nvSpPr>
        <xdr:cNvPr id="141" name="フローチャート: 判断 140">
          <a:extLst>
            <a:ext uri="{FF2B5EF4-FFF2-40B4-BE49-F238E27FC236}">
              <a16:creationId xmlns:a16="http://schemas.microsoft.com/office/drawing/2014/main" id="{15AD7178-59DC-479D-88F5-DBB4A077C61C}"/>
            </a:ext>
          </a:extLst>
        </xdr:cNvPr>
        <xdr:cNvSpPr/>
      </xdr:nvSpPr>
      <xdr:spPr>
        <a:xfrm>
          <a:off x="11747500" y="612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66A9A1E-3A4D-485F-A184-C1CE68156D5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370399B-43C6-459C-8C2A-5C049E7626F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3BE1E8A-07DE-41A8-B7B9-665AA42617B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7D53E5F1-E694-438E-9BA3-DB890020C5A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49259FA-2A8D-4AB7-B4BE-A0CB7CF7C9C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8310</xdr:rowOff>
    </xdr:from>
    <xdr:to>
      <xdr:col>76</xdr:col>
      <xdr:colOff>73025</xdr:colOff>
      <xdr:row>28</xdr:row>
      <xdr:rowOff>109910</xdr:rowOff>
    </xdr:to>
    <xdr:sp macro="" textlink="">
      <xdr:nvSpPr>
        <xdr:cNvPr id="147" name="楕円 146">
          <a:extLst>
            <a:ext uri="{FF2B5EF4-FFF2-40B4-BE49-F238E27FC236}">
              <a16:creationId xmlns:a16="http://schemas.microsoft.com/office/drawing/2014/main" id="{0F61424E-239B-470F-82A8-82D8B45374DE}"/>
            </a:ext>
          </a:extLst>
        </xdr:cNvPr>
        <xdr:cNvSpPr/>
      </xdr:nvSpPr>
      <xdr:spPr>
        <a:xfrm>
          <a:off x="14744700" y="558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31187</xdr:rowOff>
    </xdr:from>
    <xdr:ext cx="469744" cy="259045"/>
    <xdr:sp macro="" textlink="">
      <xdr:nvSpPr>
        <xdr:cNvPr id="148" name="債務償還比率該当値テキスト">
          <a:extLst>
            <a:ext uri="{FF2B5EF4-FFF2-40B4-BE49-F238E27FC236}">
              <a16:creationId xmlns:a16="http://schemas.microsoft.com/office/drawing/2014/main" id="{D7A0CCC1-D57E-40A7-9304-995D1887536D}"/>
            </a:ext>
          </a:extLst>
        </xdr:cNvPr>
        <xdr:cNvSpPr txBox="1"/>
      </xdr:nvSpPr>
      <xdr:spPr>
        <a:xfrm>
          <a:off x="14846300" y="543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157780</xdr:rowOff>
    </xdr:from>
    <xdr:to>
      <xdr:col>72</xdr:col>
      <xdr:colOff>123825</xdr:colOff>
      <xdr:row>30</xdr:row>
      <xdr:rowOff>87930</xdr:rowOff>
    </xdr:to>
    <xdr:sp macro="" textlink="">
      <xdr:nvSpPr>
        <xdr:cNvPr id="149" name="楕円 148">
          <a:extLst>
            <a:ext uri="{FF2B5EF4-FFF2-40B4-BE49-F238E27FC236}">
              <a16:creationId xmlns:a16="http://schemas.microsoft.com/office/drawing/2014/main" id="{F79D2178-2299-4D0B-BC1A-9A75C33F9562}"/>
            </a:ext>
          </a:extLst>
        </xdr:cNvPr>
        <xdr:cNvSpPr/>
      </xdr:nvSpPr>
      <xdr:spPr>
        <a:xfrm>
          <a:off x="14033500" y="59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59110</xdr:rowOff>
    </xdr:from>
    <xdr:to>
      <xdr:col>76</xdr:col>
      <xdr:colOff>22225</xdr:colOff>
      <xdr:row>30</xdr:row>
      <xdr:rowOff>37130</xdr:rowOff>
    </xdr:to>
    <xdr:cxnSp macro="">
      <xdr:nvCxnSpPr>
        <xdr:cNvPr id="150" name="直線コネクタ 149">
          <a:extLst>
            <a:ext uri="{FF2B5EF4-FFF2-40B4-BE49-F238E27FC236}">
              <a16:creationId xmlns:a16="http://schemas.microsoft.com/office/drawing/2014/main" id="{AB7E55AF-E12E-4711-A35C-F21FCFADA3F7}"/>
            </a:ext>
          </a:extLst>
        </xdr:cNvPr>
        <xdr:cNvCxnSpPr/>
      </xdr:nvCxnSpPr>
      <xdr:spPr>
        <a:xfrm flipV="1">
          <a:off x="14084300" y="5631235"/>
          <a:ext cx="711200" cy="3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106272</xdr:rowOff>
    </xdr:from>
    <xdr:to>
      <xdr:col>68</xdr:col>
      <xdr:colOff>123825</xdr:colOff>
      <xdr:row>30</xdr:row>
      <xdr:rowOff>36422</xdr:rowOff>
    </xdr:to>
    <xdr:sp macro="" textlink="">
      <xdr:nvSpPr>
        <xdr:cNvPr id="151" name="楕円 150">
          <a:extLst>
            <a:ext uri="{FF2B5EF4-FFF2-40B4-BE49-F238E27FC236}">
              <a16:creationId xmlns:a16="http://schemas.microsoft.com/office/drawing/2014/main" id="{9AD58063-FD3A-4F94-B613-806DFEB76593}"/>
            </a:ext>
          </a:extLst>
        </xdr:cNvPr>
        <xdr:cNvSpPr/>
      </xdr:nvSpPr>
      <xdr:spPr>
        <a:xfrm>
          <a:off x="13271500" y="58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157072</xdr:rowOff>
    </xdr:from>
    <xdr:to>
      <xdr:col>72</xdr:col>
      <xdr:colOff>73025</xdr:colOff>
      <xdr:row>30</xdr:row>
      <xdr:rowOff>37130</xdr:rowOff>
    </xdr:to>
    <xdr:cxnSp macro="">
      <xdr:nvCxnSpPr>
        <xdr:cNvPr id="152" name="直線コネクタ 151">
          <a:extLst>
            <a:ext uri="{FF2B5EF4-FFF2-40B4-BE49-F238E27FC236}">
              <a16:creationId xmlns:a16="http://schemas.microsoft.com/office/drawing/2014/main" id="{EF3234BD-9DCF-47FD-8D89-26A7B4A009FB}"/>
            </a:ext>
          </a:extLst>
        </xdr:cNvPr>
        <xdr:cNvCxnSpPr/>
      </xdr:nvCxnSpPr>
      <xdr:spPr>
        <a:xfrm>
          <a:off x="13322300" y="5900647"/>
          <a:ext cx="762000" cy="5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8074</xdr:rowOff>
    </xdr:from>
    <xdr:to>
      <xdr:col>64</xdr:col>
      <xdr:colOff>123825</xdr:colOff>
      <xdr:row>30</xdr:row>
      <xdr:rowOff>109674</xdr:rowOff>
    </xdr:to>
    <xdr:sp macro="" textlink="">
      <xdr:nvSpPr>
        <xdr:cNvPr id="153" name="楕円 152">
          <a:extLst>
            <a:ext uri="{FF2B5EF4-FFF2-40B4-BE49-F238E27FC236}">
              <a16:creationId xmlns:a16="http://schemas.microsoft.com/office/drawing/2014/main" id="{C69BF79F-A327-4BA3-96EE-0B6F0324914D}"/>
            </a:ext>
          </a:extLst>
        </xdr:cNvPr>
        <xdr:cNvSpPr/>
      </xdr:nvSpPr>
      <xdr:spPr>
        <a:xfrm>
          <a:off x="12509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157072</xdr:rowOff>
    </xdr:from>
    <xdr:to>
      <xdr:col>68</xdr:col>
      <xdr:colOff>73025</xdr:colOff>
      <xdr:row>30</xdr:row>
      <xdr:rowOff>58874</xdr:rowOff>
    </xdr:to>
    <xdr:cxnSp macro="">
      <xdr:nvCxnSpPr>
        <xdr:cNvPr id="154" name="直線コネクタ 153">
          <a:extLst>
            <a:ext uri="{FF2B5EF4-FFF2-40B4-BE49-F238E27FC236}">
              <a16:creationId xmlns:a16="http://schemas.microsoft.com/office/drawing/2014/main" id="{07C7387A-B603-4B0B-B420-A4480943B96A}"/>
            </a:ext>
          </a:extLst>
        </xdr:cNvPr>
        <xdr:cNvCxnSpPr/>
      </xdr:nvCxnSpPr>
      <xdr:spPr>
        <a:xfrm flipV="1">
          <a:off x="12560300" y="5900647"/>
          <a:ext cx="762000" cy="7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131291</xdr:rowOff>
    </xdr:from>
    <xdr:to>
      <xdr:col>60</xdr:col>
      <xdr:colOff>123825</xdr:colOff>
      <xdr:row>31</xdr:row>
      <xdr:rowOff>61441</xdr:rowOff>
    </xdr:to>
    <xdr:sp macro="" textlink="">
      <xdr:nvSpPr>
        <xdr:cNvPr id="155" name="楕円 154">
          <a:extLst>
            <a:ext uri="{FF2B5EF4-FFF2-40B4-BE49-F238E27FC236}">
              <a16:creationId xmlns:a16="http://schemas.microsoft.com/office/drawing/2014/main" id="{186E454D-82B2-4E66-B61F-E24A72E5627F}"/>
            </a:ext>
          </a:extLst>
        </xdr:cNvPr>
        <xdr:cNvSpPr/>
      </xdr:nvSpPr>
      <xdr:spPr>
        <a:xfrm>
          <a:off x="11747500" y="60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58874</xdr:rowOff>
    </xdr:from>
    <xdr:to>
      <xdr:col>64</xdr:col>
      <xdr:colOff>73025</xdr:colOff>
      <xdr:row>31</xdr:row>
      <xdr:rowOff>10641</xdr:rowOff>
    </xdr:to>
    <xdr:cxnSp macro="">
      <xdr:nvCxnSpPr>
        <xdr:cNvPr id="156" name="直線コネクタ 155">
          <a:extLst>
            <a:ext uri="{FF2B5EF4-FFF2-40B4-BE49-F238E27FC236}">
              <a16:creationId xmlns:a16="http://schemas.microsoft.com/office/drawing/2014/main" id="{53C0792C-A794-42C1-A92E-CB345600110E}"/>
            </a:ext>
          </a:extLst>
        </xdr:cNvPr>
        <xdr:cNvCxnSpPr/>
      </xdr:nvCxnSpPr>
      <xdr:spPr>
        <a:xfrm flipV="1">
          <a:off x="11798300" y="5973899"/>
          <a:ext cx="762000" cy="12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57" name="n_1aveValue債務償還比率">
          <a:extLst>
            <a:ext uri="{FF2B5EF4-FFF2-40B4-BE49-F238E27FC236}">
              <a16:creationId xmlns:a16="http://schemas.microsoft.com/office/drawing/2014/main" id="{372A587B-D07C-4C98-9C21-D6E225189C9A}"/>
            </a:ext>
          </a:extLst>
        </xdr:cNvPr>
        <xdr:cNvSpPr txBox="1"/>
      </xdr:nvSpPr>
      <xdr:spPr>
        <a:xfrm>
          <a:off x="138367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150802</xdr:rowOff>
    </xdr:from>
    <xdr:ext cx="469744" cy="259045"/>
    <xdr:sp macro="" textlink="">
      <xdr:nvSpPr>
        <xdr:cNvPr id="158" name="n_2aveValue債務償還比率">
          <a:extLst>
            <a:ext uri="{FF2B5EF4-FFF2-40B4-BE49-F238E27FC236}">
              <a16:creationId xmlns:a16="http://schemas.microsoft.com/office/drawing/2014/main" id="{4735C2EF-BCA9-412B-9034-4292FB200FD5}"/>
            </a:ext>
          </a:extLst>
        </xdr:cNvPr>
        <xdr:cNvSpPr txBox="1"/>
      </xdr:nvSpPr>
      <xdr:spPr>
        <a:xfrm>
          <a:off x="13087427" y="62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129058</xdr:rowOff>
    </xdr:from>
    <xdr:ext cx="469744" cy="259045"/>
    <xdr:sp macro="" textlink="">
      <xdr:nvSpPr>
        <xdr:cNvPr id="159" name="n_3aveValue債務償還比率">
          <a:extLst>
            <a:ext uri="{FF2B5EF4-FFF2-40B4-BE49-F238E27FC236}">
              <a16:creationId xmlns:a16="http://schemas.microsoft.com/office/drawing/2014/main" id="{5E47443E-0987-4DE6-81A6-F417BB260AF2}"/>
            </a:ext>
          </a:extLst>
        </xdr:cNvPr>
        <xdr:cNvSpPr txBox="1"/>
      </xdr:nvSpPr>
      <xdr:spPr>
        <a:xfrm>
          <a:off x="12325427" y="621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129367</xdr:rowOff>
    </xdr:from>
    <xdr:ext cx="469744" cy="259045"/>
    <xdr:sp macro="" textlink="">
      <xdr:nvSpPr>
        <xdr:cNvPr id="160" name="n_4aveValue債務償還比率">
          <a:extLst>
            <a:ext uri="{FF2B5EF4-FFF2-40B4-BE49-F238E27FC236}">
              <a16:creationId xmlns:a16="http://schemas.microsoft.com/office/drawing/2014/main" id="{98C7BF22-297F-4E0C-B8C1-EF3BF717FC6F}"/>
            </a:ext>
          </a:extLst>
        </xdr:cNvPr>
        <xdr:cNvSpPr txBox="1"/>
      </xdr:nvSpPr>
      <xdr:spPr>
        <a:xfrm>
          <a:off x="11563427" y="621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104457</xdr:rowOff>
    </xdr:from>
    <xdr:ext cx="469744" cy="259045"/>
    <xdr:sp macro="" textlink="">
      <xdr:nvSpPr>
        <xdr:cNvPr id="161" name="n_1mainValue債務償還比率">
          <a:extLst>
            <a:ext uri="{FF2B5EF4-FFF2-40B4-BE49-F238E27FC236}">
              <a16:creationId xmlns:a16="http://schemas.microsoft.com/office/drawing/2014/main" id="{B628D945-7412-4E91-9AE7-C97AAEA1CBBC}"/>
            </a:ext>
          </a:extLst>
        </xdr:cNvPr>
        <xdr:cNvSpPr txBox="1"/>
      </xdr:nvSpPr>
      <xdr:spPr>
        <a:xfrm>
          <a:off x="13836727" y="567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52949</xdr:rowOff>
    </xdr:from>
    <xdr:ext cx="469744" cy="259045"/>
    <xdr:sp macro="" textlink="">
      <xdr:nvSpPr>
        <xdr:cNvPr id="162" name="n_2mainValue債務償還比率">
          <a:extLst>
            <a:ext uri="{FF2B5EF4-FFF2-40B4-BE49-F238E27FC236}">
              <a16:creationId xmlns:a16="http://schemas.microsoft.com/office/drawing/2014/main" id="{9C2BAA9A-5B3C-4282-8157-EE1DDCEBD9F5}"/>
            </a:ext>
          </a:extLst>
        </xdr:cNvPr>
        <xdr:cNvSpPr txBox="1"/>
      </xdr:nvSpPr>
      <xdr:spPr>
        <a:xfrm>
          <a:off x="13087427" y="56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126201</xdr:rowOff>
    </xdr:from>
    <xdr:ext cx="469744" cy="259045"/>
    <xdr:sp macro="" textlink="">
      <xdr:nvSpPr>
        <xdr:cNvPr id="163" name="n_3mainValue債務償還比率">
          <a:extLst>
            <a:ext uri="{FF2B5EF4-FFF2-40B4-BE49-F238E27FC236}">
              <a16:creationId xmlns:a16="http://schemas.microsoft.com/office/drawing/2014/main" id="{6C862BAA-A07E-48BC-B217-5A51C7D994CC}"/>
            </a:ext>
          </a:extLst>
        </xdr:cNvPr>
        <xdr:cNvSpPr txBox="1"/>
      </xdr:nvSpPr>
      <xdr:spPr>
        <a:xfrm>
          <a:off x="12325427" y="569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77968</xdr:rowOff>
    </xdr:from>
    <xdr:ext cx="469744" cy="259045"/>
    <xdr:sp macro="" textlink="">
      <xdr:nvSpPr>
        <xdr:cNvPr id="164" name="n_4mainValue債務償還比率">
          <a:extLst>
            <a:ext uri="{FF2B5EF4-FFF2-40B4-BE49-F238E27FC236}">
              <a16:creationId xmlns:a16="http://schemas.microsoft.com/office/drawing/2014/main" id="{DD5C395F-F741-40D7-8870-72934DB70164}"/>
            </a:ext>
          </a:extLst>
        </xdr:cNvPr>
        <xdr:cNvSpPr txBox="1"/>
      </xdr:nvSpPr>
      <xdr:spPr>
        <a:xfrm>
          <a:off x="11563427" y="582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C5DA6179-1C49-41C6-953B-FCA5C39618F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9527E2B-92F5-4C84-ACC2-5A700F7EA7E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C8C2688D-D3ED-429D-8E56-8B6D35D95D6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75CA6215-D4C6-452E-884D-2BF0378903C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4F8CD37B-3E93-496B-94D1-6AAE79049F5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64935D88-5B52-44AC-A556-A5BB8B21747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F22FCC-DA94-419D-A529-AF3BA8A8B03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553556-9297-4163-9523-3B4D992E850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DF422D4-B3D1-4E1F-9447-7DA6740C5ED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A23FE6-4979-4D39-B8DF-7D0D0DBF73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A0DF92-58CF-4C27-931A-5168C10EAC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937887-C424-4598-B492-8F79E0C984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269511-CD89-49EF-8C51-199C8EF554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2CA3F25-5ABF-437C-87FD-435A0D1680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28213C6-6591-4F3B-821C-5CF6801E25D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C6AE347-556B-40AE-92F0-42FDB80A8DC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19,978
19,915
43.80
12,457,254
11,805,217
494,247
5,156,620
7,963,996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D26042-C1E7-4F7E-9903-41E6C0D32D0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47A9CA-D97D-4885-A112-2B714DB8F5A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05CA91-0DEA-4EC4-AB7F-15591EE6A28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61808F-F541-43CC-865C-0CEDEDB6AA8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BDABF1-7078-4C68-BE65-BE90728F9B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74454ED-40A3-4F97-AC99-00C058846E4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2998D7-FCC8-4052-BE67-E1E55C7212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A9D4A3-DA73-45DA-AAA2-2235B579BF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B77873-329B-483C-902A-4FA00CBEFE8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D7C2C6E-AB4E-4AF6-9A91-39A6E81493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870C6E2-69E9-42CB-B3CF-6191127584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727485-9467-4919-92DE-22EBCFC89B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3938B9-43BD-446E-B176-E8E6F0229D4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AA74BDB-D32E-4E5A-85B7-766FE113B9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3C04CC7-9AB5-414F-95C7-71BDBE6D8C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8EC7DF-9925-422F-A4BE-0A31D115D1B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D21FBD9-2E14-4B1C-931C-9669E9E36F6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0DC34E7-C84F-4686-8FE4-0CB981845A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19496B-110E-4E13-9711-AF9003FC0E1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3F30346-FDBB-4358-89F1-A536345AA96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AF9E75B-4C85-446F-8912-F88CB185A57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9B47408-6A77-4CC4-937D-F8450A54EA1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016A7D-5E4D-4CA7-A841-3933E8B4D31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D7FFD60-C08B-4542-B9FC-59C98888F49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0BB9B4C-14A4-4B55-8A94-A12B58C8C4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AD3FD7-51E1-49B5-875D-C70E899783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E1B55D1-7433-441E-9723-8FD531E95D0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C5C8328-60DB-4745-8DFF-59ABD78C301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C229EC2-AC8E-4CE3-9E69-BAE9DBE49FB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BC534C8-1A23-4A6A-89FF-C006A8EA75A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7AB3CDB-4581-428B-A992-053C491B8D5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0DAFE36-5771-4698-9C0B-9D051D28F2C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A555E7D-D791-4083-A9B9-FDA65272AD8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B9E71F5-30C1-4D87-9065-FAD983FB765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4672E21-2F88-4D4F-A884-A923EB22064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CDE63D0-AC03-43DB-8D88-76554765EBB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34A5CBC-1ECC-4B43-BEDD-06B60CA70B5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3F1AF8A-2141-4735-96E5-8B5A935FCDF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8C59DB9-7C6C-44F6-8444-9F262576174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ACCE04C-410C-4575-9E49-CF00331ADAA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DDA3117-0132-4402-BD7B-EC1C6933ECA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B8E805A-EDB8-4E82-865B-014B5888781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10778F2-23F3-4C47-A06F-1D9B7B8217E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C40C725-60C7-44BB-8DEB-B745F3137CA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61BF6F6-4307-4291-9E92-A674639227E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6945028D-60D3-45A6-B8D9-220DC857F1B2}"/>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23893351-FCA6-4E3C-890A-E7BF073F2C8A}"/>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F0F15B09-DD97-46E8-B780-408F8474E1BF}"/>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4EEC9C33-7457-466D-8047-33C5E015FE3E}"/>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C8E4C443-E33E-47AC-AA51-E17C9E18F80C}"/>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6EB875DA-009F-4433-89E7-120806CF86F6}"/>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6FA63AA6-E73F-4D45-9869-AA96F2CAD58D}"/>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826736F8-6958-4222-82FB-92A6BBE0A8BF}"/>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2D2C97C7-C3BE-4C74-BE31-267491E3602B}"/>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4C7596F6-C053-4B65-8DDE-FE6203574805}"/>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37FD9EC2-95E4-40B9-8786-43486C85B6B3}"/>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A337960-17B3-4F0B-8888-94D05761F82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32ADE80-7D54-4FCF-A8C5-DE0D0C9CE4C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76C3696-82CB-4DDC-8610-A87AD73959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A1D4E64-0324-49AE-BDA3-7C23F27B7D9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92B8D65-EAD9-404E-8388-C63B2FC025D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3" name="楕円 72">
          <a:extLst>
            <a:ext uri="{FF2B5EF4-FFF2-40B4-BE49-F238E27FC236}">
              <a16:creationId xmlns:a16="http://schemas.microsoft.com/office/drawing/2014/main" id="{185A168F-75EB-4D6E-AE00-57803A170D78}"/>
            </a:ext>
          </a:extLst>
        </xdr:cNvPr>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67327</xdr:rowOff>
    </xdr:from>
    <xdr:ext cx="405111" cy="259045"/>
    <xdr:sp macro="" textlink="">
      <xdr:nvSpPr>
        <xdr:cNvPr id="74" name="【道路】&#10;有形固定資産減価償却率該当値テキスト">
          <a:extLst>
            <a:ext uri="{FF2B5EF4-FFF2-40B4-BE49-F238E27FC236}">
              <a16:creationId xmlns:a16="http://schemas.microsoft.com/office/drawing/2014/main" id="{09C144A4-1C44-4AED-A075-23754C0815F7}"/>
            </a:ext>
          </a:extLst>
        </xdr:cNvPr>
        <xdr:cNvSpPr txBox="1"/>
      </xdr:nvSpPr>
      <xdr:spPr>
        <a:xfrm>
          <a:off x="46736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5" name="楕円 74">
          <a:extLst>
            <a:ext uri="{FF2B5EF4-FFF2-40B4-BE49-F238E27FC236}">
              <a16:creationId xmlns:a16="http://schemas.microsoft.com/office/drawing/2014/main" id="{2EE4A869-B010-498A-895F-A87EDD82B6AE}"/>
            </a:ext>
          </a:extLst>
        </xdr:cNvPr>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95250</xdr:rowOff>
    </xdr:to>
    <xdr:cxnSp macro="">
      <xdr:nvCxnSpPr>
        <xdr:cNvPr id="76" name="直線コネクタ 75">
          <a:extLst>
            <a:ext uri="{FF2B5EF4-FFF2-40B4-BE49-F238E27FC236}">
              <a16:creationId xmlns:a16="http://schemas.microsoft.com/office/drawing/2014/main" id="{DBB51A18-43D2-4FEB-8A4D-30B29691A7C6}"/>
            </a:ext>
          </a:extLst>
        </xdr:cNvPr>
        <xdr:cNvCxnSpPr/>
      </xdr:nvCxnSpPr>
      <xdr:spPr>
        <a:xfrm>
          <a:off x="3797300" y="6408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156845</xdr:rowOff>
    </xdr:from>
    <xdr:to>
      <xdr:col>15</xdr:col>
      <xdr:colOff>101600</xdr:colOff>
      <xdr:row>37</xdr:row>
      <xdr:rowOff>86995</xdr:rowOff>
    </xdr:to>
    <xdr:sp macro="" textlink="">
      <xdr:nvSpPr>
        <xdr:cNvPr id="77" name="楕円 76">
          <a:extLst>
            <a:ext uri="{FF2B5EF4-FFF2-40B4-BE49-F238E27FC236}">
              <a16:creationId xmlns:a16="http://schemas.microsoft.com/office/drawing/2014/main" id="{C17DA7A4-3727-4A4C-96BC-AD99350C2CE3}"/>
            </a:ext>
          </a:extLst>
        </xdr:cNvPr>
        <xdr:cNvSpPr/>
      </xdr:nvSpPr>
      <xdr:spPr>
        <a:xfrm>
          <a:off x="2857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37</xdr:row>
      <xdr:rowOff>64770</xdr:rowOff>
    </xdr:to>
    <xdr:cxnSp macro="">
      <xdr:nvCxnSpPr>
        <xdr:cNvPr id="78" name="直線コネクタ 77">
          <a:extLst>
            <a:ext uri="{FF2B5EF4-FFF2-40B4-BE49-F238E27FC236}">
              <a16:creationId xmlns:a16="http://schemas.microsoft.com/office/drawing/2014/main" id="{010D2E20-FBC5-4589-9D1D-71C45D21481E}"/>
            </a:ext>
          </a:extLst>
        </xdr:cNvPr>
        <xdr:cNvCxnSpPr/>
      </xdr:nvCxnSpPr>
      <xdr:spPr>
        <a:xfrm>
          <a:off x="2908300" y="63798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141605</xdr:rowOff>
    </xdr:from>
    <xdr:to>
      <xdr:col>10</xdr:col>
      <xdr:colOff>165100</xdr:colOff>
      <xdr:row>37</xdr:row>
      <xdr:rowOff>71755</xdr:rowOff>
    </xdr:to>
    <xdr:sp macro="" textlink="">
      <xdr:nvSpPr>
        <xdr:cNvPr id="79" name="楕円 78">
          <a:extLst>
            <a:ext uri="{FF2B5EF4-FFF2-40B4-BE49-F238E27FC236}">
              <a16:creationId xmlns:a16="http://schemas.microsoft.com/office/drawing/2014/main" id="{8AC171B2-B3C3-406E-8E51-966BA6781D49}"/>
            </a:ext>
          </a:extLst>
        </xdr:cNvPr>
        <xdr:cNvSpPr/>
      </xdr:nvSpPr>
      <xdr:spPr>
        <a:xfrm>
          <a:off x="1968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20955</xdr:rowOff>
    </xdr:from>
    <xdr:to>
      <xdr:col>15</xdr:col>
      <xdr:colOff>50800</xdr:colOff>
      <xdr:row>37</xdr:row>
      <xdr:rowOff>36195</xdr:rowOff>
    </xdr:to>
    <xdr:cxnSp macro="">
      <xdr:nvCxnSpPr>
        <xdr:cNvPr id="80" name="直線コネクタ 79">
          <a:extLst>
            <a:ext uri="{FF2B5EF4-FFF2-40B4-BE49-F238E27FC236}">
              <a16:creationId xmlns:a16="http://schemas.microsoft.com/office/drawing/2014/main" id="{FA94E4CD-CE71-4B7A-9C02-2A12CFA8AE51}"/>
            </a:ext>
          </a:extLst>
        </xdr:cNvPr>
        <xdr:cNvCxnSpPr/>
      </xdr:nvCxnSpPr>
      <xdr:spPr>
        <a:xfrm>
          <a:off x="2019300" y="63646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133985</xdr:rowOff>
    </xdr:from>
    <xdr:to>
      <xdr:col>6</xdr:col>
      <xdr:colOff>38100</xdr:colOff>
      <xdr:row>37</xdr:row>
      <xdr:rowOff>64135</xdr:rowOff>
    </xdr:to>
    <xdr:sp macro="" textlink="">
      <xdr:nvSpPr>
        <xdr:cNvPr id="81" name="楕円 80">
          <a:extLst>
            <a:ext uri="{FF2B5EF4-FFF2-40B4-BE49-F238E27FC236}">
              <a16:creationId xmlns:a16="http://schemas.microsoft.com/office/drawing/2014/main" id="{4E393F60-C4D1-4C51-BFA4-628DED3EFF32}"/>
            </a:ext>
          </a:extLst>
        </xdr:cNvPr>
        <xdr:cNvSpPr/>
      </xdr:nvSpPr>
      <xdr:spPr>
        <a:xfrm>
          <a:off x="1079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xdr:rowOff>
    </xdr:from>
    <xdr:to>
      <xdr:col>10</xdr:col>
      <xdr:colOff>114300</xdr:colOff>
      <xdr:row>37</xdr:row>
      <xdr:rowOff>20955</xdr:rowOff>
    </xdr:to>
    <xdr:cxnSp macro="">
      <xdr:nvCxnSpPr>
        <xdr:cNvPr id="82" name="直線コネクタ 81">
          <a:extLst>
            <a:ext uri="{FF2B5EF4-FFF2-40B4-BE49-F238E27FC236}">
              <a16:creationId xmlns:a16="http://schemas.microsoft.com/office/drawing/2014/main" id="{6666CA63-5865-42F9-B595-7D8B88A93DD7}"/>
            </a:ext>
          </a:extLst>
        </xdr:cNvPr>
        <xdr:cNvCxnSpPr/>
      </xdr:nvCxnSpPr>
      <xdr:spPr>
        <a:xfrm>
          <a:off x="1130300" y="63569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E0BA923A-CBE9-4466-9024-03E3F568D17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192D4D8B-BE7F-4259-AF18-97DDF0ACC9EC}"/>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985774A2-D170-4ED7-812E-8313C17A2000}"/>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73D4EB31-8D5E-4619-ADA0-A85A4E09BB6F}"/>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7" name="n_1mainValue【道路】&#10;有形固定資産減価償却率">
          <a:extLst>
            <a:ext uri="{FF2B5EF4-FFF2-40B4-BE49-F238E27FC236}">
              <a16:creationId xmlns:a16="http://schemas.microsoft.com/office/drawing/2014/main" id="{9F2C194A-054A-408E-8513-16D752811885}"/>
            </a:ext>
          </a:extLst>
        </xdr:cNvPr>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103522</xdr:rowOff>
    </xdr:from>
    <xdr:ext cx="405111" cy="259045"/>
    <xdr:sp macro="" textlink="">
      <xdr:nvSpPr>
        <xdr:cNvPr id="88" name="n_2mainValue【道路】&#10;有形固定資産減価償却率">
          <a:extLst>
            <a:ext uri="{FF2B5EF4-FFF2-40B4-BE49-F238E27FC236}">
              <a16:creationId xmlns:a16="http://schemas.microsoft.com/office/drawing/2014/main" id="{84C80FFE-4BD1-4836-BCAC-97E538101449}"/>
            </a:ext>
          </a:extLst>
        </xdr:cNvPr>
        <xdr:cNvSpPr txBox="1"/>
      </xdr:nvSpPr>
      <xdr:spPr>
        <a:xfrm>
          <a:off x="2705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88282</xdr:rowOff>
    </xdr:from>
    <xdr:ext cx="405111" cy="259045"/>
    <xdr:sp macro="" textlink="">
      <xdr:nvSpPr>
        <xdr:cNvPr id="89" name="n_3mainValue【道路】&#10;有形固定資産減価償却率">
          <a:extLst>
            <a:ext uri="{FF2B5EF4-FFF2-40B4-BE49-F238E27FC236}">
              <a16:creationId xmlns:a16="http://schemas.microsoft.com/office/drawing/2014/main" id="{FDA4D17C-8CCB-46B9-B852-38C9F1ECBA0B}"/>
            </a:ext>
          </a:extLst>
        </xdr:cNvPr>
        <xdr:cNvSpPr txBox="1"/>
      </xdr:nvSpPr>
      <xdr:spPr>
        <a:xfrm>
          <a:off x="1816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80662</xdr:rowOff>
    </xdr:from>
    <xdr:ext cx="405111" cy="259045"/>
    <xdr:sp macro="" textlink="">
      <xdr:nvSpPr>
        <xdr:cNvPr id="90" name="n_4mainValue【道路】&#10;有形固定資産減価償却率">
          <a:extLst>
            <a:ext uri="{FF2B5EF4-FFF2-40B4-BE49-F238E27FC236}">
              <a16:creationId xmlns:a16="http://schemas.microsoft.com/office/drawing/2014/main" id="{D054B1A5-D9B1-422C-90B7-5CFD6DEE2D33}"/>
            </a:ext>
          </a:extLst>
        </xdr:cNvPr>
        <xdr:cNvSpPr txBox="1"/>
      </xdr:nvSpPr>
      <xdr:spPr>
        <a:xfrm>
          <a:off x="927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B478E10-2EFF-4CF4-A948-916BB585703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B30BA72-BBD2-4D59-8338-EED26C62E7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565C168-BA5F-40CA-8F39-C4773ECAFED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25260B8-0283-4D99-BE25-8FC5B7CFE79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663909F-DF68-461E-AFBE-4A8370336C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8097922-50DC-4AB9-9233-1CEE5C2A5B1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189CCE5-42AD-4B21-A407-350E57A929D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070486C-3F38-4AC9-9DD6-BCF29669470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4FE7224-37E7-4664-B6E4-C99F8171239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046F6AF-FDE1-40B7-B541-62C3F95D463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615A626-7FCF-44D2-ADC6-21553E7500D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57387780-A99D-4DAA-9953-945B18A3A8B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F8E1EA01-5BAD-4FB4-90A1-D35C726AD1A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7ECB263E-EDE9-420A-B0BC-3859240CAF32}"/>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7E5879CC-6654-4683-8628-33FAC64E6FA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31E49C09-2077-40E9-BB6C-3E15F88249D1}"/>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256F261B-C394-4BA0-BB4B-2FA3E9C3F0E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FFF8456A-3326-4AAB-B365-576F378B1678}"/>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4292446-A244-4D00-A32E-F7C86392769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D0C154F-0A02-4785-BA8C-8492BC80383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853377C-B757-4077-904E-18E73B3EA5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A6AA95E8-6EDB-4F19-BC5F-725D492B165F}"/>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2B9BA364-3765-4F17-BF73-31ABE9AD8104}"/>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C8D174A8-EEB5-4657-9381-09E5724618D9}"/>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C75B3F41-B47E-4D0C-988D-34131E2A39D7}"/>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9B4C8D65-EBE5-47D1-A0EE-E61AF47D8245}"/>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6CC8B3EB-7210-422D-9AF7-F7D17EA50918}"/>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867D7C15-89BC-4E33-86CC-D0429AE1F851}"/>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C299CF84-DEA7-473E-A615-3632406DFED8}"/>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73813</xdr:rowOff>
    </xdr:from>
    <xdr:to>
      <xdr:col>46</xdr:col>
      <xdr:colOff>38100</xdr:colOff>
      <xdr:row>42</xdr:row>
      <xdr:rowOff>3963</xdr:rowOff>
    </xdr:to>
    <xdr:sp macro="" textlink="">
      <xdr:nvSpPr>
        <xdr:cNvPr id="120" name="フローチャート: 判断 119">
          <a:extLst>
            <a:ext uri="{FF2B5EF4-FFF2-40B4-BE49-F238E27FC236}">
              <a16:creationId xmlns:a16="http://schemas.microsoft.com/office/drawing/2014/main" id="{DD845FA8-26C9-4771-A7F6-92BEDE913E59}"/>
            </a:ext>
          </a:extLst>
        </xdr:cNvPr>
        <xdr:cNvSpPr/>
      </xdr:nvSpPr>
      <xdr:spPr>
        <a:xfrm>
          <a:off x="8699500" y="710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73767</xdr:rowOff>
    </xdr:from>
    <xdr:to>
      <xdr:col>41</xdr:col>
      <xdr:colOff>101600</xdr:colOff>
      <xdr:row>42</xdr:row>
      <xdr:rowOff>3917</xdr:rowOff>
    </xdr:to>
    <xdr:sp macro="" textlink="">
      <xdr:nvSpPr>
        <xdr:cNvPr id="121" name="フローチャート: 判断 120">
          <a:extLst>
            <a:ext uri="{FF2B5EF4-FFF2-40B4-BE49-F238E27FC236}">
              <a16:creationId xmlns:a16="http://schemas.microsoft.com/office/drawing/2014/main" id="{16B4CA46-67D9-4CC0-BEF4-56BB7BF34956}"/>
            </a:ext>
          </a:extLst>
        </xdr:cNvPr>
        <xdr:cNvSpPr/>
      </xdr:nvSpPr>
      <xdr:spPr>
        <a:xfrm>
          <a:off x="7810500" y="710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74136</xdr:rowOff>
    </xdr:from>
    <xdr:to>
      <xdr:col>36</xdr:col>
      <xdr:colOff>165100</xdr:colOff>
      <xdr:row>42</xdr:row>
      <xdr:rowOff>4286</xdr:rowOff>
    </xdr:to>
    <xdr:sp macro="" textlink="">
      <xdr:nvSpPr>
        <xdr:cNvPr id="122" name="フローチャート: 判断 121">
          <a:extLst>
            <a:ext uri="{FF2B5EF4-FFF2-40B4-BE49-F238E27FC236}">
              <a16:creationId xmlns:a16="http://schemas.microsoft.com/office/drawing/2014/main" id="{B08A70D3-DDCD-4257-B464-34C9A8621E07}"/>
            </a:ext>
          </a:extLst>
        </xdr:cNvPr>
        <xdr:cNvSpPr/>
      </xdr:nvSpPr>
      <xdr:spPr>
        <a:xfrm>
          <a:off x="6921500" y="710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76ACE9F-758B-42F1-B153-CC244CD7439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C966CC4-5531-425E-ACFA-C95B3A4CE08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EE136BE-CD2B-4B2B-916B-0509A12E43C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7B2A536-D858-4A87-9F17-24FE85846C9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FBF292C-D4ED-4253-B68E-84231BC5FBC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69515</xdr:rowOff>
    </xdr:from>
    <xdr:to>
      <xdr:col>55</xdr:col>
      <xdr:colOff>50800</xdr:colOff>
      <xdr:row>41</xdr:row>
      <xdr:rowOff>171115</xdr:rowOff>
    </xdr:to>
    <xdr:sp macro="" textlink="">
      <xdr:nvSpPr>
        <xdr:cNvPr id="128" name="楕円 127">
          <a:extLst>
            <a:ext uri="{FF2B5EF4-FFF2-40B4-BE49-F238E27FC236}">
              <a16:creationId xmlns:a16="http://schemas.microsoft.com/office/drawing/2014/main" id="{6CF1C086-D0CE-424D-B1A6-83E33A232D3D}"/>
            </a:ext>
          </a:extLst>
        </xdr:cNvPr>
        <xdr:cNvSpPr/>
      </xdr:nvSpPr>
      <xdr:spPr>
        <a:xfrm>
          <a:off x="10426700" y="70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a:extLst>
            <a:ext uri="{FF2B5EF4-FFF2-40B4-BE49-F238E27FC236}">
              <a16:creationId xmlns:a16="http://schemas.microsoft.com/office/drawing/2014/main" id="{B81A1726-BA1C-4570-8272-6A243BC78584}"/>
            </a:ext>
          </a:extLst>
        </xdr:cNvPr>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69621</xdr:rowOff>
    </xdr:from>
    <xdr:to>
      <xdr:col>50</xdr:col>
      <xdr:colOff>165100</xdr:colOff>
      <xdr:row>41</xdr:row>
      <xdr:rowOff>171221</xdr:rowOff>
    </xdr:to>
    <xdr:sp macro="" textlink="">
      <xdr:nvSpPr>
        <xdr:cNvPr id="130" name="楕円 129">
          <a:extLst>
            <a:ext uri="{FF2B5EF4-FFF2-40B4-BE49-F238E27FC236}">
              <a16:creationId xmlns:a16="http://schemas.microsoft.com/office/drawing/2014/main" id="{2139A263-4C7B-4134-A811-12B40A57E907}"/>
            </a:ext>
          </a:extLst>
        </xdr:cNvPr>
        <xdr:cNvSpPr/>
      </xdr:nvSpPr>
      <xdr:spPr>
        <a:xfrm>
          <a:off x="9588500" y="70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120315</xdr:rowOff>
    </xdr:from>
    <xdr:to>
      <xdr:col>55</xdr:col>
      <xdr:colOff>0</xdr:colOff>
      <xdr:row>41</xdr:row>
      <xdr:rowOff>120421</xdr:rowOff>
    </xdr:to>
    <xdr:cxnSp macro="">
      <xdr:nvCxnSpPr>
        <xdr:cNvPr id="131" name="直線コネクタ 130">
          <a:extLst>
            <a:ext uri="{FF2B5EF4-FFF2-40B4-BE49-F238E27FC236}">
              <a16:creationId xmlns:a16="http://schemas.microsoft.com/office/drawing/2014/main" id="{72D27FE5-A106-4BC2-B171-CED266554C70}"/>
            </a:ext>
          </a:extLst>
        </xdr:cNvPr>
        <xdr:cNvCxnSpPr/>
      </xdr:nvCxnSpPr>
      <xdr:spPr>
        <a:xfrm flipV="1">
          <a:off x="9639300" y="7149765"/>
          <a:ext cx="8382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69728</xdr:rowOff>
    </xdr:from>
    <xdr:to>
      <xdr:col>46</xdr:col>
      <xdr:colOff>38100</xdr:colOff>
      <xdr:row>41</xdr:row>
      <xdr:rowOff>171328</xdr:rowOff>
    </xdr:to>
    <xdr:sp macro="" textlink="">
      <xdr:nvSpPr>
        <xdr:cNvPr id="132" name="楕円 131">
          <a:extLst>
            <a:ext uri="{FF2B5EF4-FFF2-40B4-BE49-F238E27FC236}">
              <a16:creationId xmlns:a16="http://schemas.microsoft.com/office/drawing/2014/main" id="{1E7028EE-D9D3-4B5D-9398-618B31B7DE2D}"/>
            </a:ext>
          </a:extLst>
        </xdr:cNvPr>
        <xdr:cNvSpPr/>
      </xdr:nvSpPr>
      <xdr:spPr>
        <a:xfrm>
          <a:off x="8699500" y="70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120421</xdr:rowOff>
    </xdr:from>
    <xdr:to>
      <xdr:col>50</xdr:col>
      <xdr:colOff>114300</xdr:colOff>
      <xdr:row>41</xdr:row>
      <xdr:rowOff>120528</xdr:rowOff>
    </xdr:to>
    <xdr:cxnSp macro="">
      <xdr:nvCxnSpPr>
        <xdr:cNvPr id="133" name="直線コネクタ 132">
          <a:extLst>
            <a:ext uri="{FF2B5EF4-FFF2-40B4-BE49-F238E27FC236}">
              <a16:creationId xmlns:a16="http://schemas.microsoft.com/office/drawing/2014/main" id="{806CF83A-2544-41C8-A525-DDFA0DCF1314}"/>
            </a:ext>
          </a:extLst>
        </xdr:cNvPr>
        <xdr:cNvCxnSpPr/>
      </xdr:nvCxnSpPr>
      <xdr:spPr>
        <a:xfrm flipV="1">
          <a:off x="8750300" y="7149871"/>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67587</xdr:rowOff>
    </xdr:from>
    <xdr:to>
      <xdr:col>41</xdr:col>
      <xdr:colOff>101600</xdr:colOff>
      <xdr:row>41</xdr:row>
      <xdr:rowOff>169187</xdr:rowOff>
    </xdr:to>
    <xdr:sp macro="" textlink="">
      <xdr:nvSpPr>
        <xdr:cNvPr id="134" name="楕円 133">
          <a:extLst>
            <a:ext uri="{FF2B5EF4-FFF2-40B4-BE49-F238E27FC236}">
              <a16:creationId xmlns:a16="http://schemas.microsoft.com/office/drawing/2014/main" id="{F9592FC6-A9D8-4875-A501-54B305DA7C25}"/>
            </a:ext>
          </a:extLst>
        </xdr:cNvPr>
        <xdr:cNvSpPr/>
      </xdr:nvSpPr>
      <xdr:spPr>
        <a:xfrm>
          <a:off x="7810500" y="709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118387</xdr:rowOff>
    </xdr:from>
    <xdr:to>
      <xdr:col>45</xdr:col>
      <xdr:colOff>177800</xdr:colOff>
      <xdr:row>41</xdr:row>
      <xdr:rowOff>120528</xdr:rowOff>
    </xdr:to>
    <xdr:cxnSp macro="">
      <xdr:nvCxnSpPr>
        <xdr:cNvPr id="135" name="直線コネクタ 134">
          <a:extLst>
            <a:ext uri="{FF2B5EF4-FFF2-40B4-BE49-F238E27FC236}">
              <a16:creationId xmlns:a16="http://schemas.microsoft.com/office/drawing/2014/main" id="{4FE6696A-B1E6-4852-8EF9-7321CD86EA30}"/>
            </a:ext>
          </a:extLst>
        </xdr:cNvPr>
        <xdr:cNvCxnSpPr/>
      </xdr:nvCxnSpPr>
      <xdr:spPr>
        <a:xfrm>
          <a:off x="7861300" y="7147837"/>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70028</xdr:rowOff>
    </xdr:from>
    <xdr:to>
      <xdr:col>36</xdr:col>
      <xdr:colOff>165100</xdr:colOff>
      <xdr:row>42</xdr:row>
      <xdr:rowOff>178</xdr:rowOff>
    </xdr:to>
    <xdr:sp macro="" textlink="">
      <xdr:nvSpPr>
        <xdr:cNvPr id="136" name="楕円 135">
          <a:extLst>
            <a:ext uri="{FF2B5EF4-FFF2-40B4-BE49-F238E27FC236}">
              <a16:creationId xmlns:a16="http://schemas.microsoft.com/office/drawing/2014/main" id="{B4866B4B-E823-4FAB-9E2B-2C9E3F1F5C97}"/>
            </a:ext>
          </a:extLst>
        </xdr:cNvPr>
        <xdr:cNvSpPr/>
      </xdr:nvSpPr>
      <xdr:spPr>
        <a:xfrm>
          <a:off x="6921500" y="70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118387</xdr:rowOff>
    </xdr:from>
    <xdr:to>
      <xdr:col>41</xdr:col>
      <xdr:colOff>50800</xdr:colOff>
      <xdr:row>41</xdr:row>
      <xdr:rowOff>120828</xdr:rowOff>
    </xdr:to>
    <xdr:cxnSp macro="">
      <xdr:nvCxnSpPr>
        <xdr:cNvPr id="137" name="直線コネクタ 136">
          <a:extLst>
            <a:ext uri="{FF2B5EF4-FFF2-40B4-BE49-F238E27FC236}">
              <a16:creationId xmlns:a16="http://schemas.microsoft.com/office/drawing/2014/main" id="{8D225CEB-B51F-471A-A385-A157620898F5}"/>
            </a:ext>
          </a:extLst>
        </xdr:cNvPr>
        <xdr:cNvCxnSpPr/>
      </xdr:nvCxnSpPr>
      <xdr:spPr>
        <a:xfrm flipV="1">
          <a:off x="6972300" y="7147837"/>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83BA1F1B-C291-4077-9B3E-4D8C4EA09598}"/>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166540</xdr:rowOff>
    </xdr:from>
    <xdr:ext cx="469744" cy="259045"/>
    <xdr:sp macro="" textlink="">
      <xdr:nvSpPr>
        <xdr:cNvPr id="139" name="n_2aveValue【道路】&#10;一人当たり延長">
          <a:extLst>
            <a:ext uri="{FF2B5EF4-FFF2-40B4-BE49-F238E27FC236}">
              <a16:creationId xmlns:a16="http://schemas.microsoft.com/office/drawing/2014/main" id="{A2521BC5-9894-4903-8E76-A0A33F93E05C}"/>
            </a:ext>
          </a:extLst>
        </xdr:cNvPr>
        <xdr:cNvSpPr txBox="1"/>
      </xdr:nvSpPr>
      <xdr:spPr>
        <a:xfrm>
          <a:off x="8515427" y="71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166494</xdr:rowOff>
    </xdr:from>
    <xdr:ext cx="469744" cy="259045"/>
    <xdr:sp macro="" textlink="">
      <xdr:nvSpPr>
        <xdr:cNvPr id="140" name="n_3aveValue【道路】&#10;一人当たり延長">
          <a:extLst>
            <a:ext uri="{FF2B5EF4-FFF2-40B4-BE49-F238E27FC236}">
              <a16:creationId xmlns:a16="http://schemas.microsoft.com/office/drawing/2014/main" id="{4962307A-5316-43F3-89EB-BD9BCBBF690E}"/>
            </a:ext>
          </a:extLst>
        </xdr:cNvPr>
        <xdr:cNvSpPr txBox="1"/>
      </xdr:nvSpPr>
      <xdr:spPr>
        <a:xfrm>
          <a:off x="7626427" y="719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166863</xdr:rowOff>
    </xdr:from>
    <xdr:ext cx="469744" cy="259045"/>
    <xdr:sp macro="" textlink="">
      <xdr:nvSpPr>
        <xdr:cNvPr id="141" name="n_4aveValue【道路】&#10;一人当たり延長">
          <a:extLst>
            <a:ext uri="{FF2B5EF4-FFF2-40B4-BE49-F238E27FC236}">
              <a16:creationId xmlns:a16="http://schemas.microsoft.com/office/drawing/2014/main" id="{3B30255C-6E0A-4B6E-816F-9466F1500CBA}"/>
            </a:ext>
          </a:extLst>
        </xdr:cNvPr>
        <xdr:cNvSpPr txBox="1"/>
      </xdr:nvSpPr>
      <xdr:spPr>
        <a:xfrm>
          <a:off x="6737427" y="71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162348</xdr:rowOff>
    </xdr:from>
    <xdr:ext cx="534377" cy="259045"/>
    <xdr:sp macro="" textlink="">
      <xdr:nvSpPr>
        <xdr:cNvPr id="142" name="n_1mainValue【道路】&#10;一人当たり延長">
          <a:extLst>
            <a:ext uri="{FF2B5EF4-FFF2-40B4-BE49-F238E27FC236}">
              <a16:creationId xmlns:a16="http://schemas.microsoft.com/office/drawing/2014/main" id="{54232C9C-D5D7-4E2F-9B4B-A3C4824FBE5D}"/>
            </a:ext>
          </a:extLst>
        </xdr:cNvPr>
        <xdr:cNvSpPr txBox="1"/>
      </xdr:nvSpPr>
      <xdr:spPr>
        <a:xfrm>
          <a:off x="9359411" y="719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16405</xdr:rowOff>
    </xdr:from>
    <xdr:ext cx="534377" cy="259045"/>
    <xdr:sp macro="" textlink="">
      <xdr:nvSpPr>
        <xdr:cNvPr id="143" name="n_2mainValue【道路】&#10;一人当たり延長">
          <a:extLst>
            <a:ext uri="{FF2B5EF4-FFF2-40B4-BE49-F238E27FC236}">
              <a16:creationId xmlns:a16="http://schemas.microsoft.com/office/drawing/2014/main" id="{455F3E0E-BB3B-4669-B06E-F58754EA43DB}"/>
            </a:ext>
          </a:extLst>
        </xdr:cNvPr>
        <xdr:cNvSpPr txBox="1"/>
      </xdr:nvSpPr>
      <xdr:spPr>
        <a:xfrm>
          <a:off x="8483111" y="687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14264</xdr:rowOff>
    </xdr:from>
    <xdr:ext cx="534377" cy="259045"/>
    <xdr:sp macro="" textlink="">
      <xdr:nvSpPr>
        <xdr:cNvPr id="144" name="n_3mainValue【道路】&#10;一人当たり延長">
          <a:extLst>
            <a:ext uri="{FF2B5EF4-FFF2-40B4-BE49-F238E27FC236}">
              <a16:creationId xmlns:a16="http://schemas.microsoft.com/office/drawing/2014/main" id="{DBFF388C-4C2B-429A-8C0A-E97E66276A32}"/>
            </a:ext>
          </a:extLst>
        </xdr:cNvPr>
        <xdr:cNvSpPr txBox="1"/>
      </xdr:nvSpPr>
      <xdr:spPr>
        <a:xfrm>
          <a:off x="7594111" y="687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16705</xdr:rowOff>
    </xdr:from>
    <xdr:ext cx="534377" cy="259045"/>
    <xdr:sp macro="" textlink="">
      <xdr:nvSpPr>
        <xdr:cNvPr id="145" name="n_4mainValue【道路】&#10;一人当たり延長">
          <a:extLst>
            <a:ext uri="{FF2B5EF4-FFF2-40B4-BE49-F238E27FC236}">
              <a16:creationId xmlns:a16="http://schemas.microsoft.com/office/drawing/2014/main" id="{ED68E204-ABBE-4F2E-9469-FA09EE78270E}"/>
            </a:ext>
          </a:extLst>
        </xdr:cNvPr>
        <xdr:cNvSpPr txBox="1"/>
      </xdr:nvSpPr>
      <xdr:spPr>
        <a:xfrm>
          <a:off x="6705111" y="68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8993332-08D7-47EF-BE4F-6D9F4CB2768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2C84456-9E45-4613-A9D4-8AC6C8865E7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1C9BCD-C873-4772-B7CE-F5636A6F40D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69766A9-EF24-4C83-9370-D97B26F818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BB93BE5-E53D-4D7F-A07A-895620A499E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2EF61CE6-4CF4-4D7C-9D95-6C65E9D077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6B12E03-6055-41B9-999C-87FE638E4BF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AD385FB-AC7D-415D-9D52-E8CB9C48BEB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ED02A2C-5188-4CE0-A058-07F5B421018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67B48F8-5977-4710-B295-F33C06A270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D1D293E-AA83-4D8B-AAE4-6C1AF25EE6F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2A939BA9-3E42-4DF9-BB56-49B533F86D2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86C5A330-1273-416E-B772-5B392DBA71A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6701B2D8-B363-4DA0-A602-342AC425B94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99070DB1-1078-45C5-9678-FF9BF63B00C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FC81BEB5-CCDA-4225-9207-5024C9A2075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10DD2231-E66C-4D85-8E7D-1921F5C9DC9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A8BC574E-F489-4B4D-89E8-97ECABC8F03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7926B2F9-B149-4E5C-8925-65E74593AF8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890A3EED-6793-4B7D-88D3-A9333B0C8D5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4FF41636-A198-4612-88DF-9D9DE9BD098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9B06FDD7-7041-46EE-B118-32D23BDE405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E88F4B1A-E5C7-487D-A113-51900E3485C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C5D1D08D-1130-494E-8C7D-F81844D119C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0A1184A2-C853-40B9-B2C2-D6014F605747}"/>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8CE7C0B2-21FD-4231-BD5F-02F914F4FD0E}"/>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2498FD2F-A425-41BE-8350-E2DB9ADC1A54}"/>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AD39D2D8-7318-48F0-B5A3-88C90A4D4942}"/>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7E67EEAC-CDB8-43EE-BA1F-6E811C8B4674}"/>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2251E4B5-3598-45A0-9D2C-3E21A5054456}"/>
            </a:ext>
          </a:extLst>
        </xdr:cNvPr>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147FBB0A-47DB-43B5-A0B9-85F43CA22888}"/>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7F255575-9DAA-4A19-8E1B-48BDF524E6ED}"/>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97790</xdr:rowOff>
    </xdr:from>
    <xdr:to>
      <xdr:col>15</xdr:col>
      <xdr:colOff>101600</xdr:colOff>
      <xdr:row>60</xdr:row>
      <xdr:rowOff>27940</xdr:rowOff>
    </xdr:to>
    <xdr:sp macro="" textlink="">
      <xdr:nvSpPr>
        <xdr:cNvPr id="178" name="フローチャート: 判断 177">
          <a:extLst>
            <a:ext uri="{FF2B5EF4-FFF2-40B4-BE49-F238E27FC236}">
              <a16:creationId xmlns:a16="http://schemas.microsoft.com/office/drawing/2014/main" id="{20327F9A-6399-47B4-A638-351EE7E35F77}"/>
            </a:ext>
          </a:extLst>
        </xdr:cNvPr>
        <xdr:cNvSpPr/>
      </xdr:nvSpPr>
      <xdr:spPr>
        <a:xfrm>
          <a:off x="2857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71120</xdr:rowOff>
    </xdr:from>
    <xdr:to>
      <xdr:col>10</xdr:col>
      <xdr:colOff>165100</xdr:colOff>
      <xdr:row>60</xdr:row>
      <xdr:rowOff>1270</xdr:rowOff>
    </xdr:to>
    <xdr:sp macro="" textlink="">
      <xdr:nvSpPr>
        <xdr:cNvPr id="179" name="フローチャート: 判断 178">
          <a:extLst>
            <a:ext uri="{FF2B5EF4-FFF2-40B4-BE49-F238E27FC236}">
              <a16:creationId xmlns:a16="http://schemas.microsoft.com/office/drawing/2014/main" id="{1C7622FB-57C6-4AB5-AB2D-EDF13D1078E2}"/>
            </a:ext>
          </a:extLst>
        </xdr:cNvPr>
        <xdr:cNvSpPr/>
      </xdr:nvSpPr>
      <xdr:spPr>
        <a:xfrm>
          <a:off x="1968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40640</xdr:rowOff>
    </xdr:from>
    <xdr:to>
      <xdr:col>6</xdr:col>
      <xdr:colOff>38100</xdr:colOff>
      <xdr:row>59</xdr:row>
      <xdr:rowOff>142240</xdr:rowOff>
    </xdr:to>
    <xdr:sp macro="" textlink="">
      <xdr:nvSpPr>
        <xdr:cNvPr id="180" name="フローチャート: 判断 179">
          <a:extLst>
            <a:ext uri="{FF2B5EF4-FFF2-40B4-BE49-F238E27FC236}">
              <a16:creationId xmlns:a16="http://schemas.microsoft.com/office/drawing/2014/main" id="{D4337ABC-B8AA-46CF-8E31-6C7384431DEB}"/>
            </a:ext>
          </a:extLst>
        </xdr:cNvPr>
        <xdr:cNvSpPr/>
      </xdr:nvSpPr>
      <xdr:spPr>
        <a:xfrm>
          <a:off x="1079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B033165-1A63-4AE2-A4A2-8A0883FE96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479770E-3B0C-4AD9-9567-010150E74C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9800465-EFFC-4107-B22E-EB65C6A813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932795E-CA0C-4D41-A25A-FD1B90E3C0A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47A5C9C-0F45-4EFE-9E22-834B47236E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86" name="楕円 185">
          <a:extLst>
            <a:ext uri="{FF2B5EF4-FFF2-40B4-BE49-F238E27FC236}">
              <a16:creationId xmlns:a16="http://schemas.microsoft.com/office/drawing/2014/main" id="{A1190F5A-4EB0-4D24-9910-3C94F83E4E57}"/>
            </a:ext>
          </a:extLst>
        </xdr:cNvPr>
        <xdr:cNvSpPr/>
      </xdr:nvSpPr>
      <xdr:spPr>
        <a:xfrm>
          <a:off x="4584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139082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2882111E-4C21-4407-8555-3029882D4589}"/>
            </a:ext>
          </a:extLst>
        </xdr:cNvPr>
        <xdr:cNvSpPr txBox="1"/>
      </xdr:nvSpPr>
      <xdr:spPr>
        <a:xfrm>
          <a:off x="4673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67310</xdr:rowOff>
    </xdr:from>
    <xdr:to>
      <xdr:col>20</xdr:col>
      <xdr:colOff>38100</xdr:colOff>
      <xdr:row>60</xdr:row>
      <xdr:rowOff>168910</xdr:rowOff>
    </xdr:to>
    <xdr:sp macro="" textlink="">
      <xdr:nvSpPr>
        <xdr:cNvPr id="188" name="楕円 187">
          <a:extLst>
            <a:ext uri="{FF2B5EF4-FFF2-40B4-BE49-F238E27FC236}">
              <a16:creationId xmlns:a16="http://schemas.microsoft.com/office/drawing/2014/main" id="{8C563C2C-5BDE-4982-9556-401052839014}"/>
            </a:ext>
          </a:extLst>
        </xdr:cNvPr>
        <xdr:cNvSpPr/>
      </xdr:nvSpPr>
      <xdr:spPr>
        <a:xfrm>
          <a:off x="3746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40005</xdr:rowOff>
    </xdr:from>
    <xdr:to>
      <xdr:col>24</xdr:col>
      <xdr:colOff>63500</xdr:colOff>
      <xdr:row>60</xdr:row>
      <xdr:rowOff>118110</xdr:rowOff>
    </xdr:to>
    <xdr:cxnSp macro="">
      <xdr:nvCxnSpPr>
        <xdr:cNvPr id="189" name="直線コネクタ 188">
          <a:extLst>
            <a:ext uri="{FF2B5EF4-FFF2-40B4-BE49-F238E27FC236}">
              <a16:creationId xmlns:a16="http://schemas.microsoft.com/office/drawing/2014/main" id="{C43434ED-A597-488B-92A3-11117387F59D}"/>
            </a:ext>
          </a:extLst>
        </xdr:cNvPr>
        <xdr:cNvCxnSpPr/>
      </xdr:nvCxnSpPr>
      <xdr:spPr>
        <a:xfrm flipV="1">
          <a:off x="3797300" y="1032700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61595</xdr:rowOff>
    </xdr:from>
    <xdr:to>
      <xdr:col>15</xdr:col>
      <xdr:colOff>101600</xdr:colOff>
      <xdr:row>60</xdr:row>
      <xdr:rowOff>163195</xdr:rowOff>
    </xdr:to>
    <xdr:sp macro="" textlink="">
      <xdr:nvSpPr>
        <xdr:cNvPr id="190" name="楕円 189">
          <a:extLst>
            <a:ext uri="{FF2B5EF4-FFF2-40B4-BE49-F238E27FC236}">
              <a16:creationId xmlns:a16="http://schemas.microsoft.com/office/drawing/2014/main" id="{F96F4CFC-5B3B-43CB-9394-7B8DA3AFE152}"/>
            </a:ext>
          </a:extLst>
        </xdr:cNvPr>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112395</xdr:rowOff>
    </xdr:from>
    <xdr:to>
      <xdr:col>19</xdr:col>
      <xdr:colOff>177800</xdr:colOff>
      <xdr:row>60</xdr:row>
      <xdr:rowOff>118110</xdr:rowOff>
    </xdr:to>
    <xdr:cxnSp macro="">
      <xdr:nvCxnSpPr>
        <xdr:cNvPr id="191" name="直線コネクタ 190">
          <a:extLst>
            <a:ext uri="{FF2B5EF4-FFF2-40B4-BE49-F238E27FC236}">
              <a16:creationId xmlns:a16="http://schemas.microsoft.com/office/drawing/2014/main" id="{D7B5A40E-677D-408F-A3AD-5A3DF1EE2FD0}"/>
            </a:ext>
          </a:extLst>
        </xdr:cNvPr>
        <xdr:cNvCxnSpPr/>
      </xdr:nvCxnSpPr>
      <xdr:spPr>
        <a:xfrm>
          <a:off x="2908300" y="103993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2" name="楕円 191">
          <a:extLst>
            <a:ext uri="{FF2B5EF4-FFF2-40B4-BE49-F238E27FC236}">
              <a16:creationId xmlns:a16="http://schemas.microsoft.com/office/drawing/2014/main" id="{647BBA12-5305-46AE-9FA6-C1A286C29B2B}"/>
            </a:ext>
          </a:extLst>
        </xdr:cNvPr>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61</xdr:row>
      <xdr:rowOff>91440</xdr:rowOff>
    </xdr:to>
    <xdr:cxnSp macro="">
      <xdr:nvCxnSpPr>
        <xdr:cNvPr id="193" name="直線コネクタ 192">
          <a:extLst>
            <a:ext uri="{FF2B5EF4-FFF2-40B4-BE49-F238E27FC236}">
              <a16:creationId xmlns:a16="http://schemas.microsoft.com/office/drawing/2014/main" id="{15DF8078-67F1-465A-BFB1-719183C39831}"/>
            </a:ext>
          </a:extLst>
        </xdr:cNvPr>
        <xdr:cNvCxnSpPr/>
      </xdr:nvCxnSpPr>
      <xdr:spPr>
        <a:xfrm flipV="1">
          <a:off x="2019300" y="1039939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78740</xdr:rowOff>
    </xdr:from>
    <xdr:to>
      <xdr:col>6</xdr:col>
      <xdr:colOff>38100</xdr:colOff>
      <xdr:row>62</xdr:row>
      <xdr:rowOff>8890</xdr:rowOff>
    </xdr:to>
    <xdr:sp macro="" textlink="">
      <xdr:nvSpPr>
        <xdr:cNvPr id="194" name="楕円 193">
          <a:extLst>
            <a:ext uri="{FF2B5EF4-FFF2-40B4-BE49-F238E27FC236}">
              <a16:creationId xmlns:a16="http://schemas.microsoft.com/office/drawing/2014/main" id="{1C7BF2A3-B745-488B-AA86-30034CAFF6A5}"/>
            </a:ext>
          </a:extLst>
        </xdr:cNvPr>
        <xdr:cNvSpPr/>
      </xdr:nvSpPr>
      <xdr:spPr>
        <a:xfrm>
          <a:off x="1079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129540</xdr:rowOff>
    </xdr:to>
    <xdr:cxnSp macro="">
      <xdr:nvCxnSpPr>
        <xdr:cNvPr id="195" name="直線コネクタ 194">
          <a:extLst>
            <a:ext uri="{FF2B5EF4-FFF2-40B4-BE49-F238E27FC236}">
              <a16:creationId xmlns:a16="http://schemas.microsoft.com/office/drawing/2014/main" id="{1793858F-39DB-47B6-ABAB-D2DA2F541047}"/>
            </a:ext>
          </a:extLst>
        </xdr:cNvPr>
        <xdr:cNvCxnSpPr/>
      </xdr:nvCxnSpPr>
      <xdr:spPr>
        <a:xfrm flipV="1">
          <a:off x="1130300" y="105498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9DC7F804-5367-4A86-9F0F-52F5F15425C1}"/>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2B66F0E2-6C36-4849-815D-9702A8301E80}"/>
            </a:ext>
          </a:extLst>
        </xdr:cNvPr>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17797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2C1E9403-9D69-4949-AFAB-C4E8C26E67CB}"/>
            </a:ext>
          </a:extLst>
        </xdr:cNvPr>
        <xdr:cNvSpPr txBox="1"/>
      </xdr:nvSpPr>
      <xdr:spPr>
        <a:xfrm>
          <a:off x="1816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DEE01D54-4DBB-4596-A0F2-C21EF74DEAF0}"/>
            </a:ext>
          </a:extLst>
        </xdr:cNvPr>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160037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59A69850-42FB-4E14-8CDF-E48F7C1CD074}"/>
            </a:ext>
          </a:extLst>
        </xdr:cNvPr>
        <xdr:cNvSpPr txBox="1"/>
      </xdr:nvSpPr>
      <xdr:spPr>
        <a:xfrm>
          <a:off x="3582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154322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2D8402E4-F06E-4825-BE22-6D8160B69CFB}"/>
            </a:ext>
          </a:extLst>
        </xdr:cNvPr>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6D418164-F0B5-4E37-9E03-42E326022B8B}"/>
            </a:ext>
          </a:extLst>
        </xdr:cNvPr>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C968302E-1E00-417C-943C-EFF3768E7957}"/>
            </a:ext>
          </a:extLst>
        </xdr:cNvPr>
        <xdr:cNvSpPr txBox="1"/>
      </xdr:nvSpPr>
      <xdr:spPr>
        <a:xfrm>
          <a:off x="927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29523C70-2961-4977-96EF-01528C7231E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D619A0BA-FE50-4374-9C1A-F02B49E0FB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1DCAAAFC-A1E3-4B2D-9002-C81A992D7B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26D96078-0880-4DBC-B7D6-48D7CE79D2D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1A1F09AC-B2AD-4059-A8AA-BA03F733195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7BE06BF-21E8-46D0-8E31-EF6B1C38BDA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4A8317B6-2ABF-410F-9747-8D7A02E97CA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ACBCDB19-163C-405C-8563-965680C3BF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C96BAACF-1FB7-4724-97AF-A98300D8F2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C92D0680-61DB-4B14-9E2D-DFF09EDDA31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9981C426-23AC-45A5-A893-E98150AED61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DE102276-546D-46BB-BFD4-FA6E3A14523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46827A2E-0455-4582-85B1-CF2F2075786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ED4971C5-1F8B-4E6D-957C-9577D2BCD10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76F94A70-F7D8-4E83-85CB-EEC7037F469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7F201F2C-2F84-44BD-9795-8469010CCB9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63925EB2-387E-4036-A08A-6042C6D3D2D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8D3C7E08-DD3C-454C-8502-837A357918C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FD744749-2A9D-428A-9933-D932E5368AC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6B772AAA-2128-4A83-B9D2-EB4689AB270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2032791B-23EF-450A-A6DD-87367C41104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7A2D161A-C109-4E4A-B89F-0E989E89D0A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EB1F5C5A-D974-47EE-BB35-FAA31B97BC6F}"/>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D4C26BBA-6DDA-4982-9069-8EB400BFBBD9}"/>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3F844B36-F154-4F5B-A2F3-A8B555C80E0A}"/>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E4123B4F-A453-47CC-9D98-DFBA285EBE79}"/>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EA62945-C4B7-4523-8CD6-59815BC52D69}"/>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B621A839-1B94-46E5-ACEB-0B630D846964}"/>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BEA27EEE-1636-4456-A7D0-B64D2DDBC032}"/>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74154</xdr:rowOff>
    </xdr:from>
    <xdr:to>
      <xdr:col>46</xdr:col>
      <xdr:colOff>38100</xdr:colOff>
      <xdr:row>64</xdr:row>
      <xdr:rowOff>4304</xdr:rowOff>
    </xdr:to>
    <xdr:sp macro="" textlink="">
      <xdr:nvSpPr>
        <xdr:cNvPr id="233" name="フローチャート: 判断 232">
          <a:extLst>
            <a:ext uri="{FF2B5EF4-FFF2-40B4-BE49-F238E27FC236}">
              <a16:creationId xmlns:a16="http://schemas.microsoft.com/office/drawing/2014/main" id="{8C759E74-AD2C-452E-AE29-3769778E4612}"/>
            </a:ext>
          </a:extLst>
        </xdr:cNvPr>
        <xdr:cNvSpPr/>
      </xdr:nvSpPr>
      <xdr:spPr>
        <a:xfrm>
          <a:off x="8699500" y="1087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76753</xdr:rowOff>
    </xdr:from>
    <xdr:to>
      <xdr:col>41</xdr:col>
      <xdr:colOff>101600</xdr:colOff>
      <xdr:row>64</xdr:row>
      <xdr:rowOff>6903</xdr:rowOff>
    </xdr:to>
    <xdr:sp macro="" textlink="">
      <xdr:nvSpPr>
        <xdr:cNvPr id="234" name="フローチャート: 判断 233">
          <a:extLst>
            <a:ext uri="{FF2B5EF4-FFF2-40B4-BE49-F238E27FC236}">
              <a16:creationId xmlns:a16="http://schemas.microsoft.com/office/drawing/2014/main" id="{DCDCD4B9-771C-4860-9C7D-AE28B4B0EACB}"/>
            </a:ext>
          </a:extLst>
        </xdr:cNvPr>
        <xdr:cNvSpPr/>
      </xdr:nvSpPr>
      <xdr:spPr>
        <a:xfrm>
          <a:off x="7810500" y="1087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76988</xdr:rowOff>
    </xdr:from>
    <xdr:to>
      <xdr:col>36</xdr:col>
      <xdr:colOff>165100</xdr:colOff>
      <xdr:row>64</xdr:row>
      <xdr:rowOff>7138</xdr:rowOff>
    </xdr:to>
    <xdr:sp macro="" textlink="">
      <xdr:nvSpPr>
        <xdr:cNvPr id="235" name="フローチャート: 判断 234">
          <a:extLst>
            <a:ext uri="{FF2B5EF4-FFF2-40B4-BE49-F238E27FC236}">
              <a16:creationId xmlns:a16="http://schemas.microsoft.com/office/drawing/2014/main" id="{C297B448-2FE4-4736-8DF1-EB7EF68D6750}"/>
            </a:ext>
          </a:extLst>
        </xdr:cNvPr>
        <xdr:cNvSpPr/>
      </xdr:nvSpPr>
      <xdr:spPr>
        <a:xfrm>
          <a:off x="6921500" y="1087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3F523C50-4FB3-4419-909D-393EA95B3B7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3E084DF-B16E-439C-949A-8E84A30302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3FF6991-2EAD-4EC9-AF63-2B2C597333E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276DFBE-30F1-4138-8C2F-E82BC2519DB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DC281DD-81C6-4EAC-88F2-605321D93F4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108942</xdr:rowOff>
    </xdr:from>
    <xdr:to>
      <xdr:col>55</xdr:col>
      <xdr:colOff>50800</xdr:colOff>
      <xdr:row>64</xdr:row>
      <xdr:rowOff>39092</xdr:rowOff>
    </xdr:to>
    <xdr:sp macro="" textlink="">
      <xdr:nvSpPr>
        <xdr:cNvPr id="241" name="楕円 240">
          <a:extLst>
            <a:ext uri="{FF2B5EF4-FFF2-40B4-BE49-F238E27FC236}">
              <a16:creationId xmlns:a16="http://schemas.microsoft.com/office/drawing/2014/main" id="{D2D43550-F4FB-44F9-8D4C-5DB5197A202C}"/>
            </a:ext>
          </a:extLst>
        </xdr:cNvPr>
        <xdr:cNvSpPr/>
      </xdr:nvSpPr>
      <xdr:spPr>
        <a:xfrm>
          <a:off x="10426700" y="109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23869</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981F9154-5876-4536-9612-F82E4C9DC096}"/>
            </a:ext>
          </a:extLst>
        </xdr:cNvPr>
        <xdr:cNvSpPr txBox="1"/>
      </xdr:nvSpPr>
      <xdr:spPr>
        <a:xfrm>
          <a:off x="10515600" y="108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109905</xdr:rowOff>
    </xdr:from>
    <xdr:to>
      <xdr:col>50</xdr:col>
      <xdr:colOff>165100</xdr:colOff>
      <xdr:row>64</xdr:row>
      <xdr:rowOff>40055</xdr:rowOff>
    </xdr:to>
    <xdr:sp macro="" textlink="">
      <xdr:nvSpPr>
        <xdr:cNvPr id="243" name="楕円 242">
          <a:extLst>
            <a:ext uri="{FF2B5EF4-FFF2-40B4-BE49-F238E27FC236}">
              <a16:creationId xmlns:a16="http://schemas.microsoft.com/office/drawing/2014/main" id="{B84DB422-9A6D-410C-80C7-49D924724EBD}"/>
            </a:ext>
          </a:extLst>
        </xdr:cNvPr>
        <xdr:cNvSpPr/>
      </xdr:nvSpPr>
      <xdr:spPr>
        <a:xfrm>
          <a:off x="9588500" y="109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159742</xdr:rowOff>
    </xdr:from>
    <xdr:to>
      <xdr:col>55</xdr:col>
      <xdr:colOff>0</xdr:colOff>
      <xdr:row>63</xdr:row>
      <xdr:rowOff>160705</xdr:rowOff>
    </xdr:to>
    <xdr:cxnSp macro="">
      <xdr:nvCxnSpPr>
        <xdr:cNvPr id="244" name="直線コネクタ 243">
          <a:extLst>
            <a:ext uri="{FF2B5EF4-FFF2-40B4-BE49-F238E27FC236}">
              <a16:creationId xmlns:a16="http://schemas.microsoft.com/office/drawing/2014/main" id="{1D2AA3BD-B207-4E23-BF40-7583B19050A5}"/>
            </a:ext>
          </a:extLst>
        </xdr:cNvPr>
        <xdr:cNvCxnSpPr/>
      </xdr:nvCxnSpPr>
      <xdr:spPr>
        <a:xfrm flipV="1">
          <a:off x="9639300" y="10961092"/>
          <a:ext cx="8382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110089</xdr:rowOff>
    </xdr:from>
    <xdr:to>
      <xdr:col>46</xdr:col>
      <xdr:colOff>38100</xdr:colOff>
      <xdr:row>64</xdr:row>
      <xdr:rowOff>40239</xdr:rowOff>
    </xdr:to>
    <xdr:sp macro="" textlink="">
      <xdr:nvSpPr>
        <xdr:cNvPr id="245" name="楕円 244">
          <a:extLst>
            <a:ext uri="{FF2B5EF4-FFF2-40B4-BE49-F238E27FC236}">
              <a16:creationId xmlns:a16="http://schemas.microsoft.com/office/drawing/2014/main" id="{B67D4223-A5F4-4731-B300-0D039703146C}"/>
            </a:ext>
          </a:extLst>
        </xdr:cNvPr>
        <xdr:cNvSpPr/>
      </xdr:nvSpPr>
      <xdr:spPr>
        <a:xfrm>
          <a:off x="8699500" y="109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160705</xdr:rowOff>
    </xdr:from>
    <xdr:to>
      <xdr:col>50</xdr:col>
      <xdr:colOff>114300</xdr:colOff>
      <xdr:row>63</xdr:row>
      <xdr:rowOff>160889</xdr:rowOff>
    </xdr:to>
    <xdr:cxnSp macro="">
      <xdr:nvCxnSpPr>
        <xdr:cNvPr id="246" name="直線コネクタ 245">
          <a:extLst>
            <a:ext uri="{FF2B5EF4-FFF2-40B4-BE49-F238E27FC236}">
              <a16:creationId xmlns:a16="http://schemas.microsoft.com/office/drawing/2014/main" id="{DB22EA83-B003-433F-A4F8-F510C5E3EF8C}"/>
            </a:ext>
          </a:extLst>
        </xdr:cNvPr>
        <xdr:cNvCxnSpPr/>
      </xdr:nvCxnSpPr>
      <xdr:spPr>
        <a:xfrm flipV="1">
          <a:off x="8750300" y="10962055"/>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111387</xdr:rowOff>
    </xdr:from>
    <xdr:to>
      <xdr:col>41</xdr:col>
      <xdr:colOff>101600</xdr:colOff>
      <xdr:row>64</xdr:row>
      <xdr:rowOff>41537</xdr:rowOff>
    </xdr:to>
    <xdr:sp macro="" textlink="">
      <xdr:nvSpPr>
        <xdr:cNvPr id="247" name="楕円 246">
          <a:extLst>
            <a:ext uri="{FF2B5EF4-FFF2-40B4-BE49-F238E27FC236}">
              <a16:creationId xmlns:a16="http://schemas.microsoft.com/office/drawing/2014/main" id="{9FDB8D61-6D5E-44E8-ABC6-DC24556B42FC}"/>
            </a:ext>
          </a:extLst>
        </xdr:cNvPr>
        <xdr:cNvSpPr/>
      </xdr:nvSpPr>
      <xdr:spPr>
        <a:xfrm>
          <a:off x="7810500" y="109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160889</xdr:rowOff>
    </xdr:from>
    <xdr:to>
      <xdr:col>45</xdr:col>
      <xdr:colOff>177800</xdr:colOff>
      <xdr:row>63</xdr:row>
      <xdr:rowOff>162187</xdr:rowOff>
    </xdr:to>
    <xdr:cxnSp macro="">
      <xdr:nvCxnSpPr>
        <xdr:cNvPr id="248" name="直線コネクタ 247">
          <a:extLst>
            <a:ext uri="{FF2B5EF4-FFF2-40B4-BE49-F238E27FC236}">
              <a16:creationId xmlns:a16="http://schemas.microsoft.com/office/drawing/2014/main" id="{5D6A1879-44A8-4C3A-8533-DA03AE3E1770}"/>
            </a:ext>
          </a:extLst>
        </xdr:cNvPr>
        <xdr:cNvCxnSpPr/>
      </xdr:nvCxnSpPr>
      <xdr:spPr>
        <a:xfrm flipV="1">
          <a:off x="7861300" y="10962239"/>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111874</xdr:rowOff>
    </xdr:from>
    <xdr:to>
      <xdr:col>36</xdr:col>
      <xdr:colOff>165100</xdr:colOff>
      <xdr:row>64</xdr:row>
      <xdr:rowOff>42024</xdr:rowOff>
    </xdr:to>
    <xdr:sp macro="" textlink="">
      <xdr:nvSpPr>
        <xdr:cNvPr id="249" name="楕円 248">
          <a:extLst>
            <a:ext uri="{FF2B5EF4-FFF2-40B4-BE49-F238E27FC236}">
              <a16:creationId xmlns:a16="http://schemas.microsoft.com/office/drawing/2014/main" id="{9E933337-F3E5-4601-8448-CCF13406CF0C}"/>
            </a:ext>
          </a:extLst>
        </xdr:cNvPr>
        <xdr:cNvSpPr/>
      </xdr:nvSpPr>
      <xdr:spPr>
        <a:xfrm>
          <a:off x="6921500" y="109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162187</xdr:rowOff>
    </xdr:from>
    <xdr:to>
      <xdr:col>41</xdr:col>
      <xdr:colOff>50800</xdr:colOff>
      <xdr:row>63</xdr:row>
      <xdr:rowOff>162674</xdr:rowOff>
    </xdr:to>
    <xdr:cxnSp macro="">
      <xdr:nvCxnSpPr>
        <xdr:cNvPr id="250" name="直線コネクタ 249">
          <a:extLst>
            <a:ext uri="{FF2B5EF4-FFF2-40B4-BE49-F238E27FC236}">
              <a16:creationId xmlns:a16="http://schemas.microsoft.com/office/drawing/2014/main" id="{746E0D23-BB83-491B-8EC7-BA7432233776}"/>
            </a:ext>
          </a:extLst>
        </xdr:cNvPr>
        <xdr:cNvCxnSpPr/>
      </xdr:nvCxnSpPr>
      <xdr:spPr>
        <a:xfrm flipV="1">
          <a:off x="6972300" y="10963537"/>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1D98C92F-8C8A-4CC0-9EE0-3A7773AF332C}"/>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20831</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D154CB17-C926-4BAE-9854-6DCFDF66504E}"/>
            </a:ext>
          </a:extLst>
        </xdr:cNvPr>
        <xdr:cNvSpPr txBox="1"/>
      </xdr:nvSpPr>
      <xdr:spPr>
        <a:xfrm>
          <a:off x="8450795" y="1065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23430</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ACA40107-3455-417A-B4B7-CDFEF50000EA}"/>
            </a:ext>
          </a:extLst>
        </xdr:cNvPr>
        <xdr:cNvSpPr txBox="1"/>
      </xdr:nvSpPr>
      <xdr:spPr>
        <a:xfrm>
          <a:off x="7561795" y="10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23665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3FB6D5E1-6FFD-4540-B219-8121B2553C42}"/>
            </a:ext>
          </a:extLst>
        </xdr:cNvPr>
        <xdr:cNvSpPr txBox="1"/>
      </xdr:nvSpPr>
      <xdr:spPr>
        <a:xfrm>
          <a:off x="6672795" y="1065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31182</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91F950ED-1FAB-457E-82A5-1B5416E06C19}"/>
            </a:ext>
          </a:extLst>
        </xdr:cNvPr>
        <xdr:cNvSpPr txBox="1"/>
      </xdr:nvSpPr>
      <xdr:spPr>
        <a:xfrm>
          <a:off x="9359411" y="1100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31366</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5D790E40-DC0E-4AB3-9704-AECB56896966}"/>
            </a:ext>
          </a:extLst>
        </xdr:cNvPr>
        <xdr:cNvSpPr txBox="1"/>
      </xdr:nvSpPr>
      <xdr:spPr>
        <a:xfrm>
          <a:off x="8483111" y="1100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32664</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D5A6C3C5-FD74-4B02-A507-1227F3B49494}"/>
            </a:ext>
          </a:extLst>
        </xdr:cNvPr>
        <xdr:cNvSpPr txBox="1"/>
      </xdr:nvSpPr>
      <xdr:spPr>
        <a:xfrm>
          <a:off x="7594111" y="1100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33151</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10759885-C8E3-4A79-944F-CFF31008B64A}"/>
            </a:ext>
          </a:extLst>
        </xdr:cNvPr>
        <xdr:cNvSpPr txBox="1"/>
      </xdr:nvSpPr>
      <xdr:spPr>
        <a:xfrm>
          <a:off x="6705111" y="1100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443FD4CC-536B-4F1D-A92D-901D1139570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57FBB1C3-BB6A-4620-8022-573A0A5A0DB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96BDA629-2B32-41C3-A2B9-AED03E9C8EF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F1FAD297-4B09-47D6-AC5A-F1925B1C03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20343488-9BFB-4335-8FA3-66CAFF5885A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F927D856-10F1-46D7-874D-661EFF32342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1806A52A-BBB0-45AC-83E6-EC49D70498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7DFF7CD6-AE3B-4057-9F8D-2A9D33F8CB7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1A3C7A5D-5672-46D4-BE3F-E371843651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3AF8D65F-35AA-4D77-B74C-82E50E61D59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A97D8735-6D63-43CA-8471-451CF70B876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D2598DE-60D1-4D53-8B54-C31AB03DABA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63A6E89C-82D0-47CE-8724-CC39A7FB5EE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57738985-1100-464A-BABB-93B98E554B6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363B9BC7-BF4E-4FA9-9B69-DAA2641785D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FA1805D9-FE59-4A12-A362-91178EC4EC9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C7F8AF97-8F72-465A-9003-968BAB550BB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9828FF53-C631-434B-BE99-DC1ACD378D4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76ED9A34-CBBB-4699-A323-33E2159376D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8CFBD8F1-ACBB-477D-8A8F-A7B51E6E9C9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FE0A893F-52A6-4C3B-AE1C-6AEE86E2A97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F22BD4F2-746C-475F-8A52-AB35A60405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EB04200F-BB3E-41CA-985B-31369746873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DB101896-159D-4503-8A08-07D2F12A216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B574002-3AAA-4866-9568-358DA3B8788D}"/>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4C946DE8-A6BF-414F-9E29-C1A3575FDDB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9030E8E4-A01A-44C5-96F1-E3186994202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87533586-93B3-43F6-A0C6-B0F513154F63}"/>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7D8F22CF-1E40-463E-852D-9C13F6A0B349}"/>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94DE9E7B-C5B0-4A2B-9F8E-58BA0054475A}"/>
            </a:ext>
          </a:extLst>
        </xdr:cNvPr>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0E4C438F-8C45-4068-B8D6-F53145731C35}"/>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42AD6E1D-6412-4C79-84F5-5D668C94BA39}"/>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91" name="フローチャート: 判断 290">
          <a:extLst>
            <a:ext uri="{FF2B5EF4-FFF2-40B4-BE49-F238E27FC236}">
              <a16:creationId xmlns:a16="http://schemas.microsoft.com/office/drawing/2014/main" id="{5F5262A2-6A56-421B-9FDE-B7629B6D46BE}"/>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53975</xdr:rowOff>
    </xdr:from>
    <xdr:to>
      <xdr:col>10</xdr:col>
      <xdr:colOff>165100</xdr:colOff>
      <xdr:row>82</xdr:row>
      <xdr:rowOff>155575</xdr:rowOff>
    </xdr:to>
    <xdr:sp macro="" textlink="">
      <xdr:nvSpPr>
        <xdr:cNvPr id="292" name="フローチャート: 判断 291">
          <a:extLst>
            <a:ext uri="{FF2B5EF4-FFF2-40B4-BE49-F238E27FC236}">
              <a16:creationId xmlns:a16="http://schemas.microsoft.com/office/drawing/2014/main" id="{9E7DD63F-CC09-4FDA-A01B-D2201B3E589F}"/>
            </a:ext>
          </a:extLst>
        </xdr:cNvPr>
        <xdr:cNvSpPr/>
      </xdr:nvSpPr>
      <xdr:spPr>
        <a:xfrm>
          <a:off x="1968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141605</xdr:rowOff>
    </xdr:from>
    <xdr:to>
      <xdr:col>6</xdr:col>
      <xdr:colOff>38100</xdr:colOff>
      <xdr:row>82</xdr:row>
      <xdr:rowOff>71755</xdr:rowOff>
    </xdr:to>
    <xdr:sp macro="" textlink="">
      <xdr:nvSpPr>
        <xdr:cNvPr id="293" name="フローチャート: 判断 292">
          <a:extLst>
            <a:ext uri="{FF2B5EF4-FFF2-40B4-BE49-F238E27FC236}">
              <a16:creationId xmlns:a16="http://schemas.microsoft.com/office/drawing/2014/main" id="{ED55270E-6676-45A6-BBDC-5BF77773C76A}"/>
            </a:ext>
          </a:extLst>
        </xdr:cNvPr>
        <xdr:cNvSpPr/>
      </xdr:nvSpPr>
      <xdr:spPr>
        <a:xfrm>
          <a:off x="1079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E553CD6-09D0-45EA-8192-F1569600C97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AA3BAA51-980F-48DC-A27C-28F375CE1C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F4F77254-CF57-4DD6-B2CB-EA46E9516B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073FB53-3AA4-4CCA-B2EC-8303B260804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B55ECFF-9022-4EF7-B404-08F75AE993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38736</xdr:rowOff>
    </xdr:from>
    <xdr:to>
      <xdr:col>24</xdr:col>
      <xdr:colOff>114300</xdr:colOff>
      <xdr:row>83</xdr:row>
      <xdr:rowOff>140336</xdr:rowOff>
    </xdr:to>
    <xdr:sp macro="" textlink="">
      <xdr:nvSpPr>
        <xdr:cNvPr id="299" name="楕円 298">
          <a:extLst>
            <a:ext uri="{FF2B5EF4-FFF2-40B4-BE49-F238E27FC236}">
              <a16:creationId xmlns:a16="http://schemas.microsoft.com/office/drawing/2014/main" id="{55B36A49-939E-4383-9A1A-1AF6AF0E32EA}"/>
            </a:ext>
          </a:extLst>
        </xdr:cNvPr>
        <xdr:cNvSpPr/>
      </xdr:nvSpPr>
      <xdr:spPr>
        <a:xfrm>
          <a:off x="45847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61613</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64353295-ECDC-4563-A7DC-5E50CBFF357E}"/>
            </a:ext>
          </a:extLst>
        </xdr:cNvPr>
        <xdr:cNvSpPr txBox="1"/>
      </xdr:nvSpPr>
      <xdr:spPr>
        <a:xfrm>
          <a:off x="4673600" y="14120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301" name="楕円 300">
          <a:extLst>
            <a:ext uri="{FF2B5EF4-FFF2-40B4-BE49-F238E27FC236}">
              <a16:creationId xmlns:a16="http://schemas.microsoft.com/office/drawing/2014/main" id="{529DDBE2-47CD-42C9-A557-DA446654C4A6}"/>
            </a:ext>
          </a:extLst>
        </xdr:cNvPr>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89536</xdr:rowOff>
    </xdr:to>
    <xdr:cxnSp macro="">
      <xdr:nvCxnSpPr>
        <xdr:cNvPr id="302" name="直線コネクタ 301">
          <a:extLst>
            <a:ext uri="{FF2B5EF4-FFF2-40B4-BE49-F238E27FC236}">
              <a16:creationId xmlns:a16="http://schemas.microsoft.com/office/drawing/2014/main" id="{8D11979E-6BB9-4489-82B7-5DBA125E7591}"/>
            </a:ext>
          </a:extLst>
        </xdr:cNvPr>
        <xdr:cNvCxnSpPr/>
      </xdr:nvCxnSpPr>
      <xdr:spPr>
        <a:xfrm>
          <a:off x="3797300" y="142875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303" name="楕円 302">
          <a:extLst>
            <a:ext uri="{FF2B5EF4-FFF2-40B4-BE49-F238E27FC236}">
              <a16:creationId xmlns:a16="http://schemas.microsoft.com/office/drawing/2014/main" id="{54BD1F7D-131C-40AE-BC03-693F37505966}"/>
            </a:ext>
          </a:extLst>
        </xdr:cNvPr>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57150</xdr:rowOff>
    </xdr:to>
    <xdr:cxnSp macro="">
      <xdr:nvCxnSpPr>
        <xdr:cNvPr id="304" name="直線コネクタ 303">
          <a:extLst>
            <a:ext uri="{FF2B5EF4-FFF2-40B4-BE49-F238E27FC236}">
              <a16:creationId xmlns:a16="http://schemas.microsoft.com/office/drawing/2014/main" id="{249E10FC-2DA5-471E-A015-076B0C0AB4A1}"/>
            </a:ext>
          </a:extLst>
        </xdr:cNvPr>
        <xdr:cNvCxnSpPr/>
      </xdr:nvCxnSpPr>
      <xdr:spPr>
        <a:xfrm>
          <a:off x="2908300" y="14257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118745</xdr:rowOff>
    </xdr:from>
    <xdr:to>
      <xdr:col>10</xdr:col>
      <xdr:colOff>165100</xdr:colOff>
      <xdr:row>83</xdr:row>
      <xdr:rowOff>48895</xdr:rowOff>
    </xdr:to>
    <xdr:sp macro="" textlink="">
      <xdr:nvSpPr>
        <xdr:cNvPr id="305" name="楕円 304">
          <a:extLst>
            <a:ext uri="{FF2B5EF4-FFF2-40B4-BE49-F238E27FC236}">
              <a16:creationId xmlns:a16="http://schemas.microsoft.com/office/drawing/2014/main" id="{BF93DECD-4739-4385-93A6-DA1D3FA2E369}"/>
            </a:ext>
          </a:extLst>
        </xdr:cNvPr>
        <xdr:cNvSpPr/>
      </xdr:nvSpPr>
      <xdr:spPr>
        <a:xfrm>
          <a:off x="1968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169545</xdr:rowOff>
    </xdr:from>
    <xdr:to>
      <xdr:col>15</xdr:col>
      <xdr:colOff>50800</xdr:colOff>
      <xdr:row>83</xdr:row>
      <xdr:rowOff>26670</xdr:rowOff>
    </xdr:to>
    <xdr:cxnSp macro="">
      <xdr:nvCxnSpPr>
        <xdr:cNvPr id="306" name="直線コネクタ 305">
          <a:extLst>
            <a:ext uri="{FF2B5EF4-FFF2-40B4-BE49-F238E27FC236}">
              <a16:creationId xmlns:a16="http://schemas.microsoft.com/office/drawing/2014/main" id="{7F42633C-3A19-4696-894B-50599B8F8DCB}"/>
            </a:ext>
          </a:extLst>
        </xdr:cNvPr>
        <xdr:cNvCxnSpPr/>
      </xdr:nvCxnSpPr>
      <xdr:spPr>
        <a:xfrm>
          <a:off x="2019300" y="14228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88264</xdr:rowOff>
    </xdr:from>
    <xdr:to>
      <xdr:col>6</xdr:col>
      <xdr:colOff>38100</xdr:colOff>
      <xdr:row>83</xdr:row>
      <xdr:rowOff>18414</xdr:rowOff>
    </xdr:to>
    <xdr:sp macro="" textlink="">
      <xdr:nvSpPr>
        <xdr:cNvPr id="307" name="楕円 306">
          <a:extLst>
            <a:ext uri="{FF2B5EF4-FFF2-40B4-BE49-F238E27FC236}">
              <a16:creationId xmlns:a16="http://schemas.microsoft.com/office/drawing/2014/main" id="{04395B5C-E80C-4A38-8572-C6CB8F2E8623}"/>
            </a:ext>
          </a:extLst>
        </xdr:cNvPr>
        <xdr:cNvSpPr/>
      </xdr:nvSpPr>
      <xdr:spPr>
        <a:xfrm>
          <a:off x="1079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139064</xdr:rowOff>
    </xdr:from>
    <xdr:to>
      <xdr:col>10</xdr:col>
      <xdr:colOff>114300</xdr:colOff>
      <xdr:row>82</xdr:row>
      <xdr:rowOff>169545</xdr:rowOff>
    </xdr:to>
    <xdr:cxnSp macro="">
      <xdr:nvCxnSpPr>
        <xdr:cNvPr id="308" name="直線コネクタ 307">
          <a:extLst>
            <a:ext uri="{FF2B5EF4-FFF2-40B4-BE49-F238E27FC236}">
              <a16:creationId xmlns:a16="http://schemas.microsoft.com/office/drawing/2014/main" id="{21239127-8393-451E-9147-37CC9B636C49}"/>
            </a:ext>
          </a:extLst>
        </xdr:cNvPr>
        <xdr:cNvCxnSpPr/>
      </xdr:nvCxnSpPr>
      <xdr:spPr>
        <a:xfrm>
          <a:off x="1130300" y="141979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a:extLst>
            <a:ext uri="{FF2B5EF4-FFF2-40B4-BE49-F238E27FC236}">
              <a16:creationId xmlns:a16="http://schemas.microsoft.com/office/drawing/2014/main" id="{00A5213A-AEB4-4517-BF0B-8A9478D7EEEB}"/>
            </a:ext>
          </a:extLst>
        </xdr:cNvPr>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0" name="n_2aveValue【公営住宅】&#10;有形固定資産減価償却率">
          <a:extLst>
            <a:ext uri="{FF2B5EF4-FFF2-40B4-BE49-F238E27FC236}">
              <a16:creationId xmlns:a16="http://schemas.microsoft.com/office/drawing/2014/main" id="{C8D1E666-FB1C-4207-8162-8C987A390CC8}"/>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652</xdr:rowOff>
    </xdr:from>
    <xdr:ext cx="405111" cy="259045"/>
    <xdr:sp macro="" textlink="">
      <xdr:nvSpPr>
        <xdr:cNvPr id="311" name="n_3aveValue【公営住宅】&#10;有形固定資産減価償却率">
          <a:extLst>
            <a:ext uri="{FF2B5EF4-FFF2-40B4-BE49-F238E27FC236}">
              <a16:creationId xmlns:a16="http://schemas.microsoft.com/office/drawing/2014/main" id="{47E4E727-A2E8-41AA-AB2C-EA29A6F4EB51}"/>
            </a:ext>
          </a:extLst>
        </xdr:cNvPr>
        <xdr:cNvSpPr txBox="1"/>
      </xdr:nvSpPr>
      <xdr:spPr>
        <a:xfrm>
          <a:off x="18167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88282</xdr:rowOff>
    </xdr:from>
    <xdr:ext cx="405111" cy="259045"/>
    <xdr:sp macro="" textlink="">
      <xdr:nvSpPr>
        <xdr:cNvPr id="312" name="n_4aveValue【公営住宅】&#10;有形固定資産減価償却率">
          <a:extLst>
            <a:ext uri="{FF2B5EF4-FFF2-40B4-BE49-F238E27FC236}">
              <a16:creationId xmlns:a16="http://schemas.microsoft.com/office/drawing/2014/main" id="{16638164-D25D-42C9-9D99-AC6201DE0F18}"/>
            </a:ext>
          </a:extLst>
        </xdr:cNvPr>
        <xdr:cNvSpPr txBox="1"/>
      </xdr:nvSpPr>
      <xdr:spPr>
        <a:xfrm>
          <a:off x="927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313" name="n_1mainValue【公営住宅】&#10;有形固定資産減価償却率">
          <a:extLst>
            <a:ext uri="{FF2B5EF4-FFF2-40B4-BE49-F238E27FC236}">
              <a16:creationId xmlns:a16="http://schemas.microsoft.com/office/drawing/2014/main" id="{3305DA81-933F-430E-85F2-711C25D99E18}"/>
            </a:ext>
          </a:extLst>
        </xdr:cNvPr>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14" name="n_2mainValue【公営住宅】&#10;有形固定資産減価償却率">
          <a:extLst>
            <a:ext uri="{FF2B5EF4-FFF2-40B4-BE49-F238E27FC236}">
              <a16:creationId xmlns:a16="http://schemas.microsoft.com/office/drawing/2014/main" id="{289D6DC9-9988-46E7-B691-F92ADC864284}"/>
            </a:ext>
          </a:extLst>
        </xdr:cNvPr>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40022</xdr:rowOff>
    </xdr:from>
    <xdr:ext cx="405111" cy="259045"/>
    <xdr:sp macro="" textlink="">
      <xdr:nvSpPr>
        <xdr:cNvPr id="315" name="n_3mainValue【公営住宅】&#10;有形固定資産減価償却率">
          <a:extLst>
            <a:ext uri="{FF2B5EF4-FFF2-40B4-BE49-F238E27FC236}">
              <a16:creationId xmlns:a16="http://schemas.microsoft.com/office/drawing/2014/main" id="{02EDC13E-76A5-4CCE-802A-1DA2685E553E}"/>
            </a:ext>
          </a:extLst>
        </xdr:cNvPr>
        <xdr:cNvSpPr txBox="1"/>
      </xdr:nvSpPr>
      <xdr:spPr>
        <a:xfrm>
          <a:off x="1816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9541</xdr:rowOff>
    </xdr:from>
    <xdr:ext cx="405111" cy="259045"/>
    <xdr:sp macro="" textlink="">
      <xdr:nvSpPr>
        <xdr:cNvPr id="316" name="n_4mainValue【公営住宅】&#10;有形固定資産減価償却率">
          <a:extLst>
            <a:ext uri="{FF2B5EF4-FFF2-40B4-BE49-F238E27FC236}">
              <a16:creationId xmlns:a16="http://schemas.microsoft.com/office/drawing/2014/main" id="{52A14BFD-EDCA-4D9B-852A-5D4566127ECD}"/>
            </a:ext>
          </a:extLst>
        </xdr:cNvPr>
        <xdr:cNvSpPr txBox="1"/>
      </xdr:nvSpPr>
      <xdr:spPr>
        <a:xfrm>
          <a:off x="927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CD2AC0E9-2BBD-47BC-B183-17A9570817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492F3204-D4D7-4AE9-9B3C-1328077199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2919E12F-B483-467C-9C8F-3A702AA5BD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B96295E2-6536-4DDF-92B5-CB1A6C189B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50E401-3347-43BA-944B-6EF688C54F6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A5BB4F51-36DA-48AF-8993-FC0C809491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71D5874D-D4E2-4BF1-B889-C6BD6D0DD0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3E02AAC7-6104-4411-9E10-921B9828922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6656BCC7-3A1D-453C-91CC-02EE902A8E8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D9ABC7BD-A8D9-4CB9-87A5-91BC50DB43F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CFAF3E8C-3C61-4798-8368-A182001B75B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E65782D3-1DFE-41EE-A13D-2B434530BB6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C706FAD1-4A9F-421C-86AB-DF4AA23263E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C5927F10-7831-4C78-9580-D7A69F8362F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3D74E442-8EB9-4F2F-B940-EE574F49B0A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F0F4D463-AD53-4154-A898-29DBC644158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94F7F5BA-9208-41F6-86AB-22D1FEDD92D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A5524825-5116-4ACB-9089-DFF2BABA3CF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64D4D04A-EC74-42C5-B441-89F2176F500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50E3B1D5-3998-463D-8855-121C3B47A28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468703B7-B412-4ABE-BAED-ADBA83C8E9A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EEC62103-3AC2-4159-B014-E9C8CFCB10B8}"/>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9721EB39-BB0A-4B87-AD73-985A52C85D5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43766F61-764D-496D-BFBF-EDC6203C209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F5A0745B-3599-4BAC-A6E8-C0F23B8DA1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3566C0AF-2B3E-4BB3-980C-C8872F84909B}"/>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52BC5277-322C-4EE5-BD3B-7D24783AD05A}"/>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6D02A567-7035-4A78-BB57-FFFEFAEF2081}"/>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FAE25B99-4DA1-4B05-AB25-EAE399A919FE}"/>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B4EE32C6-EEE0-44A0-98A2-4B0869E8FFDA}"/>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a:extLst>
            <a:ext uri="{FF2B5EF4-FFF2-40B4-BE49-F238E27FC236}">
              <a16:creationId xmlns:a16="http://schemas.microsoft.com/office/drawing/2014/main" id="{62E6FA38-5590-4B7F-9C64-969F694B864D}"/>
            </a:ext>
          </a:extLst>
        </xdr:cNvPr>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9BC3DBEB-D1D8-4452-BA27-B37E7425C9CA}"/>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164F1419-0169-4213-A3CB-385BD60B2872}"/>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19141</xdr:rowOff>
    </xdr:from>
    <xdr:to>
      <xdr:col>46</xdr:col>
      <xdr:colOff>38100</xdr:colOff>
      <xdr:row>86</xdr:row>
      <xdr:rowOff>120741</xdr:rowOff>
    </xdr:to>
    <xdr:sp macro="" textlink="">
      <xdr:nvSpPr>
        <xdr:cNvPr id="350" name="フローチャート: 判断 349">
          <a:extLst>
            <a:ext uri="{FF2B5EF4-FFF2-40B4-BE49-F238E27FC236}">
              <a16:creationId xmlns:a16="http://schemas.microsoft.com/office/drawing/2014/main" id="{CB2C434A-52EA-4B25-9B32-0CC6EC693B02}"/>
            </a:ext>
          </a:extLst>
        </xdr:cNvPr>
        <xdr:cNvSpPr/>
      </xdr:nvSpPr>
      <xdr:spPr>
        <a:xfrm>
          <a:off x="8699500" y="1476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19304</xdr:rowOff>
    </xdr:from>
    <xdr:to>
      <xdr:col>41</xdr:col>
      <xdr:colOff>101600</xdr:colOff>
      <xdr:row>86</xdr:row>
      <xdr:rowOff>120904</xdr:rowOff>
    </xdr:to>
    <xdr:sp macro="" textlink="">
      <xdr:nvSpPr>
        <xdr:cNvPr id="351" name="フローチャート: 判断 350">
          <a:extLst>
            <a:ext uri="{FF2B5EF4-FFF2-40B4-BE49-F238E27FC236}">
              <a16:creationId xmlns:a16="http://schemas.microsoft.com/office/drawing/2014/main" id="{35BB50EA-52C9-49A4-868E-AB130B586D05}"/>
            </a:ext>
          </a:extLst>
        </xdr:cNvPr>
        <xdr:cNvSpPr/>
      </xdr:nvSpPr>
      <xdr:spPr>
        <a:xfrm>
          <a:off x="7810500" y="1476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29590</xdr:rowOff>
    </xdr:from>
    <xdr:to>
      <xdr:col>36</xdr:col>
      <xdr:colOff>165100</xdr:colOff>
      <xdr:row>86</xdr:row>
      <xdr:rowOff>131190</xdr:rowOff>
    </xdr:to>
    <xdr:sp macro="" textlink="">
      <xdr:nvSpPr>
        <xdr:cNvPr id="352" name="フローチャート: 判断 351">
          <a:extLst>
            <a:ext uri="{FF2B5EF4-FFF2-40B4-BE49-F238E27FC236}">
              <a16:creationId xmlns:a16="http://schemas.microsoft.com/office/drawing/2014/main" id="{1D4C9AE9-FAD5-48A3-BE8E-A220BA7C7BB5}"/>
            </a:ext>
          </a:extLst>
        </xdr:cNvPr>
        <xdr:cNvSpPr/>
      </xdr:nvSpPr>
      <xdr:spPr>
        <a:xfrm>
          <a:off x="6921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A3BF583-80F6-4F6C-9C46-32B6292B6B7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D6E0757-17DE-4A70-B3F8-2918C8D51B6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B625839-D011-424F-90F8-06E213D51D2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28835CC-A1F7-4B02-8C0E-F36BDA75533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BCF8BCB-1C6D-4D11-9C12-3FA40D622C5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27141</xdr:rowOff>
    </xdr:from>
    <xdr:to>
      <xdr:col>55</xdr:col>
      <xdr:colOff>50800</xdr:colOff>
      <xdr:row>85</xdr:row>
      <xdr:rowOff>128741</xdr:rowOff>
    </xdr:to>
    <xdr:sp macro="" textlink="">
      <xdr:nvSpPr>
        <xdr:cNvPr id="358" name="楕円 357">
          <a:extLst>
            <a:ext uri="{FF2B5EF4-FFF2-40B4-BE49-F238E27FC236}">
              <a16:creationId xmlns:a16="http://schemas.microsoft.com/office/drawing/2014/main" id="{3A148A3A-CFDE-48B4-B851-53D900C41578}"/>
            </a:ext>
          </a:extLst>
        </xdr:cNvPr>
        <xdr:cNvSpPr/>
      </xdr:nvSpPr>
      <xdr:spPr>
        <a:xfrm>
          <a:off x="10426700" y="146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50018</xdr:rowOff>
    </xdr:from>
    <xdr:ext cx="469744" cy="259045"/>
    <xdr:sp macro="" textlink="">
      <xdr:nvSpPr>
        <xdr:cNvPr id="359" name="【公営住宅】&#10;一人当たり面積該当値テキスト">
          <a:extLst>
            <a:ext uri="{FF2B5EF4-FFF2-40B4-BE49-F238E27FC236}">
              <a16:creationId xmlns:a16="http://schemas.microsoft.com/office/drawing/2014/main" id="{3B07450A-A1CD-4FEB-AA81-A62DFDF15C31}"/>
            </a:ext>
          </a:extLst>
        </xdr:cNvPr>
        <xdr:cNvSpPr txBox="1"/>
      </xdr:nvSpPr>
      <xdr:spPr>
        <a:xfrm>
          <a:off x="10515600" y="1445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29265</xdr:rowOff>
    </xdr:from>
    <xdr:to>
      <xdr:col>50</xdr:col>
      <xdr:colOff>165100</xdr:colOff>
      <xdr:row>85</xdr:row>
      <xdr:rowOff>130865</xdr:rowOff>
    </xdr:to>
    <xdr:sp macro="" textlink="">
      <xdr:nvSpPr>
        <xdr:cNvPr id="360" name="楕円 359">
          <a:extLst>
            <a:ext uri="{FF2B5EF4-FFF2-40B4-BE49-F238E27FC236}">
              <a16:creationId xmlns:a16="http://schemas.microsoft.com/office/drawing/2014/main" id="{F9D13B27-A71F-4811-AE4D-5D1761722FC6}"/>
            </a:ext>
          </a:extLst>
        </xdr:cNvPr>
        <xdr:cNvSpPr/>
      </xdr:nvSpPr>
      <xdr:spPr>
        <a:xfrm>
          <a:off x="9588500" y="1460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77941</xdr:rowOff>
    </xdr:from>
    <xdr:to>
      <xdr:col>55</xdr:col>
      <xdr:colOff>0</xdr:colOff>
      <xdr:row>85</xdr:row>
      <xdr:rowOff>80065</xdr:rowOff>
    </xdr:to>
    <xdr:cxnSp macro="">
      <xdr:nvCxnSpPr>
        <xdr:cNvPr id="361" name="直線コネクタ 360">
          <a:extLst>
            <a:ext uri="{FF2B5EF4-FFF2-40B4-BE49-F238E27FC236}">
              <a16:creationId xmlns:a16="http://schemas.microsoft.com/office/drawing/2014/main" id="{3DF4CC70-6975-47E5-A68B-EE8AEAAAEA10}"/>
            </a:ext>
          </a:extLst>
        </xdr:cNvPr>
        <xdr:cNvCxnSpPr/>
      </xdr:nvCxnSpPr>
      <xdr:spPr>
        <a:xfrm flipV="1">
          <a:off x="9639300" y="14651191"/>
          <a:ext cx="8382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30407</xdr:rowOff>
    </xdr:from>
    <xdr:to>
      <xdr:col>46</xdr:col>
      <xdr:colOff>38100</xdr:colOff>
      <xdr:row>85</xdr:row>
      <xdr:rowOff>132007</xdr:rowOff>
    </xdr:to>
    <xdr:sp macro="" textlink="">
      <xdr:nvSpPr>
        <xdr:cNvPr id="362" name="楕円 361">
          <a:extLst>
            <a:ext uri="{FF2B5EF4-FFF2-40B4-BE49-F238E27FC236}">
              <a16:creationId xmlns:a16="http://schemas.microsoft.com/office/drawing/2014/main" id="{7CC35FDB-062C-43FE-9117-2299D2E01E39}"/>
            </a:ext>
          </a:extLst>
        </xdr:cNvPr>
        <xdr:cNvSpPr/>
      </xdr:nvSpPr>
      <xdr:spPr>
        <a:xfrm>
          <a:off x="8699500" y="146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80065</xdr:rowOff>
    </xdr:from>
    <xdr:to>
      <xdr:col>50</xdr:col>
      <xdr:colOff>114300</xdr:colOff>
      <xdr:row>85</xdr:row>
      <xdr:rowOff>81207</xdr:rowOff>
    </xdr:to>
    <xdr:cxnSp macro="">
      <xdr:nvCxnSpPr>
        <xdr:cNvPr id="363" name="直線コネクタ 362">
          <a:extLst>
            <a:ext uri="{FF2B5EF4-FFF2-40B4-BE49-F238E27FC236}">
              <a16:creationId xmlns:a16="http://schemas.microsoft.com/office/drawing/2014/main" id="{B58965D0-AD3C-4EEA-9B33-0C6C77CDB59D}"/>
            </a:ext>
          </a:extLst>
        </xdr:cNvPr>
        <xdr:cNvCxnSpPr/>
      </xdr:nvCxnSpPr>
      <xdr:spPr>
        <a:xfrm flipV="1">
          <a:off x="8750300" y="1465331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33184</xdr:rowOff>
    </xdr:from>
    <xdr:to>
      <xdr:col>41</xdr:col>
      <xdr:colOff>101600</xdr:colOff>
      <xdr:row>85</xdr:row>
      <xdr:rowOff>134784</xdr:rowOff>
    </xdr:to>
    <xdr:sp macro="" textlink="">
      <xdr:nvSpPr>
        <xdr:cNvPr id="364" name="楕円 363">
          <a:extLst>
            <a:ext uri="{FF2B5EF4-FFF2-40B4-BE49-F238E27FC236}">
              <a16:creationId xmlns:a16="http://schemas.microsoft.com/office/drawing/2014/main" id="{4D07773B-0D39-4115-8CBB-C2892A94811C}"/>
            </a:ext>
          </a:extLst>
        </xdr:cNvPr>
        <xdr:cNvSpPr/>
      </xdr:nvSpPr>
      <xdr:spPr>
        <a:xfrm>
          <a:off x="7810500" y="146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81207</xdr:rowOff>
    </xdr:from>
    <xdr:to>
      <xdr:col>45</xdr:col>
      <xdr:colOff>177800</xdr:colOff>
      <xdr:row>85</xdr:row>
      <xdr:rowOff>83984</xdr:rowOff>
    </xdr:to>
    <xdr:cxnSp macro="">
      <xdr:nvCxnSpPr>
        <xdr:cNvPr id="365" name="直線コネクタ 364">
          <a:extLst>
            <a:ext uri="{FF2B5EF4-FFF2-40B4-BE49-F238E27FC236}">
              <a16:creationId xmlns:a16="http://schemas.microsoft.com/office/drawing/2014/main" id="{F030A7FB-5A25-4F54-910F-1D16CF4115AE}"/>
            </a:ext>
          </a:extLst>
        </xdr:cNvPr>
        <xdr:cNvCxnSpPr/>
      </xdr:nvCxnSpPr>
      <xdr:spPr>
        <a:xfrm flipV="1">
          <a:off x="7861300" y="14654457"/>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35959</xdr:rowOff>
    </xdr:from>
    <xdr:to>
      <xdr:col>36</xdr:col>
      <xdr:colOff>165100</xdr:colOff>
      <xdr:row>85</xdr:row>
      <xdr:rowOff>137559</xdr:rowOff>
    </xdr:to>
    <xdr:sp macro="" textlink="">
      <xdr:nvSpPr>
        <xdr:cNvPr id="366" name="楕円 365">
          <a:extLst>
            <a:ext uri="{FF2B5EF4-FFF2-40B4-BE49-F238E27FC236}">
              <a16:creationId xmlns:a16="http://schemas.microsoft.com/office/drawing/2014/main" id="{89EA3AC7-483C-4538-B2CA-AAA0110B6169}"/>
            </a:ext>
          </a:extLst>
        </xdr:cNvPr>
        <xdr:cNvSpPr/>
      </xdr:nvSpPr>
      <xdr:spPr>
        <a:xfrm>
          <a:off x="6921500" y="146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83984</xdr:rowOff>
    </xdr:from>
    <xdr:to>
      <xdr:col>41</xdr:col>
      <xdr:colOff>50800</xdr:colOff>
      <xdr:row>85</xdr:row>
      <xdr:rowOff>86759</xdr:rowOff>
    </xdr:to>
    <xdr:cxnSp macro="">
      <xdr:nvCxnSpPr>
        <xdr:cNvPr id="367" name="直線コネクタ 366">
          <a:extLst>
            <a:ext uri="{FF2B5EF4-FFF2-40B4-BE49-F238E27FC236}">
              <a16:creationId xmlns:a16="http://schemas.microsoft.com/office/drawing/2014/main" id="{E97028CA-4E50-4833-B41E-D858FC3BE144}"/>
            </a:ext>
          </a:extLst>
        </xdr:cNvPr>
        <xdr:cNvCxnSpPr/>
      </xdr:nvCxnSpPr>
      <xdr:spPr>
        <a:xfrm flipV="1">
          <a:off x="6972300" y="14657234"/>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a:extLst>
            <a:ext uri="{FF2B5EF4-FFF2-40B4-BE49-F238E27FC236}">
              <a16:creationId xmlns:a16="http://schemas.microsoft.com/office/drawing/2014/main" id="{2AE3473C-E4BF-4879-92DF-6B9CFD8D5D50}"/>
            </a:ext>
          </a:extLst>
        </xdr:cNvPr>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111868</xdr:rowOff>
    </xdr:from>
    <xdr:ext cx="469744" cy="259045"/>
    <xdr:sp macro="" textlink="">
      <xdr:nvSpPr>
        <xdr:cNvPr id="369" name="n_2aveValue【公営住宅】&#10;一人当たり面積">
          <a:extLst>
            <a:ext uri="{FF2B5EF4-FFF2-40B4-BE49-F238E27FC236}">
              <a16:creationId xmlns:a16="http://schemas.microsoft.com/office/drawing/2014/main" id="{1749547E-1D76-4C7F-8EDF-C59BA95427E6}"/>
            </a:ext>
          </a:extLst>
        </xdr:cNvPr>
        <xdr:cNvSpPr txBox="1"/>
      </xdr:nvSpPr>
      <xdr:spPr>
        <a:xfrm>
          <a:off x="8515427" y="1485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112031</xdr:rowOff>
    </xdr:from>
    <xdr:ext cx="469744" cy="259045"/>
    <xdr:sp macro="" textlink="">
      <xdr:nvSpPr>
        <xdr:cNvPr id="370" name="n_3aveValue【公営住宅】&#10;一人当たり面積">
          <a:extLst>
            <a:ext uri="{FF2B5EF4-FFF2-40B4-BE49-F238E27FC236}">
              <a16:creationId xmlns:a16="http://schemas.microsoft.com/office/drawing/2014/main" id="{16DAB87A-B482-4511-B265-EC0895C57CCB}"/>
            </a:ext>
          </a:extLst>
        </xdr:cNvPr>
        <xdr:cNvSpPr txBox="1"/>
      </xdr:nvSpPr>
      <xdr:spPr>
        <a:xfrm>
          <a:off x="7626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122317</xdr:rowOff>
    </xdr:from>
    <xdr:ext cx="469744" cy="259045"/>
    <xdr:sp macro="" textlink="">
      <xdr:nvSpPr>
        <xdr:cNvPr id="371" name="n_4aveValue【公営住宅】&#10;一人当たり面積">
          <a:extLst>
            <a:ext uri="{FF2B5EF4-FFF2-40B4-BE49-F238E27FC236}">
              <a16:creationId xmlns:a16="http://schemas.microsoft.com/office/drawing/2014/main" id="{C35847BF-41C2-4223-9348-7D7EEBC1071C}"/>
            </a:ext>
          </a:extLst>
        </xdr:cNvPr>
        <xdr:cNvSpPr txBox="1"/>
      </xdr:nvSpPr>
      <xdr:spPr>
        <a:xfrm>
          <a:off x="67374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147392</xdr:rowOff>
    </xdr:from>
    <xdr:ext cx="469744" cy="259045"/>
    <xdr:sp macro="" textlink="">
      <xdr:nvSpPr>
        <xdr:cNvPr id="372" name="n_1mainValue【公営住宅】&#10;一人当たり面積">
          <a:extLst>
            <a:ext uri="{FF2B5EF4-FFF2-40B4-BE49-F238E27FC236}">
              <a16:creationId xmlns:a16="http://schemas.microsoft.com/office/drawing/2014/main" id="{EBE673E5-9E60-48E7-B16A-8D6826457BF4}"/>
            </a:ext>
          </a:extLst>
        </xdr:cNvPr>
        <xdr:cNvSpPr txBox="1"/>
      </xdr:nvSpPr>
      <xdr:spPr>
        <a:xfrm>
          <a:off x="9391727" y="1437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148534</xdr:rowOff>
    </xdr:from>
    <xdr:ext cx="469744" cy="259045"/>
    <xdr:sp macro="" textlink="">
      <xdr:nvSpPr>
        <xdr:cNvPr id="373" name="n_2mainValue【公営住宅】&#10;一人当たり面積">
          <a:extLst>
            <a:ext uri="{FF2B5EF4-FFF2-40B4-BE49-F238E27FC236}">
              <a16:creationId xmlns:a16="http://schemas.microsoft.com/office/drawing/2014/main" id="{DB13DB7A-9226-4820-A67E-E2F0E7663E75}"/>
            </a:ext>
          </a:extLst>
        </xdr:cNvPr>
        <xdr:cNvSpPr txBox="1"/>
      </xdr:nvSpPr>
      <xdr:spPr>
        <a:xfrm>
          <a:off x="8515427" y="1437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151311</xdr:rowOff>
    </xdr:from>
    <xdr:ext cx="469744" cy="259045"/>
    <xdr:sp macro="" textlink="">
      <xdr:nvSpPr>
        <xdr:cNvPr id="374" name="n_3mainValue【公営住宅】&#10;一人当たり面積">
          <a:extLst>
            <a:ext uri="{FF2B5EF4-FFF2-40B4-BE49-F238E27FC236}">
              <a16:creationId xmlns:a16="http://schemas.microsoft.com/office/drawing/2014/main" id="{A243EF6A-6BD5-4DFA-A369-822ACC7CBC4B}"/>
            </a:ext>
          </a:extLst>
        </xdr:cNvPr>
        <xdr:cNvSpPr txBox="1"/>
      </xdr:nvSpPr>
      <xdr:spPr>
        <a:xfrm>
          <a:off x="7626427" y="1438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154086</xdr:rowOff>
    </xdr:from>
    <xdr:ext cx="469744" cy="259045"/>
    <xdr:sp macro="" textlink="">
      <xdr:nvSpPr>
        <xdr:cNvPr id="375" name="n_4mainValue【公営住宅】&#10;一人当たり面積">
          <a:extLst>
            <a:ext uri="{FF2B5EF4-FFF2-40B4-BE49-F238E27FC236}">
              <a16:creationId xmlns:a16="http://schemas.microsoft.com/office/drawing/2014/main" id="{E2FA582C-124A-470F-AB23-3A6E3FF04ABD}"/>
            </a:ext>
          </a:extLst>
        </xdr:cNvPr>
        <xdr:cNvSpPr txBox="1"/>
      </xdr:nvSpPr>
      <xdr:spPr>
        <a:xfrm>
          <a:off x="6737427" y="14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DB6DBA33-8CB8-4D16-AE42-2A8BAB593E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ED16059A-F9AB-4CFC-BE2E-E4D36BB8B2F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F206F691-6978-47AF-AE15-4D7C30C3A7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E0B76FD0-CE6E-4257-81F0-2C204F14323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8DA31933-7D1D-4307-BC6A-610897AFB6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BABBC0E4-3CAA-4AE9-ADCF-934FCDE0F13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5A28665B-3E98-4E8F-B1D6-359E4C4F522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7617153-36E2-4A50-A3D7-F0E1499B692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A9004177-7449-4C5B-A47D-B4F873D2BE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7CBFB9B6-489F-44A2-9273-FF309CCA61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710BEEF4-477F-4209-883A-F973C471E6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E1E85751-43AF-437A-99B3-219C9D743C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61ED504E-2200-4C16-A7D7-1220AE29EA8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31CA390E-91E9-4490-9FDB-FC0A2CA449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71855667-E8C8-4C77-AEF0-A5616FFA880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B578A317-84D6-4F51-9280-A74CD646E77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7565A620-C3AB-4281-8FF6-DBC5DEB2AF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BB12D511-401A-423F-A7BF-39EC5064640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5B6CBB39-30B2-4CC6-845A-B3DBA06FB6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591D31E0-0C9E-47EC-9E42-A8083C8A585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14B7622A-7053-451E-A09C-7530EE1A780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8BDBFF93-F7F7-43A3-980F-65FB96A3619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892D498A-D8E7-41B3-ADAA-49440D3D9B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FB4F3A62-4CEF-455D-A016-CEA32D3BD64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C862838F-E4DB-4780-A480-1893247F141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5A8C839-AC7E-48F6-A7A5-4928C771C05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84098D2B-AE10-4A9C-A637-5AA2D6815A9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FA29988E-6EB8-4675-A373-EF90C4B6A6B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741D635E-54D2-470D-AC87-A3CAEAB766F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8F7CF402-DB5F-45B0-A579-4CDDA20529B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3FFB4BAE-D8CE-4593-BEFE-291073CE206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EEB51CFD-CD5C-4595-AF70-E90E5EB0912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8A519908-1EBB-4989-AFDA-C9DA553D075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578AAEEF-43B5-476D-A894-00EB6F15940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F4A19F83-6A74-415B-883D-271F0DDEF53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2CF8CBF1-7F16-48FC-B63C-9B22AEEA96C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A15DBDF1-C388-4684-884B-6EA4C3EE8EE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98C33F44-26A7-483E-A2D4-E7538954AB8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740D0FDF-A8C7-4033-953F-10C2B3EC34D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7D75C5D5-EDF6-4B3D-A78F-7F3166B72EF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E39E702D-4233-41A5-8FC8-344EC703C85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C15A27C2-AC2F-4320-9BA3-115302A1CFD4}"/>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1D87162C-9C58-49D8-A1D7-373E61253E8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F9B5C851-3506-433C-ABB4-C65EFC8E7F0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B24268BE-A11F-427D-B700-91E718AF4A30}"/>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a16="http://schemas.microsoft.com/office/drawing/2014/main" id="{627E855B-31D1-4330-9542-577E0D46E1D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B9612C96-3A1A-421B-B24A-C33692955B5C}"/>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440F4CED-CAF6-43E0-989E-6825AB4C34AA}"/>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a16="http://schemas.microsoft.com/office/drawing/2014/main" id="{E608C076-15DD-4AFB-AFAE-360137AD12CE}"/>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5" name="フローチャート: 判断 424">
          <a:extLst>
            <a:ext uri="{FF2B5EF4-FFF2-40B4-BE49-F238E27FC236}">
              <a16:creationId xmlns:a16="http://schemas.microsoft.com/office/drawing/2014/main" id="{94F6A5F1-E97B-415C-845A-81D007E11E1D}"/>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6" name="フローチャート: 判断 425">
          <a:extLst>
            <a:ext uri="{FF2B5EF4-FFF2-40B4-BE49-F238E27FC236}">
              <a16:creationId xmlns:a16="http://schemas.microsoft.com/office/drawing/2014/main" id="{0C8B97FF-691C-4AC7-835C-85870B1D27C9}"/>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7" name="フローチャート: 判断 426">
          <a:extLst>
            <a:ext uri="{FF2B5EF4-FFF2-40B4-BE49-F238E27FC236}">
              <a16:creationId xmlns:a16="http://schemas.microsoft.com/office/drawing/2014/main" id="{54B58432-E50E-451F-9280-6223B364DFE8}"/>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55AF39E-DFC2-4043-88F2-467834989D9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B8F615B-0B0C-4443-B07A-AD67E5C5DA8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09CE286-2E03-48BB-984F-619BB549632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485A1EF-E405-4707-B762-634FDDA91DF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DF3AB1B-03C4-4653-A273-4EB83EE478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98878</xdr:rowOff>
    </xdr:from>
    <xdr:to>
      <xdr:col>85</xdr:col>
      <xdr:colOff>177800</xdr:colOff>
      <xdr:row>42</xdr:row>
      <xdr:rowOff>29028</xdr:rowOff>
    </xdr:to>
    <xdr:sp macro="" textlink="">
      <xdr:nvSpPr>
        <xdr:cNvPr id="433" name="楕円 432">
          <a:extLst>
            <a:ext uri="{FF2B5EF4-FFF2-40B4-BE49-F238E27FC236}">
              <a16:creationId xmlns:a16="http://schemas.microsoft.com/office/drawing/2014/main" id="{89561ED0-23A4-49BB-937C-A5CC16AF1475}"/>
            </a:ext>
          </a:extLst>
        </xdr:cNvPr>
        <xdr:cNvSpPr/>
      </xdr:nvSpPr>
      <xdr:spPr>
        <a:xfrm>
          <a:off x="162687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13805</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492AF4B6-291E-4D3F-BC43-9853983968F6}"/>
            </a:ext>
          </a:extLst>
        </xdr:cNvPr>
        <xdr:cNvSpPr txBox="1"/>
      </xdr:nvSpPr>
      <xdr:spPr>
        <a:xfrm>
          <a:off x="16357600" y="704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84183</xdr:rowOff>
    </xdr:from>
    <xdr:to>
      <xdr:col>81</xdr:col>
      <xdr:colOff>101600</xdr:colOff>
      <xdr:row>42</xdr:row>
      <xdr:rowOff>14333</xdr:rowOff>
    </xdr:to>
    <xdr:sp macro="" textlink="">
      <xdr:nvSpPr>
        <xdr:cNvPr id="435" name="楕円 434">
          <a:extLst>
            <a:ext uri="{FF2B5EF4-FFF2-40B4-BE49-F238E27FC236}">
              <a16:creationId xmlns:a16="http://schemas.microsoft.com/office/drawing/2014/main" id="{DD0A148B-BDD9-403A-92FE-3B8631024C6C}"/>
            </a:ext>
          </a:extLst>
        </xdr:cNvPr>
        <xdr:cNvSpPr/>
      </xdr:nvSpPr>
      <xdr:spPr>
        <a:xfrm>
          <a:off x="154305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134983</xdr:rowOff>
    </xdr:from>
    <xdr:to>
      <xdr:col>85</xdr:col>
      <xdr:colOff>127000</xdr:colOff>
      <xdr:row>41</xdr:row>
      <xdr:rowOff>149678</xdr:rowOff>
    </xdr:to>
    <xdr:cxnSp macro="">
      <xdr:nvCxnSpPr>
        <xdr:cNvPr id="436" name="直線コネクタ 435">
          <a:extLst>
            <a:ext uri="{FF2B5EF4-FFF2-40B4-BE49-F238E27FC236}">
              <a16:creationId xmlns:a16="http://schemas.microsoft.com/office/drawing/2014/main" id="{E3619781-49E0-4AC7-8814-C5DDBE3BA394}"/>
            </a:ext>
          </a:extLst>
        </xdr:cNvPr>
        <xdr:cNvCxnSpPr/>
      </xdr:nvCxnSpPr>
      <xdr:spPr>
        <a:xfrm>
          <a:off x="15481300" y="716443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61323</xdr:rowOff>
    </xdr:from>
    <xdr:to>
      <xdr:col>76</xdr:col>
      <xdr:colOff>165100</xdr:colOff>
      <xdr:row>41</xdr:row>
      <xdr:rowOff>162923</xdr:rowOff>
    </xdr:to>
    <xdr:sp macro="" textlink="">
      <xdr:nvSpPr>
        <xdr:cNvPr id="437" name="楕円 436">
          <a:extLst>
            <a:ext uri="{FF2B5EF4-FFF2-40B4-BE49-F238E27FC236}">
              <a16:creationId xmlns:a16="http://schemas.microsoft.com/office/drawing/2014/main" id="{3D26413F-6F90-4D93-B0B4-748BC6341889}"/>
            </a:ext>
          </a:extLst>
        </xdr:cNvPr>
        <xdr:cNvSpPr/>
      </xdr:nvSpPr>
      <xdr:spPr>
        <a:xfrm>
          <a:off x="14541500" y="7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112123</xdr:rowOff>
    </xdr:from>
    <xdr:to>
      <xdr:col>81</xdr:col>
      <xdr:colOff>50800</xdr:colOff>
      <xdr:row>41</xdr:row>
      <xdr:rowOff>134983</xdr:rowOff>
    </xdr:to>
    <xdr:cxnSp macro="">
      <xdr:nvCxnSpPr>
        <xdr:cNvPr id="438" name="直線コネクタ 437">
          <a:extLst>
            <a:ext uri="{FF2B5EF4-FFF2-40B4-BE49-F238E27FC236}">
              <a16:creationId xmlns:a16="http://schemas.microsoft.com/office/drawing/2014/main" id="{9E0098D6-D62D-46FB-AF21-099CCBC60148}"/>
            </a:ext>
          </a:extLst>
        </xdr:cNvPr>
        <xdr:cNvCxnSpPr/>
      </xdr:nvCxnSpPr>
      <xdr:spPr>
        <a:xfrm>
          <a:off x="14592300" y="71415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38463</xdr:rowOff>
    </xdr:from>
    <xdr:to>
      <xdr:col>72</xdr:col>
      <xdr:colOff>38100</xdr:colOff>
      <xdr:row>41</xdr:row>
      <xdr:rowOff>140063</xdr:rowOff>
    </xdr:to>
    <xdr:sp macro="" textlink="">
      <xdr:nvSpPr>
        <xdr:cNvPr id="439" name="楕円 438">
          <a:extLst>
            <a:ext uri="{FF2B5EF4-FFF2-40B4-BE49-F238E27FC236}">
              <a16:creationId xmlns:a16="http://schemas.microsoft.com/office/drawing/2014/main" id="{A9E8564D-302F-461F-97AE-7440B2C6CFEC}"/>
            </a:ext>
          </a:extLst>
        </xdr:cNvPr>
        <xdr:cNvSpPr/>
      </xdr:nvSpPr>
      <xdr:spPr>
        <a:xfrm>
          <a:off x="13652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89263</xdr:rowOff>
    </xdr:from>
    <xdr:to>
      <xdr:col>76</xdr:col>
      <xdr:colOff>114300</xdr:colOff>
      <xdr:row>41</xdr:row>
      <xdr:rowOff>112123</xdr:rowOff>
    </xdr:to>
    <xdr:cxnSp macro="">
      <xdr:nvCxnSpPr>
        <xdr:cNvPr id="440" name="直線コネクタ 439">
          <a:extLst>
            <a:ext uri="{FF2B5EF4-FFF2-40B4-BE49-F238E27FC236}">
              <a16:creationId xmlns:a16="http://schemas.microsoft.com/office/drawing/2014/main" id="{067DB8B9-8589-4D77-ADF5-719AD41F2A11}"/>
            </a:ext>
          </a:extLst>
        </xdr:cNvPr>
        <xdr:cNvCxnSpPr/>
      </xdr:nvCxnSpPr>
      <xdr:spPr>
        <a:xfrm>
          <a:off x="13703300" y="71187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9072</xdr:rowOff>
    </xdr:from>
    <xdr:to>
      <xdr:col>67</xdr:col>
      <xdr:colOff>101600</xdr:colOff>
      <xdr:row>41</xdr:row>
      <xdr:rowOff>110672</xdr:rowOff>
    </xdr:to>
    <xdr:sp macro="" textlink="">
      <xdr:nvSpPr>
        <xdr:cNvPr id="441" name="楕円 440">
          <a:extLst>
            <a:ext uri="{FF2B5EF4-FFF2-40B4-BE49-F238E27FC236}">
              <a16:creationId xmlns:a16="http://schemas.microsoft.com/office/drawing/2014/main" id="{F4E589F4-2CE4-405F-BD10-E37A42F94674}"/>
            </a:ext>
          </a:extLst>
        </xdr:cNvPr>
        <xdr:cNvSpPr/>
      </xdr:nvSpPr>
      <xdr:spPr>
        <a:xfrm>
          <a:off x="127635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59872</xdr:rowOff>
    </xdr:from>
    <xdr:to>
      <xdr:col>71</xdr:col>
      <xdr:colOff>177800</xdr:colOff>
      <xdr:row>41</xdr:row>
      <xdr:rowOff>89263</xdr:rowOff>
    </xdr:to>
    <xdr:cxnSp macro="">
      <xdr:nvCxnSpPr>
        <xdr:cNvPr id="442" name="直線コネクタ 441">
          <a:extLst>
            <a:ext uri="{FF2B5EF4-FFF2-40B4-BE49-F238E27FC236}">
              <a16:creationId xmlns:a16="http://schemas.microsoft.com/office/drawing/2014/main" id="{7250ABD1-AD74-464F-B550-49BA58827393}"/>
            </a:ext>
          </a:extLst>
        </xdr:cNvPr>
        <xdr:cNvCxnSpPr/>
      </xdr:nvCxnSpPr>
      <xdr:spPr>
        <a:xfrm>
          <a:off x="12814300" y="708932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1DF3A734-F0F9-4111-B006-667E5A8E8FB4}"/>
            </a:ext>
          </a:extLst>
        </xdr:cNvPr>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310E4D55-CB80-4740-8356-0770AE9633AB}"/>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92F766B9-1C9C-425D-B2C4-2820E29E7FD3}"/>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27705E61-F6CC-48BD-80C3-C04D9B8B12BD}"/>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5460</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B86F5060-C3FA-4119-BE52-4DBFE25D6F7B}"/>
            </a:ext>
          </a:extLst>
        </xdr:cNvPr>
        <xdr:cNvSpPr txBox="1"/>
      </xdr:nvSpPr>
      <xdr:spPr>
        <a:xfrm>
          <a:off x="15266044" y="720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154050</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5AA46480-CA8B-4460-8082-5D8143BB6768}"/>
            </a:ext>
          </a:extLst>
        </xdr:cNvPr>
        <xdr:cNvSpPr txBox="1"/>
      </xdr:nvSpPr>
      <xdr:spPr>
        <a:xfrm>
          <a:off x="14389744" y="718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131190</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96296D02-A108-44E4-89AB-B779EC066C81}"/>
            </a:ext>
          </a:extLst>
        </xdr:cNvPr>
        <xdr:cNvSpPr txBox="1"/>
      </xdr:nvSpPr>
      <xdr:spPr>
        <a:xfrm>
          <a:off x="135007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101799</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7877F1C6-374E-4B03-8D47-7B1388DD8CD8}"/>
            </a:ext>
          </a:extLst>
        </xdr:cNvPr>
        <xdr:cNvSpPr txBox="1"/>
      </xdr:nvSpPr>
      <xdr:spPr>
        <a:xfrm>
          <a:off x="12611744" y="713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351113DF-F746-4BA6-B398-C4655A377CF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D5078FE5-B4C0-4E87-85A8-EEA3C53D05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306CCCBC-1A95-4C5B-BCEE-960CC059C4A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C92B0D2F-A4D6-469F-AB1A-5C3F2B5407D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7505C9C3-C99F-4705-8B11-6D64C8EF45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714973D9-0532-4620-B269-0F1F7F088B2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3977BC05-0EA3-4009-A2D4-4A4BF556607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4F97739B-FDA4-46DE-8951-23527E4E66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1FFA30A-FF6C-4FEE-89DC-96BA7FED22D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EBBDA9BA-AC25-49EA-94C1-B778B9605A1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383E8DD5-7131-4DDD-A71F-18008DA1F6B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E32C44CD-5087-479C-A692-E3CA852324A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208A8845-4623-4878-99ED-D6206B5F709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B7B9AF14-FBA6-489B-AF34-CF92B4368CE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4A49F9EB-0705-450E-B317-19096EB2090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C002335F-F525-43DF-A312-5714E1F74A8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C477C1BB-1AFF-4411-AAFE-F3A5F7CCE99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E1977789-355A-48C7-9D33-B920A5317BD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31A95615-6982-4816-B8CD-F89AB234798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7E684A22-4779-43D4-81A6-C9EC8960575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E89CD1DC-CB85-473C-A94E-2A81EE1ADF3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F6410036-6CDE-4EBA-94D2-532D75027EB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C5E63353-23F8-4563-8491-5302F4339B7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7E43B305-ABA2-4F1E-BA98-ACC1967CE8C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AA8FB4CD-1E19-4182-A1C2-42C111599E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a16="http://schemas.microsoft.com/office/drawing/2014/main" id="{3526075C-5B4D-4D7B-B5D0-E032989D69F8}"/>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FA72A5C3-1BE5-49FC-931C-8156A9BEBA32}"/>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a16="http://schemas.microsoft.com/office/drawing/2014/main" id="{D817F446-1883-445B-8390-855EE0F86E1C}"/>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1D6F1EE8-0905-49EF-908C-9DE5701E7CFD}"/>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a16="http://schemas.microsoft.com/office/drawing/2014/main" id="{2C8A1746-1F56-426D-B0F0-B4394646851D}"/>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FFCA52DE-4C50-4AD3-9F71-AD72A5C05623}"/>
            </a:ext>
          </a:extLst>
        </xdr:cNvPr>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a16="http://schemas.microsoft.com/office/drawing/2014/main" id="{F000D53F-130F-4C27-9E5F-B941ED37FE3F}"/>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a16="http://schemas.microsoft.com/office/drawing/2014/main" id="{8A31995E-1212-4D5E-8FC2-6A1118EFC217}"/>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121738</xdr:rowOff>
    </xdr:from>
    <xdr:to>
      <xdr:col>107</xdr:col>
      <xdr:colOff>101600</xdr:colOff>
      <xdr:row>40</xdr:row>
      <xdr:rowOff>51888</xdr:rowOff>
    </xdr:to>
    <xdr:sp macro="" textlink="">
      <xdr:nvSpPr>
        <xdr:cNvPr id="484" name="フローチャート: 判断 483">
          <a:extLst>
            <a:ext uri="{FF2B5EF4-FFF2-40B4-BE49-F238E27FC236}">
              <a16:creationId xmlns:a16="http://schemas.microsoft.com/office/drawing/2014/main" id="{7532DD0F-6B57-4F32-A216-23B3EF7AD5AF}"/>
            </a:ext>
          </a:extLst>
        </xdr:cNvPr>
        <xdr:cNvSpPr/>
      </xdr:nvSpPr>
      <xdr:spPr>
        <a:xfrm>
          <a:off x="20383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138067</xdr:rowOff>
    </xdr:from>
    <xdr:to>
      <xdr:col>102</xdr:col>
      <xdr:colOff>165100</xdr:colOff>
      <xdr:row>40</xdr:row>
      <xdr:rowOff>68217</xdr:rowOff>
    </xdr:to>
    <xdr:sp macro="" textlink="">
      <xdr:nvSpPr>
        <xdr:cNvPr id="485" name="フローチャート: 判断 484">
          <a:extLst>
            <a:ext uri="{FF2B5EF4-FFF2-40B4-BE49-F238E27FC236}">
              <a16:creationId xmlns:a16="http://schemas.microsoft.com/office/drawing/2014/main" id="{0A44430E-3635-46F9-9F9E-EC713928CD96}"/>
            </a:ext>
          </a:extLst>
        </xdr:cNvPr>
        <xdr:cNvSpPr/>
      </xdr:nvSpPr>
      <xdr:spPr>
        <a:xfrm>
          <a:off x="19494500" y="682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138067</xdr:rowOff>
    </xdr:from>
    <xdr:to>
      <xdr:col>98</xdr:col>
      <xdr:colOff>38100</xdr:colOff>
      <xdr:row>40</xdr:row>
      <xdr:rowOff>68217</xdr:rowOff>
    </xdr:to>
    <xdr:sp macro="" textlink="">
      <xdr:nvSpPr>
        <xdr:cNvPr id="486" name="フローチャート: 判断 485">
          <a:extLst>
            <a:ext uri="{FF2B5EF4-FFF2-40B4-BE49-F238E27FC236}">
              <a16:creationId xmlns:a16="http://schemas.microsoft.com/office/drawing/2014/main" id="{E9B309CC-7707-469B-A474-7534E896C4D4}"/>
            </a:ext>
          </a:extLst>
        </xdr:cNvPr>
        <xdr:cNvSpPr/>
      </xdr:nvSpPr>
      <xdr:spPr>
        <a:xfrm>
          <a:off x="18605500" y="682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6716BC6-3478-4A16-B13F-FFCDB110C1E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67C1DB5-564A-4B96-93BE-48594A9526A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348D602-F32C-433F-A0DE-C38EB25D9B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4E99B87-E1ED-4446-9A62-6E486D5BB87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362FD32-DC64-4871-848F-751B9397EC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62956</xdr:rowOff>
    </xdr:from>
    <xdr:to>
      <xdr:col>116</xdr:col>
      <xdr:colOff>114300</xdr:colOff>
      <xdr:row>41</xdr:row>
      <xdr:rowOff>164556</xdr:rowOff>
    </xdr:to>
    <xdr:sp macro="" textlink="">
      <xdr:nvSpPr>
        <xdr:cNvPr id="492" name="楕円 491">
          <a:extLst>
            <a:ext uri="{FF2B5EF4-FFF2-40B4-BE49-F238E27FC236}">
              <a16:creationId xmlns:a16="http://schemas.microsoft.com/office/drawing/2014/main" id="{F38241C5-5CD1-4A0F-8735-8D967959EB64}"/>
            </a:ext>
          </a:extLst>
        </xdr:cNvPr>
        <xdr:cNvSpPr/>
      </xdr:nvSpPr>
      <xdr:spPr>
        <a:xfrm>
          <a:off x="221107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149333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E292703E-B6E0-4C70-9893-9F17E77A80B1}"/>
            </a:ext>
          </a:extLst>
        </xdr:cNvPr>
        <xdr:cNvSpPr txBox="1"/>
      </xdr:nvSpPr>
      <xdr:spPr>
        <a:xfrm>
          <a:off x="22199600" y="700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62956</xdr:rowOff>
    </xdr:from>
    <xdr:to>
      <xdr:col>112</xdr:col>
      <xdr:colOff>38100</xdr:colOff>
      <xdr:row>41</xdr:row>
      <xdr:rowOff>164556</xdr:rowOff>
    </xdr:to>
    <xdr:sp macro="" textlink="">
      <xdr:nvSpPr>
        <xdr:cNvPr id="494" name="楕円 493">
          <a:extLst>
            <a:ext uri="{FF2B5EF4-FFF2-40B4-BE49-F238E27FC236}">
              <a16:creationId xmlns:a16="http://schemas.microsoft.com/office/drawing/2014/main" id="{C1DC973D-5AD9-48F4-BDA9-06AB959F9089}"/>
            </a:ext>
          </a:extLst>
        </xdr:cNvPr>
        <xdr:cNvSpPr/>
      </xdr:nvSpPr>
      <xdr:spPr>
        <a:xfrm>
          <a:off x="21272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113756</xdr:rowOff>
    </xdr:from>
    <xdr:to>
      <xdr:col>116</xdr:col>
      <xdr:colOff>63500</xdr:colOff>
      <xdr:row>41</xdr:row>
      <xdr:rowOff>113756</xdr:rowOff>
    </xdr:to>
    <xdr:cxnSp macro="">
      <xdr:nvCxnSpPr>
        <xdr:cNvPr id="495" name="直線コネクタ 494">
          <a:extLst>
            <a:ext uri="{FF2B5EF4-FFF2-40B4-BE49-F238E27FC236}">
              <a16:creationId xmlns:a16="http://schemas.microsoft.com/office/drawing/2014/main" id="{C1A5EC20-9221-4966-A08B-0CD40BAB452D}"/>
            </a:ext>
          </a:extLst>
        </xdr:cNvPr>
        <xdr:cNvCxnSpPr/>
      </xdr:nvCxnSpPr>
      <xdr:spPr>
        <a:xfrm>
          <a:off x="21323300" y="7143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69487</xdr:rowOff>
    </xdr:from>
    <xdr:to>
      <xdr:col>107</xdr:col>
      <xdr:colOff>101600</xdr:colOff>
      <xdr:row>41</xdr:row>
      <xdr:rowOff>171087</xdr:rowOff>
    </xdr:to>
    <xdr:sp macro="" textlink="">
      <xdr:nvSpPr>
        <xdr:cNvPr id="496" name="楕円 495">
          <a:extLst>
            <a:ext uri="{FF2B5EF4-FFF2-40B4-BE49-F238E27FC236}">
              <a16:creationId xmlns:a16="http://schemas.microsoft.com/office/drawing/2014/main" id="{6D4A9A41-988E-40EC-B8E7-5DA37D93D28C}"/>
            </a:ext>
          </a:extLst>
        </xdr:cNvPr>
        <xdr:cNvSpPr/>
      </xdr:nvSpPr>
      <xdr:spPr>
        <a:xfrm>
          <a:off x="20383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113756</xdr:rowOff>
    </xdr:from>
    <xdr:to>
      <xdr:col>111</xdr:col>
      <xdr:colOff>177800</xdr:colOff>
      <xdr:row>41</xdr:row>
      <xdr:rowOff>120287</xdr:rowOff>
    </xdr:to>
    <xdr:cxnSp macro="">
      <xdr:nvCxnSpPr>
        <xdr:cNvPr id="497" name="直線コネクタ 496">
          <a:extLst>
            <a:ext uri="{FF2B5EF4-FFF2-40B4-BE49-F238E27FC236}">
              <a16:creationId xmlns:a16="http://schemas.microsoft.com/office/drawing/2014/main" id="{BC265250-2E45-40AE-8FEC-9B2D25574CF7}"/>
            </a:ext>
          </a:extLst>
        </xdr:cNvPr>
        <xdr:cNvCxnSpPr/>
      </xdr:nvCxnSpPr>
      <xdr:spPr>
        <a:xfrm flipV="1">
          <a:off x="20434300" y="71432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72753</xdr:rowOff>
    </xdr:from>
    <xdr:to>
      <xdr:col>102</xdr:col>
      <xdr:colOff>165100</xdr:colOff>
      <xdr:row>42</xdr:row>
      <xdr:rowOff>2903</xdr:rowOff>
    </xdr:to>
    <xdr:sp macro="" textlink="">
      <xdr:nvSpPr>
        <xdr:cNvPr id="498" name="楕円 497">
          <a:extLst>
            <a:ext uri="{FF2B5EF4-FFF2-40B4-BE49-F238E27FC236}">
              <a16:creationId xmlns:a16="http://schemas.microsoft.com/office/drawing/2014/main" id="{F71935DF-B5BE-4E13-91B6-6A8ED4203769}"/>
            </a:ext>
          </a:extLst>
        </xdr:cNvPr>
        <xdr:cNvSpPr/>
      </xdr:nvSpPr>
      <xdr:spPr>
        <a:xfrm>
          <a:off x="19494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120287</xdr:rowOff>
    </xdr:from>
    <xdr:to>
      <xdr:col>107</xdr:col>
      <xdr:colOff>50800</xdr:colOff>
      <xdr:row>41</xdr:row>
      <xdr:rowOff>123553</xdr:rowOff>
    </xdr:to>
    <xdr:cxnSp macro="">
      <xdr:nvCxnSpPr>
        <xdr:cNvPr id="499" name="直線コネクタ 498">
          <a:extLst>
            <a:ext uri="{FF2B5EF4-FFF2-40B4-BE49-F238E27FC236}">
              <a16:creationId xmlns:a16="http://schemas.microsoft.com/office/drawing/2014/main" id="{0BF8FD48-4962-41E0-AB33-7350E84FD814}"/>
            </a:ext>
          </a:extLst>
        </xdr:cNvPr>
        <xdr:cNvCxnSpPr/>
      </xdr:nvCxnSpPr>
      <xdr:spPr>
        <a:xfrm flipV="1">
          <a:off x="19545300" y="71497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72753</xdr:rowOff>
    </xdr:from>
    <xdr:to>
      <xdr:col>98</xdr:col>
      <xdr:colOff>38100</xdr:colOff>
      <xdr:row>42</xdr:row>
      <xdr:rowOff>2903</xdr:rowOff>
    </xdr:to>
    <xdr:sp macro="" textlink="">
      <xdr:nvSpPr>
        <xdr:cNvPr id="500" name="楕円 499">
          <a:extLst>
            <a:ext uri="{FF2B5EF4-FFF2-40B4-BE49-F238E27FC236}">
              <a16:creationId xmlns:a16="http://schemas.microsoft.com/office/drawing/2014/main" id="{E02B6778-F8F5-421E-9A5C-C95FFAF01F2D}"/>
            </a:ext>
          </a:extLst>
        </xdr:cNvPr>
        <xdr:cNvSpPr/>
      </xdr:nvSpPr>
      <xdr:spPr>
        <a:xfrm>
          <a:off x="18605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123553</xdr:rowOff>
    </xdr:from>
    <xdr:to>
      <xdr:col>102</xdr:col>
      <xdr:colOff>114300</xdr:colOff>
      <xdr:row>41</xdr:row>
      <xdr:rowOff>123553</xdr:rowOff>
    </xdr:to>
    <xdr:cxnSp macro="">
      <xdr:nvCxnSpPr>
        <xdr:cNvPr id="501" name="直線コネクタ 500">
          <a:extLst>
            <a:ext uri="{FF2B5EF4-FFF2-40B4-BE49-F238E27FC236}">
              <a16:creationId xmlns:a16="http://schemas.microsoft.com/office/drawing/2014/main" id="{297EB623-6987-477B-9922-45BC0777C102}"/>
            </a:ext>
          </a:extLst>
        </xdr:cNvPr>
        <xdr:cNvCxnSpPr/>
      </xdr:nvCxnSpPr>
      <xdr:spPr>
        <a:xfrm>
          <a:off x="18656300" y="7153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97613339-E1F1-44A6-9873-BBE80281AA09}"/>
            </a:ext>
          </a:extLst>
        </xdr:cNvPr>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68415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40B0404D-ED1E-4DD6-A1EA-CB91535DDB71}"/>
            </a:ext>
          </a:extLst>
        </xdr:cNvPr>
        <xdr:cNvSpPr txBox="1"/>
      </xdr:nvSpPr>
      <xdr:spPr>
        <a:xfrm>
          <a:off x="201994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84744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38404AEE-9537-4328-A7E2-4309B5844080}"/>
            </a:ext>
          </a:extLst>
        </xdr:cNvPr>
        <xdr:cNvSpPr txBox="1"/>
      </xdr:nvSpPr>
      <xdr:spPr>
        <a:xfrm>
          <a:off x="19310427" y="65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84744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BAFEDEC5-A851-419F-B67B-775C1BA20C39}"/>
            </a:ext>
          </a:extLst>
        </xdr:cNvPr>
        <xdr:cNvSpPr txBox="1"/>
      </xdr:nvSpPr>
      <xdr:spPr>
        <a:xfrm>
          <a:off x="18421427" y="65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155683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E0042D47-CC7D-48CA-9B35-6356B226A013}"/>
            </a:ext>
          </a:extLst>
        </xdr:cNvPr>
        <xdr:cNvSpPr txBox="1"/>
      </xdr:nvSpPr>
      <xdr:spPr>
        <a:xfrm>
          <a:off x="21075727" y="718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162214</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ED3A00E5-EDD3-4F18-B61C-780235194F56}"/>
            </a:ext>
          </a:extLst>
        </xdr:cNvPr>
        <xdr:cNvSpPr txBox="1"/>
      </xdr:nvSpPr>
      <xdr:spPr>
        <a:xfrm>
          <a:off x="201994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165480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4D57B38B-BDE0-4BD4-A3D5-842D44DF278A}"/>
            </a:ext>
          </a:extLst>
        </xdr:cNvPr>
        <xdr:cNvSpPr txBox="1"/>
      </xdr:nvSpPr>
      <xdr:spPr>
        <a:xfrm>
          <a:off x="19310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165480</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DCB3CE21-72B4-41FC-B064-B292E2387B59}"/>
            </a:ext>
          </a:extLst>
        </xdr:cNvPr>
        <xdr:cNvSpPr txBox="1"/>
      </xdr:nvSpPr>
      <xdr:spPr>
        <a:xfrm>
          <a:off x="18421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FFD339EF-651B-4C3D-B812-886B3198CD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8985D96-CF48-4940-8763-682D4213F1C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D834E68B-DE57-4325-9EF2-44699343DF5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E6E83269-2D67-4591-9D00-A620857B777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BB88E8CB-E6E4-41E6-B745-7FB6E2DEB9C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119F79A7-AC2E-4385-8FDA-F0CE79C016D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718E0303-D564-44D9-A3DF-B9D0F4FD72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A9D516CD-C191-487C-AA7C-882C2031BF3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5F97193D-37EE-4564-A5C5-BD48D8AFA20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FF333D67-5785-49BA-9AC8-28B771A6DE3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49316FF9-2A5F-4E0E-9F2D-E9356D70E09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3296F23-42A1-4060-B6A7-53F1822E994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7343CFAF-4378-43CC-A9EB-44139B1BA72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D5122083-7E85-4A80-8715-2B412CA5FC0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1EDAF089-3C9F-48B4-8551-BBA5C71AC4A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E72BAF49-6A47-4DC4-B58D-55A2FCA73EB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1DEF8E04-CB8F-419B-9A3C-A5F80823D4B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6C0ED8BC-DACE-452B-921C-D62937ED4BD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54A3B39D-899F-4440-846E-8815E2FB2B9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93568336-70E6-4B6D-83DF-115129343C4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8CC622AE-B91B-44ED-BBB3-1F45BBC4398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C10413F2-1838-4283-B853-B29906F0A9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2046B8E2-46B9-4ABC-832F-944A69CB6F2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DCDAEEE2-B580-4B10-847B-BB671FBCD5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a16="http://schemas.microsoft.com/office/drawing/2014/main" id="{CA7FCD6B-87B0-484D-9ABF-8E1952BB0B4A}"/>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FA5572CC-8100-49FC-99D1-91E6DC957C87}"/>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a16="http://schemas.microsoft.com/office/drawing/2014/main" id="{BE222C03-A87E-46FC-ACC0-BF8E89F9C201}"/>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60CDDA3D-95CC-4FAF-9E49-9602D40EA78B}"/>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a16="http://schemas.microsoft.com/office/drawing/2014/main" id="{AB709B16-0363-4730-ACEF-75A774086BF9}"/>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F59B1547-B98F-47C6-AE76-BB2CD513A5A8}"/>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a16="http://schemas.microsoft.com/office/drawing/2014/main" id="{F218D94C-AD47-4A56-A9D0-36AE652EAE38}"/>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a16="http://schemas.microsoft.com/office/drawing/2014/main" id="{76378836-0BE8-4AC9-A860-2FFF10D46544}"/>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2" name="フローチャート: 判断 541">
          <a:extLst>
            <a:ext uri="{FF2B5EF4-FFF2-40B4-BE49-F238E27FC236}">
              <a16:creationId xmlns:a16="http://schemas.microsoft.com/office/drawing/2014/main" id="{8A692A48-640C-4F2F-9907-12A6008FA2D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3" name="フローチャート: 判断 542">
          <a:extLst>
            <a:ext uri="{FF2B5EF4-FFF2-40B4-BE49-F238E27FC236}">
              <a16:creationId xmlns:a16="http://schemas.microsoft.com/office/drawing/2014/main" id="{8F141DC4-634F-44AD-8326-B2A7467B13D9}"/>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4" name="フローチャート: 判断 543">
          <a:extLst>
            <a:ext uri="{FF2B5EF4-FFF2-40B4-BE49-F238E27FC236}">
              <a16:creationId xmlns:a16="http://schemas.microsoft.com/office/drawing/2014/main" id="{775E8BBC-703F-47EE-B4CC-0B53AF6290A1}"/>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753ED29-6C11-4CFC-8C90-E03778270CB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46693BE-8595-40DF-A1AF-0E48F1AF25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19361F3-7B8C-4608-8025-E3092A65B0F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791FD75-B1E6-4A8C-AE56-F247561E32E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CE4687A-B355-4A56-A8D3-342CA54140B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4445</xdr:rowOff>
    </xdr:from>
    <xdr:to>
      <xdr:col>85</xdr:col>
      <xdr:colOff>177800</xdr:colOff>
      <xdr:row>63</xdr:row>
      <xdr:rowOff>106045</xdr:rowOff>
    </xdr:to>
    <xdr:sp macro="" textlink="">
      <xdr:nvSpPr>
        <xdr:cNvPr id="550" name="楕円 549">
          <a:extLst>
            <a:ext uri="{FF2B5EF4-FFF2-40B4-BE49-F238E27FC236}">
              <a16:creationId xmlns:a16="http://schemas.microsoft.com/office/drawing/2014/main" id="{9641AF76-7D89-4C4A-908E-2EEE29C719F7}"/>
            </a:ext>
          </a:extLst>
        </xdr:cNvPr>
        <xdr:cNvSpPr/>
      </xdr:nvSpPr>
      <xdr:spPr>
        <a:xfrm>
          <a:off x="162687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90822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9B9BC6A-016B-418A-A98D-4A0E11F5D030}"/>
            </a:ext>
          </a:extLst>
        </xdr:cNvPr>
        <xdr:cNvSpPr txBox="1"/>
      </xdr:nvSpPr>
      <xdr:spPr>
        <a:xfrm>
          <a:off x="16357600" y="107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160655</xdr:rowOff>
    </xdr:from>
    <xdr:to>
      <xdr:col>81</xdr:col>
      <xdr:colOff>101600</xdr:colOff>
      <xdr:row>63</xdr:row>
      <xdr:rowOff>90805</xdr:rowOff>
    </xdr:to>
    <xdr:sp macro="" textlink="">
      <xdr:nvSpPr>
        <xdr:cNvPr id="552" name="楕円 551">
          <a:extLst>
            <a:ext uri="{FF2B5EF4-FFF2-40B4-BE49-F238E27FC236}">
              <a16:creationId xmlns:a16="http://schemas.microsoft.com/office/drawing/2014/main" id="{3EBFDC05-E637-49BB-905D-5F7E48813240}"/>
            </a:ext>
          </a:extLst>
        </xdr:cNvPr>
        <xdr:cNvSpPr/>
      </xdr:nvSpPr>
      <xdr:spPr>
        <a:xfrm>
          <a:off x="15430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40005</xdr:rowOff>
    </xdr:from>
    <xdr:to>
      <xdr:col>85</xdr:col>
      <xdr:colOff>127000</xdr:colOff>
      <xdr:row>63</xdr:row>
      <xdr:rowOff>55245</xdr:rowOff>
    </xdr:to>
    <xdr:cxnSp macro="">
      <xdr:nvCxnSpPr>
        <xdr:cNvPr id="553" name="直線コネクタ 552">
          <a:extLst>
            <a:ext uri="{FF2B5EF4-FFF2-40B4-BE49-F238E27FC236}">
              <a16:creationId xmlns:a16="http://schemas.microsoft.com/office/drawing/2014/main" id="{797D9F33-220B-4FE9-8DB5-8E2D6F4ADF94}"/>
            </a:ext>
          </a:extLst>
        </xdr:cNvPr>
        <xdr:cNvCxnSpPr/>
      </xdr:nvCxnSpPr>
      <xdr:spPr>
        <a:xfrm>
          <a:off x="15481300" y="108413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156845</xdr:rowOff>
    </xdr:from>
    <xdr:to>
      <xdr:col>76</xdr:col>
      <xdr:colOff>165100</xdr:colOff>
      <xdr:row>63</xdr:row>
      <xdr:rowOff>86995</xdr:rowOff>
    </xdr:to>
    <xdr:sp macro="" textlink="">
      <xdr:nvSpPr>
        <xdr:cNvPr id="554" name="楕円 553">
          <a:extLst>
            <a:ext uri="{FF2B5EF4-FFF2-40B4-BE49-F238E27FC236}">
              <a16:creationId xmlns:a16="http://schemas.microsoft.com/office/drawing/2014/main" id="{C08E3C52-0EDB-4BF4-AA55-02130A6B2AF8}"/>
            </a:ext>
          </a:extLst>
        </xdr:cNvPr>
        <xdr:cNvSpPr/>
      </xdr:nvSpPr>
      <xdr:spPr>
        <a:xfrm>
          <a:off x="14541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36195</xdr:rowOff>
    </xdr:from>
    <xdr:to>
      <xdr:col>81</xdr:col>
      <xdr:colOff>50800</xdr:colOff>
      <xdr:row>63</xdr:row>
      <xdr:rowOff>40005</xdr:rowOff>
    </xdr:to>
    <xdr:cxnSp macro="">
      <xdr:nvCxnSpPr>
        <xdr:cNvPr id="555" name="直線コネクタ 554">
          <a:extLst>
            <a:ext uri="{FF2B5EF4-FFF2-40B4-BE49-F238E27FC236}">
              <a16:creationId xmlns:a16="http://schemas.microsoft.com/office/drawing/2014/main" id="{AACCF296-EE52-4A58-8AEF-FAB14D0CA01D}"/>
            </a:ext>
          </a:extLst>
        </xdr:cNvPr>
        <xdr:cNvCxnSpPr/>
      </xdr:nvCxnSpPr>
      <xdr:spPr>
        <a:xfrm>
          <a:off x="14592300" y="108375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29210</xdr:rowOff>
    </xdr:from>
    <xdr:to>
      <xdr:col>72</xdr:col>
      <xdr:colOff>38100</xdr:colOff>
      <xdr:row>63</xdr:row>
      <xdr:rowOff>130810</xdr:rowOff>
    </xdr:to>
    <xdr:sp macro="" textlink="">
      <xdr:nvSpPr>
        <xdr:cNvPr id="556" name="楕円 555">
          <a:extLst>
            <a:ext uri="{FF2B5EF4-FFF2-40B4-BE49-F238E27FC236}">
              <a16:creationId xmlns:a16="http://schemas.microsoft.com/office/drawing/2014/main" id="{7FBFBAE8-09A5-4B3B-A0B0-2E13D433AC64}"/>
            </a:ext>
          </a:extLst>
        </xdr:cNvPr>
        <xdr:cNvSpPr/>
      </xdr:nvSpPr>
      <xdr:spPr>
        <a:xfrm>
          <a:off x="1365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36195</xdr:rowOff>
    </xdr:from>
    <xdr:to>
      <xdr:col>76</xdr:col>
      <xdr:colOff>114300</xdr:colOff>
      <xdr:row>63</xdr:row>
      <xdr:rowOff>80010</xdr:rowOff>
    </xdr:to>
    <xdr:cxnSp macro="">
      <xdr:nvCxnSpPr>
        <xdr:cNvPr id="557" name="直線コネクタ 556">
          <a:extLst>
            <a:ext uri="{FF2B5EF4-FFF2-40B4-BE49-F238E27FC236}">
              <a16:creationId xmlns:a16="http://schemas.microsoft.com/office/drawing/2014/main" id="{BFF7EE1A-8379-4C33-8511-46C8DE7BCC6E}"/>
            </a:ext>
          </a:extLst>
        </xdr:cNvPr>
        <xdr:cNvCxnSpPr/>
      </xdr:nvCxnSpPr>
      <xdr:spPr>
        <a:xfrm flipV="1">
          <a:off x="13703300" y="108375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40640</xdr:rowOff>
    </xdr:from>
    <xdr:to>
      <xdr:col>67</xdr:col>
      <xdr:colOff>101600</xdr:colOff>
      <xdr:row>63</xdr:row>
      <xdr:rowOff>142240</xdr:rowOff>
    </xdr:to>
    <xdr:sp macro="" textlink="">
      <xdr:nvSpPr>
        <xdr:cNvPr id="558" name="楕円 557">
          <a:extLst>
            <a:ext uri="{FF2B5EF4-FFF2-40B4-BE49-F238E27FC236}">
              <a16:creationId xmlns:a16="http://schemas.microsoft.com/office/drawing/2014/main" id="{E56DCDD6-F141-43E9-AA40-7EB61595FC09}"/>
            </a:ext>
          </a:extLst>
        </xdr:cNvPr>
        <xdr:cNvSpPr/>
      </xdr:nvSpPr>
      <xdr:spPr>
        <a:xfrm>
          <a:off x="1276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80010</xdr:rowOff>
    </xdr:from>
    <xdr:to>
      <xdr:col>71</xdr:col>
      <xdr:colOff>177800</xdr:colOff>
      <xdr:row>63</xdr:row>
      <xdr:rowOff>91440</xdr:rowOff>
    </xdr:to>
    <xdr:cxnSp macro="">
      <xdr:nvCxnSpPr>
        <xdr:cNvPr id="559" name="直線コネクタ 558">
          <a:extLst>
            <a:ext uri="{FF2B5EF4-FFF2-40B4-BE49-F238E27FC236}">
              <a16:creationId xmlns:a16="http://schemas.microsoft.com/office/drawing/2014/main" id="{5CCD063D-220D-404C-B2BE-6363551A2B0F}"/>
            </a:ext>
          </a:extLst>
        </xdr:cNvPr>
        <xdr:cNvCxnSpPr/>
      </xdr:nvCxnSpPr>
      <xdr:spPr>
        <a:xfrm flipV="1">
          <a:off x="12814300" y="10881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0" name="n_1aveValue【学校施設】&#10;有形固定資産減価償却率">
          <a:extLst>
            <a:ext uri="{FF2B5EF4-FFF2-40B4-BE49-F238E27FC236}">
              <a16:creationId xmlns:a16="http://schemas.microsoft.com/office/drawing/2014/main" id="{47341DC3-6B4C-4FAB-93CB-69BCA2130868}"/>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1" name="n_2aveValue【学校施設】&#10;有形固定資産減価償却率">
          <a:extLst>
            <a:ext uri="{FF2B5EF4-FFF2-40B4-BE49-F238E27FC236}">
              <a16:creationId xmlns:a16="http://schemas.microsoft.com/office/drawing/2014/main" id="{CBA1EDFB-FE50-493F-B2CA-F4B374B8F97D}"/>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2" name="n_3aveValue【学校施設】&#10;有形固定資産減価償却率">
          <a:extLst>
            <a:ext uri="{FF2B5EF4-FFF2-40B4-BE49-F238E27FC236}">
              <a16:creationId xmlns:a16="http://schemas.microsoft.com/office/drawing/2014/main" id="{16B3EC08-E971-4BAE-B1A8-956C7511C5FE}"/>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3" name="n_4aveValue【学校施設】&#10;有形固定資産減価償却率">
          <a:extLst>
            <a:ext uri="{FF2B5EF4-FFF2-40B4-BE49-F238E27FC236}">
              <a16:creationId xmlns:a16="http://schemas.microsoft.com/office/drawing/2014/main" id="{1FB0174A-D66F-4EFA-8AA3-8E883F0D5C48}"/>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81932</xdr:rowOff>
    </xdr:from>
    <xdr:ext cx="405111" cy="259045"/>
    <xdr:sp macro="" textlink="">
      <xdr:nvSpPr>
        <xdr:cNvPr id="564" name="n_1mainValue【学校施設】&#10;有形固定資産減価償却率">
          <a:extLst>
            <a:ext uri="{FF2B5EF4-FFF2-40B4-BE49-F238E27FC236}">
              <a16:creationId xmlns:a16="http://schemas.microsoft.com/office/drawing/2014/main" id="{430A8F27-6D0E-43A6-8183-77EE0F44FEDB}"/>
            </a:ext>
          </a:extLst>
        </xdr:cNvPr>
        <xdr:cNvSpPr txBox="1"/>
      </xdr:nvSpPr>
      <xdr:spPr>
        <a:xfrm>
          <a:off x="152660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78122</xdr:rowOff>
    </xdr:from>
    <xdr:ext cx="405111" cy="259045"/>
    <xdr:sp macro="" textlink="">
      <xdr:nvSpPr>
        <xdr:cNvPr id="565" name="n_2mainValue【学校施設】&#10;有形固定資産減価償却率">
          <a:extLst>
            <a:ext uri="{FF2B5EF4-FFF2-40B4-BE49-F238E27FC236}">
              <a16:creationId xmlns:a16="http://schemas.microsoft.com/office/drawing/2014/main" id="{EAE9B6CE-559A-41A0-809F-48B4C2200A44}"/>
            </a:ext>
          </a:extLst>
        </xdr:cNvPr>
        <xdr:cNvSpPr txBox="1"/>
      </xdr:nvSpPr>
      <xdr:spPr>
        <a:xfrm>
          <a:off x="143897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121937</xdr:rowOff>
    </xdr:from>
    <xdr:ext cx="405111" cy="259045"/>
    <xdr:sp macro="" textlink="">
      <xdr:nvSpPr>
        <xdr:cNvPr id="566" name="n_3mainValue【学校施設】&#10;有形固定資産減価償却率">
          <a:extLst>
            <a:ext uri="{FF2B5EF4-FFF2-40B4-BE49-F238E27FC236}">
              <a16:creationId xmlns:a16="http://schemas.microsoft.com/office/drawing/2014/main" id="{2DA17CE0-7666-4FB3-A2F2-5B54C76DBE4A}"/>
            </a:ext>
          </a:extLst>
        </xdr:cNvPr>
        <xdr:cNvSpPr txBox="1"/>
      </xdr:nvSpPr>
      <xdr:spPr>
        <a:xfrm>
          <a:off x="13500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133367</xdr:rowOff>
    </xdr:from>
    <xdr:ext cx="405111" cy="259045"/>
    <xdr:sp macro="" textlink="">
      <xdr:nvSpPr>
        <xdr:cNvPr id="567" name="n_4mainValue【学校施設】&#10;有形固定資産減価償却率">
          <a:extLst>
            <a:ext uri="{FF2B5EF4-FFF2-40B4-BE49-F238E27FC236}">
              <a16:creationId xmlns:a16="http://schemas.microsoft.com/office/drawing/2014/main" id="{E988F994-7A05-460A-A4A5-82210C19C142}"/>
            </a:ext>
          </a:extLst>
        </xdr:cNvPr>
        <xdr:cNvSpPr txBox="1"/>
      </xdr:nvSpPr>
      <xdr:spPr>
        <a:xfrm>
          <a:off x="12611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8087A543-536B-428D-8A20-9E733938A14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B07D4CC2-889F-48A8-B967-178E3E415A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8500556F-3451-4F5B-9AAA-AACD6F4151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8E230DDD-F9A5-4DEB-9D1B-5A5E4DABE53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BE5EE4C2-8841-420D-BEF3-849D3B42B33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42520607-AB7A-4CC5-A00E-A04F52FF89C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E5BA4217-433E-4864-AC35-9EB542E9D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64CC2B52-45EE-4237-B0C1-9F8B63E97E0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3A348E15-D293-42B6-83A1-AC1E304DE74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40CF7318-5B9F-4CB1-BFFF-0488FCC7FA9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F7336618-782B-4278-8A76-38B584EFDF2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AD2711D0-4025-490E-AB3F-CDBD39D1DBA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2A833DB5-B313-478E-9B98-0AEE2D17695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73291572-CC09-47E0-A8F2-BD1E88929E0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36195DB7-138E-47DA-A4D0-EA3E0E17FC7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67CBD3B6-FE59-4501-9489-3D5894C3EA7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A5D69E0E-E5FA-4294-B5F9-4E0904EEB55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9D60A7A7-FA67-4683-9D6B-3582198CF23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7DD7968-D839-4077-90E2-41A86873CA0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570DC632-39A6-44EA-ACD3-8E9F640CE31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B3952523-571A-436C-A830-B4EEF091AD5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432B049E-4F93-4838-9B40-778FEAEAF0D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a16="http://schemas.microsoft.com/office/drawing/2014/main" id="{56A565BE-9C56-4D1F-9B5C-6D3A9C2FC355}"/>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a16="http://schemas.microsoft.com/office/drawing/2014/main" id="{7548BD70-1A60-497B-AD9E-48AF145F461F}"/>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a16="http://schemas.microsoft.com/office/drawing/2014/main" id="{1D4F3FE7-4501-4C9B-949A-A4F488B3955B}"/>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a16="http://schemas.microsoft.com/office/drawing/2014/main" id="{3873D27A-62D2-4652-A4A1-37D0D314F4DE}"/>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a16="http://schemas.microsoft.com/office/drawing/2014/main" id="{16E48A4B-8D3F-4D3F-95AF-70C438E2B0D2}"/>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95" name="【学校施設】&#10;一人当たり面積平均値テキスト">
          <a:extLst>
            <a:ext uri="{FF2B5EF4-FFF2-40B4-BE49-F238E27FC236}">
              <a16:creationId xmlns:a16="http://schemas.microsoft.com/office/drawing/2014/main" id="{614F66FD-6949-40A6-9A2E-06E928A10FC4}"/>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a16="http://schemas.microsoft.com/office/drawing/2014/main" id="{D07D90F3-23F2-41BC-B49F-3C4A067E5A51}"/>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a16="http://schemas.microsoft.com/office/drawing/2014/main" id="{2D38F6DA-C873-4236-BCB1-BD293B14590A}"/>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53442</xdr:rowOff>
    </xdr:from>
    <xdr:to>
      <xdr:col>107</xdr:col>
      <xdr:colOff>101600</xdr:colOff>
      <xdr:row>62</xdr:row>
      <xdr:rowOff>155042</xdr:rowOff>
    </xdr:to>
    <xdr:sp macro="" textlink="">
      <xdr:nvSpPr>
        <xdr:cNvPr id="598" name="フローチャート: 判断 597">
          <a:extLst>
            <a:ext uri="{FF2B5EF4-FFF2-40B4-BE49-F238E27FC236}">
              <a16:creationId xmlns:a16="http://schemas.microsoft.com/office/drawing/2014/main" id="{26307F0D-F1DC-49FD-AE09-557D871B7E69}"/>
            </a:ext>
          </a:extLst>
        </xdr:cNvPr>
        <xdr:cNvSpPr/>
      </xdr:nvSpPr>
      <xdr:spPr>
        <a:xfrm>
          <a:off x="20383500" y="1068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599" name="フローチャート: 判断 598">
          <a:extLst>
            <a:ext uri="{FF2B5EF4-FFF2-40B4-BE49-F238E27FC236}">
              <a16:creationId xmlns:a16="http://schemas.microsoft.com/office/drawing/2014/main" id="{7068B582-C5B5-425B-9F2C-9B5369FAE3BB}"/>
            </a:ext>
          </a:extLst>
        </xdr:cNvPr>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73101</xdr:rowOff>
    </xdr:from>
    <xdr:to>
      <xdr:col>98</xdr:col>
      <xdr:colOff>38100</xdr:colOff>
      <xdr:row>63</xdr:row>
      <xdr:rowOff>3251</xdr:rowOff>
    </xdr:to>
    <xdr:sp macro="" textlink="">
      <xdr:nvSpPr>
        <xdr:cNvPr id="600" name="フローチャート: 判断 599">
          <a:extLst>
            <a:ext uri="{FF2B5EF4-FFF2-40B4-BE49-F238E27FC236}">
              <a16:creationId xmlns:a16="http://schemas.microsoft.com/office/drawing/2014/main" id="{E1983DCB-4BCA-40CB-A98F-F8B871AC62F8}"/>
            </a:ext>
          </a:extLst>
        </xdr:cNvPr>
        <xdr:cNvSpPr/>
      </xdr:nvSpPr>
      <xdr:spPr>
        <a:xfrm>
          <a:off x="18605500" y="10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E7D6C47-A10B-4B03-BDB1-13A236C955B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BF60F82-D58E-4F7E-8A79-D968FFDC108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D8477C2-D507-4BF3-85CA-EDADE3F7DB1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4744184-DFF8-45C4-BFA6-B2E50E18AB8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314DB07-E1E0-4A99-BED9-FF568ECAE9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11836</xdr:rowOff>
    </xdr:from>
    <xdr:to>
      <xdr:col>116</xdr:col>
      <xdr:colOff>114300</xdr:colOff>
      <xdr:row>63</xdr:row>
      <xdr:rowOff>113436</xdr:rowOff>
    </xdr:to>
    <xdr:sp macro="" textlink="">
      <xdr:nvSpPr>
        <xdr:cNvPr id="606" name="楕円 605">
          <a:extLst>
            <a:ext uri="{FF2B5EF4-FFF2-40B4-BE49-F238E27FC236}">
              <a16:creationId xmlns:a16="http://schemas.microsoft.com/office/drawing/2014/main" id="{06B27434-71AF-4EF3-8D63-ABCDB5D8E237}"/>
            </a:ext>
          </a:extLst>
        </xdr:cNvPr>
        <xdr:cNvSpPr/>
      </xdr:nvSpPr>
      <xdr:spPr>
        <a:xfrm>
          <a:off x="22110700" y="108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98213</xdr:rowOff>
    </xdr:from>
    <xdr:ext cx="469744" cy="259045"/>
    <xdr:sp macro="" textlink="">
      <xdr:nvSpPr>
        <xdr:cNvPr id="607" name="【学校施設】&#10;一人当たり面積該当値テキスト">
          <a:extLst>
            <a:ext uri="{FF2B5EF4-FFF2-40B4-BE49-F238E27FC236}">
              <a16:creationId xmlns:a16="http://schemas.microsoft.com/office/drawing/2014/main" id="{1B2A9774-680A-4732-8B59-8744A3046AD0}"/>
            </a:ext>
          </a:extLst>
        </xdr:cNvPr>
        <xdr:cNvSpPr txBox="1"/>
      </xdr:nvSpPr>
      <xdr:spPr>
        <a:xfrm>
          <a:off x="22199600" y="1072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16408</xdr:rowOff>
    </xdr:from>
    <xdr:to>
      <xdr:col>112</xdr:col>
      <xdr:colOff>38100</xdr:colOff>
      <xdr:row>63</xdr:row>
      <xdr:rowOff>118008</xdr:rowOff>
    </xdr:to>
    <xdr:sp macro="" textlink="">
      <xdr:nvSpPr>
        <xdr:cNvPr id="608" name="楕円 607">
          <a:extLst>
            <a:ext uri="{FF2B5EF4-FFF2-40B4-BE49-F238E27FC236}">
              <a16:creationId xmlns:a16="http://schemas.microsoft.com/office/drawing/2014/main" id="{E86732E8-CC6C-4A4F-8876-AC2E442D8279}"/>
            </a:ext>
          </a:extLst>
        </xdr:cNvPr>
        <xdr:cNvSpPr/>
      </xdr:nvSpPr>
      <xdr:spPr>
        <a:xfrm>
          <a:off x="21272500" y="108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62636</xdr:rowOff>
    </xdr:from>
    <xdr:to>
      <xdr:col>116</xdr:col>
      <xdr:colOff>63500</xdr:colOff>
      <xdr:row>63</xdr:row>
      <xdr:rowOff>67208</xdr:rowOff>
    </xdr:to>
    <xdr:cxnSp macro="">
      <xdr:nvCxnSpPr>
        <xdr:cNvPr id="609" name="直線コネクタ 608">
          <a:extLst>
            <a:ext uri="{FF2B5EF4-FFF2-40B4-BE49-F238E27FC236}">
              <a16:creationId xmlns:a16="http://schemas.microsoft.com/office/drawing/2014/main" id="{E424833F-377B-44E7-B2CB-1ADF8D4E5001}"/>
            </a:ext>
          </a:extLst>
        </xdr:cNvPr>
        <xdr:cNvCxnSpPr/>
      </xdr:nvCxnSpPr>
      <xdr:spPr>
        <a:xfrm flipV="1">
          <a:off x="21323300" y="1086398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20524</xdr:rowOff>
    </xdr:from>
    <xdr:to>
      <xdr:col>107</xdr:col>
      <xdr:colOff>101600</xdr:colOff>
      <xdr:row>63</xdr:row>
      <xdr:rowOff>122124</xdr:rowOff>
    </xdr:to>
    <xdr:sp macro="" textlink="">
      <xdr:nvSpPr>
        <xdr:cNvPr id="610" name="楕円 609">
          <a:extLst>
            <a:ext uri="{FF2B5EF4-FFF2-40B4-BE49-F238E27FC236}">
              <a16:creationId xmlns:a16="http://schemas.microsoft.com/office/drawing/2014/main" id="{BE4AFB34-8EAC-49FF-8DB1-27755D0FE4AE}"/>
            </a:ext>
          </a:extLst>
        </xdr:cNvPr>
        <xdr:cNvSpPr/>
      </xdr:nvSpPr>
      <xdr:spPr>
        <a:xfrm>
          <a:off x="20383500" y="108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67208</xdr:rowOff>
    </xdr:from>
    <xdr:to>
      <xdr:col>111</xdr:col>
      <xdr:colOff>177800</xdr:colOff>
      <xdr:row>63</xdr:row>
      <xdr:rowOff>71324</xdr:rowOff>
    </xdr:to>
    <xdr:cxnSp macro="">
      <xdr:nvCxnSpPr>
        <xdr:cNvPr id="611" name="直線コネクタ 610">
          <a:extLst>
            <a:ext uri="{FF2B5EF4-FFF2-40B4-BE49-F238E27FC236}">
              <a16:creationId xmlns:a16="http://schemas.microsoft.com/office/drawing/2014/main" id="{814E4770-8400-4D9C-A153-D1EC0F780654}"/>
            </a:ext>
          </a:extLst>
        </xdr:cNvPr>
        <xdr:cNvCxnSpPr/>
      </xdr:nvCxnSpPr>
      <xdr:spPr>
        <a:xfrm flipV="1">
          <a:off x="20434300" y="10868558"/>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25095</xdr:rowOff>
    </xdr:from>
    <xdr:to>
      <xdr:col>102</xdr:col>
      <xdr:colOff>165100</xdr:colOff>
      <xdr:row>63</xdr:row>
      <xdr:rowOff>126695</xdr:rowOff>
    </xdr:to>
    <xdr:sp macro="" textlink="">
      <xdr:nvSpPr>
        <xdr:cNvPr id="612" name="楕円 611">
          <a:extLst>
            <a:ext uri="{FF2B5EF4-FFF2-40B4-BE49-F238E27FC236}">
              <a16:creationId xmlns:a16="http://schemas.microsoft.com/office/drawing/2014/main" id="{A7BF26EF-8542-4EF1-AA13-481A944C7EDF}"/>
            </a:ext>
          </a:extLst>
        </xdr:cNvPr>
        <xdr:cNvSpPr/>
      </xdr:nvSpPr>
      <xdr:spPr>
        <a:xfrm>
          <a:off x="19494500" y="1082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71324</xdr:rowOff>
    </xdr:from>
    <xdr:to>
      <xdr:col>107</xdr:col>
      <xdr:colOff>50800</xdr:colOff>
      <xdr:row>63</xdr:row>
      <xdr:rowOff>75895</xdr:rowOff>
    </xdr:to>
    <xdr:cxnSp macro="">
      <xdr:nvCxnSpPr>
        <xdr:cNvPr id="613" name="直線コネクタ 612">
          <a:extLst>
            <a:ext uri="{FF2B5EF4-FFF2-40B4-BE49-F238E27FC236}">
              <a16:creationId xmlns:a16="http://schemas.microsoft.com/office/drawing/2014/main" id="{C1C28176-C658-4C2D-8FC8-CC8EC8C33DFB}"/>
            </a:ext>
          </a:extLst>
        </xdr:cNvPr>
        <xdr:cNvCxnSpPr/>
      </xdr:nvCxnSpPr>
      <xdr:spPr>
        <a:xfrm flipV="1">
          <a:off x="19545300" y="1087267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31038</xdr:rowOff>
    </xdr:from>
    <xdr:to>
      <xdr:col>98</xdr:col>
      <xdr:colOff>38100</xdr:colOff>
      <xdr:row>63</xdr:row>
      <xdr:rowOff>132638</xdr:rowOff>
    </xdr:to>
    <xdr:sp macro="" textlink="">
      <xdr:nvSpPr>
        <xdr:cNvPr id="614" name="楕円 613">
          <a:extLst>
            <a:ext uri="{FF2B5EF4-FFF2-40B4-BE49-F238E27FC236}">
              <a16:creationId xmlns:a16="http://schemas.microsoft.com/office/drawing/2014/main" id="{EA9CD05C-87DC-4245-882C-95CDE474ADF8}"/>
            </a:ext>
          </a:extLst>
        </xdr:cNvPr>
        <xdr:cNvSpPr/>
      </xdr:nvSpPr>
      <xdr:spPr>
        <a:xfrm>
          <a:off x="18605500" y="108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75895</xdr:rowOff>
    </xdr:from>
    <xdr:to>
      <xdr:col>102</xdr:col>
      <xdr:colOff>114300</xdr:colOff>
      <xdr:row>63</xdr:row>
      <xdr:rowOff>81838</xdr:rowOff>
    </xdr:to>
    <xdr:cxnSp macro="">
      <xdr:nvCxnSpPr>
        <xdr:cNvPr id="615" name="直線コネクタ 614">
          <a:extLst>
            <a:ext uri="{FF2B5EF4-FFF2-40B4-BE49-F238E27FC236}">
              <a16:creationId xmlns:a16="http://schemas.microsoft.com/office/drawing/2014/main" id="{8518CCC3-1FC4-42C1-91BB-9EB0F516D44B}"/>
            </a:ext>
          </a:extLst>
        </xdr:cNvPr>
        <xdr:cNvCxnSpPr/>
      </xdr:nvCxnSpPr>
      <xdr:spPr>
        <a:xfrm flipV="1">
          <a:off x="18656300" y="1087724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a:extLst>
            <a:ext uri="{FF2B5EF4-FFF2-40B4-BE49-F238E27FC236}">
              <a16:creationId xmlns:a16="http://schemas.microsoft.com/office/drawing/2014/main" id="{52548293-FE20-4164-95BA-41EC10855526}"/>
            </a:ext>
          </a:extLst>
        </xdr:cNvPr>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119</xdr:rowOff>
    </xdr:from>
    <xdr:ext cx="469744" cy="259045"/>
    <xdr:sp macro="" textlink="">
      <xdr:nvSpPr>
        <xdr:cNvPr id="617" name="n_2aveValue【学校施設】&#10;一人当たり面積">
          <a:extLst>
            <a:ext uri="{FF2B5EF4-FFF2-40B4-BE49-F238E27FC236}">
              <a16:creationId xmlns:a16="http://schemas.microsoft.com/office/drawing/2014/main" id="{65DFBB4F-6290-47A1-A89C-A4CE5D7A9805}"/>
            </a:ext>
          </a:extLst>
        </xdr:cNvPr>
        <xdr:cNvSpPr txBox="1"/>
      </xdr:nvSpPr>
      <xdr:spPr>
        <a:xfrm>
          <a:off x="20199427" y="1045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618" name="n_3aveValue【学校施設】&#10;一人当たり面積">
          <a:extLst>
            <a:ext uri="{FF2B5EF4-FFF2-40B4-BE49-F238E27FC236}">
              <a16:creationId xmlns:a16="http://schemas.microsoft.com/office/drawing/2014/main" id="{EBF55AFB-E37D-4F14-9308-B241A32873DD}"/>
            </a:ext>
          </a:extLst>
        </xdr:cNvPr>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19778</xdr:rowOff>
    </xdr:from>
    <xdr:ext cx="469744" cy="259045"/>
    <xdr:sp macro="" textlink="">
      <xdr:nvSpPr>
        <xdr:cNvPr id="619" name="n_4aveValue【学校施設】&#10;一人当たり面積">
          <a:extLst>
            <a:ext uri="{FF2B5EF4-FFF2-40B4-BE49-F238E27FC236}">
              <a16:creationId xmlns:a16="http://schemas.microsoft.com/office/drawing/2014/main" id="{AE3F49EC-C1E9-4A81-9556-3C4C8478D33B}"/>
            </a:ext>
          </a:extLst>
        </xdr:cNvPr>
        <xdr:cNvSpPr txBox="1"/>
      </xdr:nvSpPr>
      <xdr:spPr>
        <a:xfrm>
          <a:off x="18421427" y="104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109135</xdr:rowOff>
    </xdr:from>
    <xdr:ext cx="469744" cy="259045"/>
    <xdr:sp macro="" textlink="">
      <xdr:nvSpPr>
        <xdr:cNvPr id="620" name="n_1mainValue【学校施設】&#10;一人当たり面積">
          <a:extLst>
            <a:ext uri="{FF2B5EF4-FFF2-40B4-BE49-F238E27FC236}">
              <a16:creationId xmlns:a16="http://schemas.microsoft.com/office/drawing/2014/main" id="{E9DD3086-3FAE-455A-A4E8-08E546A40FAD}"/>
            </a:ext>
          </a:extLst>
        </xdr:cNvPr>
        <xdr:cNvSpPr txBox="1"/>
      </xdr:nvSpPr>
      <xdr:spPr>
        <a:xfrm>
          <a:off x="21075727" y="1091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113251</xdr:rowOff>
    </xdr:from>
    <xdr:ext cx="469744" cy="259045"/>
    <xdr:sp macro="" textlink="">
      <xdr:nvSpPr>
        <xdr:cNvPr id="621" name="n_2mainValue【学校施設】&#10;一人当たり面積">
          <a:extLst>
            <a:ext uri="{FF2B5EF4-FFF2-40B4-BE49-F238E27FC236}">
              <a16:creationId xmlns:a16="http://schemas.microsoft.com/office/drawing/2014/main" id="{C1F4979D-2171-439A-B024-E6B53E5F360C}"/>
            </a:ext>
          </a:extLst>
        </xdr:cNvPr>
        <xdr:cNvSpPr txBox="1"/>
      </xdr:nvSpPr>
      <xdr:spPr>
        <a:xfrm>
          <a:off x="20199427" y="1091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117822</xdr:rowOff>
    </xdr:from>
    <xdr:ext cx="469744" cy="259045"/>
    <xdr:sp macro="" textlink="">
      <xdr:nvSpPr>
        <xdr:cNvPr id="622" name="n_3mainValue【学校施設】&#10;一人当たり面積">
          <a:extLst>
            <a:ext uri="{FF2B5EF4-FFF2-40B4-BE49-F238E27FC236}">
              <a16:creationId xmlns:a16="http://schemas.microsoft.com/office/drawing/2014/main" id="{92FA21DA-E5BB-489C-973E-B92A01F282AC}"/>
            </a:ext>
          </a:extLst>
        </xdr:cNvPr>
        <xdr:cNvSpPr txBox="1"/>
      </xdr:nvSpPr>
      <xdr:spPr>
        <a:xfrm>
          <a:off x="19310427" y="10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123765</xdr:rowOff>
    </xdr:from>
    <xdr:ext cx="469744" cy="259045"/>
    <xdr:sp macro="" textlink="">
      <xdr:nvSpPr>
        <xdr:cNvPr id="623" name="n_4mainValue【学校施設】&#10;一人当たり面積">
          <a:extLst>
            <a:ext uri="{FF2B5EF4-FFF2-40B4-BE49-F238E27FC236}">
              <a16:creationId xmlns:a16="http://schemas.microsoft.com/office/drawing/2014/main" id="{D78889CF-8841-469C-8EC0-D744CEE206E4}"/>
            </a:ext>
          </a:extLst>
        </xdr:cNvPr>
        <xdr:cNvSpPr txBox="1"/>
      </xdr:nvSpPr>
      <xdr:spPr>
        <a:xfrm>
          <a:off x="18421427" y="1092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C2868674-834F-446E-915A-30CB66F14BF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61010561-DB0B-454D-84B5-53A06C8CE7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99ED575E-25DA-48A8-A074-F726E3789E0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442C5A6E-87C5-45D6-B9F7-65FF1F9B5F1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B4F69CDB-4CD9-4382-A2DA-80CE71F14A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6B3DF530-487D-4F4B-9408-267281C7B16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89E49DAB-3E74-4254-89AA-B9943C1CDC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40522314-8A8F-4948-83F4-199FBDD3492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9C83EA38-081F-4877-BCA1-1F2C85C03F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EFACDEE3-C0E4-4D78-A7EA-393B8E4B806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B2DF8855-B857-4AC4-B41C-5F3F0A4EB69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5238FF75-7290-4170-8833-9D39F6ECE9E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38EB3C39-189B-4951-B0E9-2B088EAB27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A9B9305D-1F06-4ABC-B4BC-29979858B3B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B8EA69C-EC27-45EA-BD62-468994FE6AF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C3B91317-3CF1-4506-8A0D-F62F97AE766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F817DB25-E4F8-416D-82C5-FF1F723ABD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C067DECA-8EDF-49A7-A04F-0AB6C40EBA0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48035A8-0701-4159-B221-B2A98554BC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9E54E315-D10B-42A3-9FF6-57B4F8EBFD8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9BEF2B29-3569-4077-92CF-A73FE598A9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8988704A-794C-4EE5-90DB-E9F778BEDC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BC524265-091F-4FFD-9424-A8B8D1A49F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BCDE6FD-2707-4E15-B3D3-B65CE721A6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3456FA34-09ED-4CDE-A9D1-BA8AFBDFD7F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71711E51-3D5B-4192-B8C8-0413A6EE20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72B448D8-3BBA-4937-8C39-44F13E707DC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a:extLst>
            <a:ext uri="{FF2B5EF4-FFF2-40B4-BE49-F238E27FC236}">
              <a16:creationId xmlns:a16="http://schemas.microsoft.com/office/drawing/2014/main" id="{A1F22AB8-4D01-473D-9486-22231647A55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D90C08BD-7E5C-452F-AD8D-3A19E5E9D3CE}"/>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a:extLst>
            <a:ext uri="{FF2B5EF4-FFF2-40B4-BE49-F238E27FC236}">
              <a16:creationId xmlns:a16="http://schemas.microsoft.com/office/drawing/2014/main" id="{8C75B533-2463-42D3-8F4E-7B02ACA3EE99}"/>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a:extLst>
            <a:ext uri="{FF2B5EF4-FFF2-40B4-BE49-F238E27FC236}">
              <a16:creationId xmlns:a16="http://schemas.microsoft.com/office/drawing/2014/main" id="{EC78B771-784E-4F3E-A638-068E868CA7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a:extLst>
            <a:ext uri="{FF2B5EF4-FFF2-40B4-BE49-F238E27FC236}">
              <a16:creationId xmlns:a16="http://schemas.microsoft.com/office/drawing/2014/main" id="{90E44F2C-AE17-45A4-A554-65A4C728F7EC}"/>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a:extLst>
            <a:ext uri="{FF2B5EF4-FFF2-40B4-BE49-F238E27FC236}">
              <a16:creationId xmlns:a16="http://schemas.microsoft.com/office/drawing/2014/main" id="{DED6E189-8451-48CC-9D72-3F3AB5948528}"/>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a:extLst>
            <a:ext uri="{FF2B5EF4-FFF2-40B4-BE49-F238E27FC236}">
              <a16:creationId xmlns:a16="http://schemas.microsoft.com/office/drawing/2014/main" id="{82BCDFE3-A99C-4CD3-BCA0-5E1CAA3C8DCF}"/>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a:extLst>
            <a:ext uri="{FF2B5EF4-FFF2-40B4-BE49-F238E27FC236}">
              <a16:creationId xmlns:a16="http://schemas.microsoft.com/office/drawing/2014/main" id="{F4B49343-67C4-4923-AD74-E734A70B5931}"/>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4388AD3D-A76D-4CE3-BD17-EE1A9CF50A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a:extLst>
            <a:ext uri="{FF2B5EF4-FFF2-40B4-BE49-F238E27FC236}">
              <a16:creationId xmlns:a16="http://schemas.microsoft.com/office/drawing/2014/main" id="{A33D61A0-147A-47BD-9BE7-B2F64AA7102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3CE118FE-D775-415D-9F68-31F7C84B0AD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62" name="直線コネクタ 661">
          <a:extLst>
            <a:ext uri="{FF2B5EF4-FFF2-40B4-BE49-F238E27FC236}">
              <a16:creationId xmlns:a16="http://schemas.microsoft.com/office/drawing/2014/main" id="{362C2E31-ACD5-4C3C-9997-D7DEE9564770}"/>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a:extLst>
            <a:ext uri="{FF2B5EF4-FFF2-40B4-BE49-F238E27FC236}">
              <a16:creationId xmlns:a16="http://schemas.microsoft.com/office/drawing/2014/main" id="{DB935739-9990-4CE0-95B1-EF8C3A572D1C}"/>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a:extLst>
            <a:ext uri="{FF2B5EF4-FFF2-40B4-BE49-F238E27FC236}">
              <a16:creationId xmlns:a16="http://schemas.microsoft.com/office/drawing/2014/main" id="{79340C67-447E-4412-93FC-F5366CF45D61}"/>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65" name="【公民館】&#10;有形固定資産減価償却率最大値テキスト">
          <a:extLst>
            <a:ext uri="{FF2B5EF4-FFF2-40B4-BE49-F238E27FC236}">
              <a16:creationId xmlns:a16="http://schemas.microsoft.com/office/drawing/2014/main" id="{915D8CFC-487D-4009-B71E-6D7BFC7153AA}"/>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66" name="直線コネクタ 665">
          <a:extLst>
            <a:ext uri="{FF2B5EF4-FFF2-40B4-BE49-F238E27FC236}">
              <a16:creationId xmlns:a16="http://schemas.microsoft.com/office/drawing/2014/main" id="{EA239EBD-346E-4247-8BC4-AC54F2D054D7}"/>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667" name="【公民館】&#10;有形固定資産減価償却率平均値テキスト">
          <a:extLst>
            <a:ext uri="{FF2B5EF4-FFF2-40B4-BE49-F238E27FC236}">
              <a16:creationId xmlns:a16="http://schemas.microsoft.com/office/drawing/2014/main" id="{C76A5AE7-E600-4B8F-9022-BF31481C2ED9}"/>
            </a:ext>
          </a:extLst>
        </xdr:cNvPr>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68" name="フローチャート: 判断 667">
          <a:extLst>
            <a:ext uri="{FF2B5EF4-FFF2-40B4-BE49-F238E27FC236}">
              <a16:creationId xmlns:a16="http://schemas.microsoft.com/office/drawing/2014/main" id="{538BEC80-1517-4ED6-A862-0C3985D4A1DC}"/>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669" name="フローチャート: 判断 668">
          <a:extLst>
            <a:ext uri="{FF2B5EF4-FFF2-40B4-BE49-F238E27FC236}">
              <a16:creationId xmlns:a16="http://schemas.microsoft.com/office/drawing/2014/main" id="{7FE59D0C-0ACA-45FC-A27B-F17B1F06B76E}"/>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70" name="フローチャート: 判断 669">
          <a:extLst>
            <a:ext uri="{FF2B5EF4-FFF2-40B4-BE49-F238E27FC236}">
              <a16:creationId xmlns:a16="http://schemas.microsoft.com/office/drawing/2014/main" id="{A421C9CC-3472-4851-BE93-AE36F97F0B86}"/>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43687</xdr:rowOff>
    </xdr:from>
    <xdr:to>
      <xdr:col>72</xdr:col>
      <xdr:colOff>38100</xdr:colOff>
      <xdr:row>103</xdr:row>
      <xdr:rowOff>145287</xdr:rowOff>
    </xdr:to>
    <xdr:sp macro="" textlink="">
      <xdr:nvSpPr>
        <xdr:cNvPr id="671" name="フローチャート: 判断 670">
          <a:extLst>
            <a:ext uri="{FF2B5EF4-FFF2-40B4-BE49-F238E27FC236}">
              <a16:creationId xmlns:a16="http://schemas.microsoft.com/office/drawing/2014/main" id="{3A871D74-F81C-4F31-A2B4-BDECA1C89F8B}"/>
            </a:ext>
          </a:extLst>
        </xdr:cNvPr>
        <xdr:cNvSpPr/>
      </xdr:nvSpPr>
      <xdr:spPr>
        <a:xfrm>
          <a:off x="13652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18542</xdr:rowOff>
    </xdr:from>
    <xdr:to>
      <xdr:col>67</xdr:col>
      <xdr:colOff>101600</xdr:colOff>
      <xdr:row>103</xdr:row>
      <xdr:rowOff>120142</xdr:rowOff>
    </xdr:to>
    <xdr:sp macro="" textlink="">
      <xdr:nvSpPr>
        <xdr:cNvPr id="672" name="フローチャート: 判断 671">
          <a:extLst>
            <a:ext uri="{FF2B5EF4-FFF2-40B4-BE49-F238E27FC236}">
              <a16:creationId xmlns:a16="http://schemas.microsoft.com/office/drawing/2014/main" id="{BD294F36-309F-4B80-9956-F6CFC98FB419}"/>
            </a:ext>
          </a:extLst>
        </xdr:cNvPr>
        <xdr:cNvSpPr/>
      </xdr:nvSpPr>
      <xdr:spPr>
        <a:xfrm>
          <a:off x="127635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96086AD-B168-4A97-BD2A-D86FDC5B4F3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AB4A5A1F-DF85-4EC3-854F-EEC85BEA3D6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8F81E968-6D9D-4305-8EDC-FB15CEA560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D0938F5-A1BC-48F9-828E-D367C2D49C0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C3C7466-049C-41CC-981B-E72E4D313D4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678" name="楕円 677">
          <a:extLst>
            <a:ext uri="{FF2B5EF4-FFF2-40B4-BE49-F238E27FC236}">
              <a16:creationId xmlns:a16="http://schemas.microsoft.com/office/drawing/2014/main" id="{B59F7173-D304-4B3B-BCBE-1ED49C89B87B}"/>
            </a:ext>
          </a:extLst>
        </xdr:cNvPr>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69744" cy="259045"/>
    <xdr:sp macro="" textlink="">
      <xdr:nvSpPr>
        <xdr:cNvPr id="679" name="【公民館】&#10;有形固定資産減価償却率該当値テキスト">
          <a:extLst>
            <a:ext uri="{FF2B5EF4-FFF2-40B4-BE49-F238E27FC236}">
              <a16:creationId xmlns:a16="http://schemas.microsoft.com/office/drawing/2014/main" id="{8E71DF22-0C2D-4C36-88E7-2F2617F9AEBE}"/>
            </a:ext>
          </a:extLst>
        </xdr:cNvPr>
        <xdr:cNvSpPr txBox="1"/>
      </xdr:nvSpPr>
      <xdr:spPr>
        <a:xfrm>
          <a:off x="16357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680" name="楕円 679">
          <a:extLst>
            <a:ext uri="{FF2B5EF4-FFF2-40B4-BE49-F238E27FC236}">
              <a16:creationId xmlns:a16="http://schemas.microsoft.com/office/drawing/2014/main" id="{053891CF-DB50-4CF2-B4E7-ADAC72AB47D0}"/>
            </a:ext>
          </a:extLst>
        </xdr:cNvPr>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76200</xdr:rowOff>
    </xdr:to>
    <xdr:cxnSp macro="">
      <xdr:nvCxnSpPr>
        <xdr:cNvPr id="681" name="直線コネクタ 680">
          <a:extLst>
            <a:ext uri="{FF2B5EF4-FFF2-40B4-BE49-F238E27FC236}">
              <a16:creationId xmlns:a16="http://schemas.microsoft.com/office/drawing/2014/main" id="{441EBCA7-C83C-492C-A06A-518135D1C7BE}"/>
            </a:ext>
          </a:extLst>
        </xdr:cNvPr>
        <xdr:cNvCxnSpPr/>
      </xdr:nvCxnSpPr>
      <xdr:spPr>
        <a:xfrm>
          <a:off x="15481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682" name="楕円 681">
          <a:extLst>
            <a:ext uri="{FF2B5EF4-FFF2-40B4-BE49-F238E27FC236}">
              <a16:creationId xmlns:a16="http://schemas.microsoft.com/office/drawing/2014/main" id="{636CBD59-4701-478E-95A2-BBB9826E979F}"/>
            </a:ext>
          </a:extLst>
        </xdr:cNvPr>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76200</xdr:rowOff>
    </xdr:to>
    <xdr:cxnSp macro="">
      <xdr:nvCxnSpPr>
        <xdr:cNvPr id="683" name="直線コネクタ 682">
          <a:extLst>
            <a:ext uri="{FF2B5EF4-FFF2-40B4-BE49-F238E27FC236}">
              <a16:creationId xmlns:a16="http://schemas.microsoft.com/office/drawing/2014/main" id="{7EE37954-9C3A-49C7-8DA2-8875D60D6943}"/>
            </a:ext>
          </a:extLst>
        </xdr:cNvPr>
        <xdr:cNvCxnSpPr/>
      </xdr:nvCxnSpPr>
      <xdr:spPr>
        <a:xfrm>
          <a:off x="14592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684" name="楕円 683">
          <a:extLst>
            <a:ext uri="{FF2B5EF4-FFF2-40B4-BE49-F238E27FC236}">
              <a16:creationId xmlns:a16="http://schemas.microsoft.com/office/drawing/2014/main" id="{FC3057BE-580A-470F-9B24-6FD255882D59}"/>
            </a:ext>
          </a:extLst>
        </xdr:cNvPr>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76200</xdr:rowOff>
    </xdr:from>
    <xdr:to>
      <xdr:col>76</xdr:col>
      <xdr:colOff>114300</xdr:colOff>
      <xdr:row>108</xdr:row>
      <xdr:rowOff>76200</xdr:rowOff>
    </xdr:to>
    <xdr:cxnSp macro="">
      <xdr:nvCxnSpPr>
        <xdr:cNvPr id="685" name="直線コネクタ 684">
          <a:extLst>
            <a:ext uri="{FF2B5EF4-FFF2-40B4-BE49-F238E27FC236}">
              <a16:creationId xmlns:a16="http://schemas.microsoft.com/office/drawing/2014/main" id="{17E1B781-629F-488F-92E7-49EE9F46C2D2}"/>
            </a:ext>
          </a:extLst>
        </xdr:cNvPr>
        <xdr:cNvCxnSpPr/>
      </xdr:nvCxnSpPr>
      <xdr:spPr>
        <a:xfrm>
          <a:off x="13703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25400</xdr:rowOff>
    </xdr:from>
    <xdr:to>
      <xdr:col>67</xdr:col>
      <xdr:colOff>101600</xdr:colOff>
      <xdr:row>108</xdr:row>
      <xdr:rowOff>127000</xdr:rowOff>
    </xdr:to>
    <xdr:sp macro="" textlink="">
      <xdr:nvSpPr>
        <xdr:cNvPr id="686" name="楕円 685">
          <a:extLst>
            <a:ext uri="{FF2B5EF4-FFF2-40B4-BE49-F238E27FC236}">
              <a16:creationId xmlns:a16="http://schemas.microsoft.com/office/drawing/2014/main" id="{E03CE3BE-C16D-46CC-94C7-CDF2FBC5C2D2}"/>
            </a:ext>
          </a:extLst>
        </xdr:cNvPr>
        <xdr:cNvSpPr/>
      </xdr:nvSpPr>
      <xdr:spPr>
        <a:xfrm>
          <a:off x="1276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76200</xdr:rowOff>
    </xdr:from>
    <xdr:to>
      <xdr:col>71</xdr:col>
      <xdr:colOff>177800</xdr:colOff>
      <xdr:row>108</xdr:row>
      <xdr:rowOff>76200</xdr:rowOff>
    </xdr:to>
    <xdr:cxnSp macro="">
      <xdr:nvCxnSpPr>
        <xdr:cNvPr id="687" name="直線コネクタ 686">
          <a:extLst>
            <a:ext uri="{FF2B5EF4-FFF2-40B4-BE49-F238E27FC236}">
              <a16:creationId xmlns:a16="http://schemas.microsoft.com/office/drawing/2014/main" id="{630FA6BD-AF1D-422C-93BA-BD13D1C49855}"/>
            </a:ext>
          </a:extLst>
        </xdr:cNvPr>
        <xdr:cNvCxnSpPr/>
      </xdr:nvCxnSpPr>
      <xdr:spPr>
        <a:xfrm>
          <a:off x="12814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688" name="n_1aveValue【公民館】&#10;有形固定資産減価償却率">
          <a:extLst>
            <a:ext uri="{FF2B5EF4-FFF2-40B4-BE49-F238E27FC236}">
              <a16:creationId xmlns:a16="http://schemas.microsoft.com/office/drawing/2014/main" id="{6297443E-77FB-4343-97C3-0A4941E77300}"/>
            </a:ext>
          </a:extLst>
        </xdr:cNvPr>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689" name="n_2aveValue【公民館】&#10;有形固定資産減価償却率">
          <a:extLst>
            <a:ext uri="{FF2B5EF4-FFF2-40B4-BE49-F238E27FC236}">
              <a16:creationId xmlns:a16="http://schemas.microsoft.com/office/drawing/2014/main" id="{5D4A94E1-1B3B-4FB7-A717-435FB8140291}"/>
            </a:ext>
          </a:extLst>
        </xdr:cNvPr>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161814</xdr:rowOff>
    </xdr:from>
    <xdr:ext cx="405111" cy="259045"/>
    <xdr:sp macro="" textlink="">
      <xdr:nvSpPr>
        <xdr:cNvPr id="690" name="n_3aveValue【公民館】&#10;有形固定資産減価償却率">
          <a:extLst>
            <a:ext uri="{FF2B5EF4-FFF2-40B4-BE49-F238E27FC236}">
              <a16:creationId xmlns:a16="http://schemas.microsoft.com/office/drawing/2014/main" id="{E70F5E25-893A-4CC5-B8A0-4F3D882C0ECB}"/>
            </a:ext>
          </a:extLst>
        </xdr:cNvPr>
        <xdr:cNvSpPr txBox="1"/>
      </xdr:nvSpPr>
      <xdr:spPr>
        <a:xfrm>
          <a:off x="13500744" y="1747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136669</xdr:rowOff>
    </xdr:from>
    <xdr:ext cx="405111" cy="259045"/>
    <xdr:sp macro="" textlink="">
      <xdr:nvSpPr>
        <xdr:cNvPr id="691" name="n_4aveValue【公民館】&#10;有形固定資産減価償却率">
          <a:extLst>
            <a:ext uri="{FF2B5EF4-FFF2-40B4-BE49-F238E27FC236}">
              <a16:creationId xmlns:a16="http://schemas.microsoft.com/office/drawing/2014/main" id="{8ECA9E9F-B32D-496C-83EB-8F458C1BA4BB}"/>
            </a:ext>
          </a:extLst>
        </xdr:cNvPr>
        <xdr:cNvSpPr txBox="1"/>
      </xdr:nvSpPr>
      <xdr:spPr>
        <a:xfrm>
          <a:off x="12611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108</xdr:row>
      <xdr:rowOff>118127</xdr:rowOff>
    </xdr:from>
    <xdr:ext cx="469744" cy="259045"/>
    <xdr:sp macro="" textlink="">
      <xdr:nvSpPr>
        <xdr:cNvPr id="692" name="n_1mainValue【公民館】&#10;有形固定資産減価償却率">
          <a:extLst>
            <a:ext uri="{FF2B5EF4-FFF2-40B4-BE49-F238E27FC236}">
              <a16:creationId xmlns:a16="http://schemas.microsoft.com/office/drawing/2014/main" id="{3E8515EC-2C8A-4A9B-AE2D-797599D01A4C}"/>
            </a:ext>
          </a:extLst>
        </xdr:cNvPr>
        <xdr:cNvSpPr txBox="1"/>
      </xdr:nvSpPr>
      <xdr:spPr>
        <a:xfrm>
          <a:off x="15233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108</xdr:row>
      <xdr:rowOff>118127</xdr:rowOff>
    </xdr:from>
    <xdr:ext cx="469744" cy="259045"/>
    <xdr:sp macro="" textlink="">
      <xdr:nvSpPr>
        <xdr:cNvPr id="693" name="n_2mainValue【公民館】&#10;有形固定資産減価償却率">
          <a:extLst>
            <a:ext uri="{FF2B5EF4-FFF2-40B4-BE49-F238E27FC236}">
              <a16:creationId xmlns:a16="http://schemas.microsoft.com/office/drawing/2014/main" id="{691958BE-0CA0-4681-9582-2AD14D9EF193}"/>
            </a:ext>
          </a:extLst>
        </xdr:cNvPr>
        <xdr:cNvSpPr txBox="1"/>
      </xdr:nvSpPr>
      <xdr:spPr>
        <a:xfrm>
          <a:off x="14357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108</xdr:row>
      <xdr:rowOff>118127</xdr:rowOff>
    </xdr:from>
    <xdr:ext cx="469744" cy="259045"/>
    <xdr:sp macro="" textlink="">
      <xdr:nvSpPr>
        <xdr:cNvPr id="694" name="n_3mainValue【公民館】&#10;有形固定資産減価償却率">
          <a:extLst>
            <a:ext uri="{FF2B5EF4-FFF2-40B4-BE49-F238E27FC236}">
              <a16:creationId xmlns:a16="http://schemas.microsoft.com/office/drawing/2014/main" id="{62F7A8B4-F371-4AE9-8189-FD8A68FD67D0}"/>
            </a:ext>
          </a:extLst>
        </xdr:cNvPr>
        <xdr:cNvSpPr txBox="1"/>
      </xdr:nvSpPr>
      <xdr:spPr>
        <a:xfrm>
          <a:off x="13468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108</xdr:row>
      <xdr:rowOff>118127</xdr:rowOff>
    </xdr:from>
    <xdr:ext cx="469744" cy="259045"/>
    <xdr:sp macro="" textlink="">
      <xdr:nvSpPr>
        <xdr:cNvPr id="695" name="n_4mainValue【公民館】&#10;有形固定資産減価償却率">
          <a:extLst>
            <a:ext uri="{FF2B5EF4-FFF2-40B4-BE49-F238E27FC236}">
              <a16:creationId xmlns:a16="http://schemas.microsoft.com/office/drawing/2014/main" id="{4608A14F-EE98-433D-A0A1-624AE3529E7A}"/>
            </a:ext>
          </a:extLst>
        </xdr:cNvPr>
        <xdr:cNvSpPr txBox="1"/>
      </xdr:nvSpPr>
      <xdr:spPr>
        <a:xfrm>
          <a:off x="1257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D4525C43-81BC-448B-BA75-3E2FACCAB7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2FBF3A73-950B-4401-89AE-7BE3B738D2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94C171BB-C119-4EBF-83E9-4D4E2A25749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AAF075F4-EAC6-4233-8C8E-F448BEF28F8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8FCEDAF-9166-4E0D-AEB1-558C273E99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4D38FB69-D7ED-43D7-B2FC-0D438604DD2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EC17D5C3-BDAE-40B6-84AD-E7A7A13119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2A47B2D9-118A-4A73-BFAC-8D710254B14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5FA08A52-0626-4A6C-A8A9-6E94588ED1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F483F6F7-1953-443A-9DDC-3F30381667F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CA568A56-C5AB-4EAF-8ADB-662F22042FA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9F98F483-BB8B-4D4E-B231-AECE85F6BF8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07C57D0D-4175-4DD9-A3F4-FDE2D15F751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472CFE74-08DB-48EB-AEFC-884265E1AAA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B7AA458D-0D18-4329-8110-A9540775353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54932F00-3A2C-4E68-AF4C-944B771E25E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3BA0D0C1-0DC7-46C5-94B7-356DC54FF5E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EDEE09F3-641D-4208-96F2-609F3F2EE45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91E85687-7936-4D77-B9AF-9C938ABC925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C709DF49-7982-44EF-83E3-AA32997548E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963807C8-E385-4B36-BAFC-4F6D583385D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884A683C-0731-4978-9F5D-F60C9F450FE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4888AD17-D41A-4AFA-AD79-14558772030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830F0EAF-51A5-4FB6-B607-89B98608490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FC04A7E3-9013-4A08-AD4F-F0EFE8ABEA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1" name="直線コネクタ 720">
          <a:extLst>
            <a:ext uri="{FF2B5EF4-FFF2-40B4-BE49-F238E27FC236}">
              <a16:creationId xmlns:a16="http://schemas.microsoft.com/office/drawing/2014/main" id="{18295B8F-C3C2-4473-A54E-2ACDE7EF7399}"/>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a:extLst>
            <a:ext uri="{FF2B5EF4-FFF2-40B4-BE49-F238E27FC236}">
              <a16:creationId xmlns:a16="http://schemas.microsoft.com/office/drawing/2014/main" id="{07EE6BF7-52CB-444D-B0F3-EA9CD7B17FDB}"/>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a:extLst>
            <a:ext uri="{FF2B5EF4-FFF2-40B4-BE49-F238E27FC236}">
              <a16:creationId xmlns:a16="http://schemas.microsoft.com/office/drawing/2014/main" id="{310018B0-A4A9-4CD6-8784-0D2495AA99DA}"/>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4" name="【公民館】&#10;一人当たり面積最大値テキスト">
          <a:extLst>
            <a:ext uri="{FF2B5EF4-FFF2-40B4-BE49-F238E27FC236}">
              <a16:creationId xmlns:a16="http://schemas.microsoft.com/office/drawing/2014/main" id="{69EED5FE-2CDA-4403-A472-57A9F9350C38}"/>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5" name="直線コネクタ 724">
          <a:extLst>
            <a:ext uri="{FF2B5EF4-FFF2-40B4-BE49-F238E27FC236}">
              <a16:creationId xmlns:a16="http://schemas.microsoft.com/office/drawing/2014/main" id="{59DD5611-6904-4589-B4B6-185758FD5BED}"/>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726" name="【公民館】&#10;一人当たり面積平均値テキスト">
          <a:extLst>
            <a:ext uri="{FF2B5EF4-FFF2-40B4-BE49-F238E27FC236}">
              <a16:creationId xmlns:a16="http://schemas.microsoft.com/office/drawing/2014/main" id="{99220E8E-FD43-4D8D-8EA3-67A130356DA9}"/>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27" name="フローチャート: 判断 726">
          <a:extLst>
            <a:ext uri="{FF2B5EF4-FFF2-40B4-BE49-F238E27FC236}">
              <a16:creationId xmlns:a16="http://schemas.microsoft.com/office/drawing/2014/main" id="{AAFD2CA9-5FEE-4028-B1BD-2CB2887FB089}"/>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28" name="フローチャート: 判断 727">
          <a:extLst>
            <a:ext uri="{FF2B5EF4-FFF2-40B4-BE49-F238E27FC236}">
              <a16:creationId xmlns:a16="http://schemas.microsoft.com/office/drawing/2014/main" id="{37F9CF99-B121-46CE-B176-C0DFA3948556}"/>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125005</xdr:rowOff>
    </xdr:from>
    <xdr:to>
      <xdr:col>107</xdr:col>
      <xdr:colOff>101600</xdr:colOff>
      <xdr:row>108</xdr:row>
      <xdr:rowOff>55155</xdr:rowOff>
    </xdr:to>
    <xdr:sp macro="" textlink="">
      <xdr:nvSpPr>
        <xdr:cNvPr id="729" name="フローチャート: 判断 728">
          <a:extLst>
            <a:ext uri="{FF2B5EF4-FFF2-40B4-BE49-F238E27FC236}">
              <a16:creationId xmlns:a16="http://schemas.microsoft.com/office/drawing/2014/main" id="{C49ADF11-B7B3-4C08-9BCC-42335AB3A7D1}"/>
            </a:ext>
          </a:extLst>
        </xdr:cNvPr>
        <xdr:cNvSpPr/>
      </xdr:nvSpPr>
      <xdr:spPr>
        <a:xfrm>
          <a:off x="20383500" y="1847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730" name="フローチャート: 判断 729">
          <a:extLst>
            <a:ext uri="{FF2B5EF4-FFF2-40B4-BE49-F238E27FC236}">
              <a16:creationId xmlns:a16="http://schemas.microsoft.com/office/drawing/2014/main" id="{F0C84499-9896-4DDE-8C45-E5A187673E2A}"/>
            </a:ext>
          </a:extLst>
        </xdr:cNvPr>
        <xdr:cNvSpPr/>
      </xdr:nvSpPr>
      <xdr:spPr>
        <a:xfrm>
          <a:off x="19494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131536</xdr:rowOff>
    </xdr:from>
    <xdr:to>
      <xdr:col>98</xdr:col>
      <xdr:colOff>38100</xdr:colOff>
      <xdr:row>108</xdr:row>
      <xdr:rowOff>61686</xdr:rowOff>
    </xdr:to>
    <xdr:sp macro="" textlink="">
      <xdr:nvSpPr>
        <xdr:cNvPr id="731" name="フローチャート: 判断 730">
          <a:extLst>
            <a:ext uri="{FF2B5EF4-FFF2-40B4-BE49-F238E27FC236}">
              <a16:creationId xmlns:a16="http://schemas.microsoft.com/office/drawing/2014/main" id="{6AE06D7A-C982-45C0-B95F-23E40FDD8E87}"/>
            </a:ext>
          </a:extLst>
        </xdr:cNvPr>
        <xdr:cNvSpPr/>
      </xdr:nvSpPr>
      <xdr:spPr>
        <a:xfrm>
          <a:off x="18605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9AB9D410-F5FC-4FAC-8E53-D982E2EDDB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F7C1BC0-10A8-4792-8252-995BBC6D303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4ED2EA24-2A0D-4E21-8899-5E92D35A08A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BD6BE6E-B624-4498-9768-5B1B02D9148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A43C8E9F-4875-440B-8E44-4FD9E073082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147864</xdr:rowOff>
    </xdr:from>
    <xdr:to>
      <xdr:col>116</xdr:col>
      <xdr:colOff>114300</xdr:colOff>
      <xdr:row>109</xdr:row>
      <xdr:rowOff>78014</xdr:rowOff>
    </xdr:to>
    <xdr:sp macro="" textlink="">
      <xdr:nvSpPr>
        <xdr:cNvPr id="737" name="楕円 736">
          <a:extLst>
            <a:ext uri="{FF2B5EF4-FFF2-40B4-BE49-F238E27FC236}">
              <a16:creationId xmlns:a16="http://schemas.microsoft.com/office/drawing/2014/main" id="{578EB5BE-462E-4C18-B2D7-93DE517488DB}"/>
            </a:ext>
          </a:extLst>
        </xdr:cNvPr>
        <xdr:cNvSpPr/>
      </xdr:nvSpPr>
      <xdr:spPr>
        <a:xfrm>
          <a:off x="221107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62791</xdr:rowOff>
    </xdr:from>
    <xdr:ext cx="469744" cy="259045"/>
    <xdr:sp macro="" textlink="">
      <xdr:nvSpPr>
        <xdr:cNvPr id="738" name="【公民館】&#10;一人当たり面積該当値テキスト">
          <a:extLst>
            <a:ext uri="{FF2B5EF4-FFF2-40B4-BE49-F238E27FC236}">
              <a16:creationId xmlns:a16="http://schemas.microsoft.com/office/drawing/2014/main" id="{11FA8015-BF8C-4B6E-9C34-49264AB1913E}"/>
            </a:ext>
          </a:extLst>
        </xdr:cNvPr>
        <xdr:cNvSpPr txBox="1"/>
      </xdr:nvSpPr>
      <xdr:spPr>
        <a:xfrm>
          <a:off x="22199600" y="1857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147864</xdr:rowOff>
    </xdr:from>
    <xdr:to>
      <xdr:col>112</xdr:col>
      <xdr:colOff>38100</xdr:colOff>
      <xdr:row>109</xdr:row>
      <xdr:rowOff>78014</xdr:rowOff>
    </xdr:to>
    <xdr:sp macro="" textlink="">
      <xdr:nvSpPr>
        <xdr:cNvPr id="739" name="楕円 738">
          <a:extLst>
            <a:ext uri="{FF2B5EF4-FFF2-40B4-BE49-F238E27FC236}">
              <a16:creationId xmlns:a16="http://schemas.microsoft.com/office/drawing/2014/main" id="{2DD92490-C831-4E07-83BC-E6BE7169B64F}"/>
            </a:ext>
          </a:extLst>
        </xdr:cNvPr>
        <xdr:cNvSpPr/>
      </xdr:nvSpPr>
      <xdr:spPr>
        <a:xfrm>
          <a:off x="21272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27214</xdr:rowOff>
    </xdr:from>
    <xdr:to>
      <xdr:col>116</xdr:col>
      <xdr:colOff>63500</xdr:colOff>
      <xdr:row>109</xdr:row>
      <xdr:rowOff>27214</xdr:rowOff>
    </xdr:to>
    <xdr:cxnSp macro="">
      <xdr:nvCxnSpPr>
        <xdr:cNvPr id="740" name="直線コネクタ 739">
          <a:extLst>
            <a:ext uri="{FF2B5EF4-FFF2-40B4-BE49-F238E27FC236}">
              <a16:creationId xmlns:a16="http://schemas.microsoft.com/office/drawing/2014/main" id="{FEA5DAEF-04C1-4655-84D6-7417B994028B}"/>
            </a:ext>
          </a:extLst>
        </xdr:cNvPr>
        <xdr:cNvCxnSpPr/>
      </xdr:nvCxnSpPr>
      <xdr:spPr>
        <a:xfrm>
          <a:off x="21323300" y="187152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147864</xdr:rowOff>
    </xdr:from>
    <xdr:to>
      <xdr:col>107</xdr:col>
      <xdr:colOff>101600</xdr:colOff>
      <xdr:row>109</xdr:row>
      <xdr:rowOff>78014</xdr:rowOff>
    </xdr:to>
    <xdr:sp macro="" textlink="">
      <xdr:nvSpPr>
        <xdr:cNvPr id="741" name="楕円 740">
          <a:extLst>
            <a:ext uri="{FF2B5EF4-FFF2-40B4-BE49-F238E27FC236}">
              <a16:creationId xmlns:a16="http://schemas.microsoft.com/office/drawing/2014/main" id="{F86E7891-85EF-4D31-91AF-D7A3252FFF50}"/>
            </a:ext>
          </a:extLst>
        </xdr:cNvPr>
        <xdr:cNvSpPr/>
      </xdr:nvSpPr>
      <xdr:spPr>
        <a:xfrm>
          <a:off x="20383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27214</xdr:rowOff>
    </xdr:from>
    <xdr:to>
      <xdr:col>111</xdr:col>
      <xdr:colOff>177800</xdr:colOff>
      <xdr:row>109</xdr:row>
      <xdr:rowOff>27214</xdr:rowOff>
    </xdr:to>
    <xdr:cxnSp macro="">
      <xdr:nvCxnSpPr>
        <xdr:cNvPr id="742" name="直線コネクタ 741">
          <a:extLst>
            <a:ext uri="{FF2B5EF4-FFF2-40B4-BE49-F238E27FC236}">
              <a16:creationId xmlns:a16="http://schemas.microsoft.com/office/drawing/2014/main" id="{88B85153-652C-4AFA-8C05-39086829FF9E}"/>
            </a:ext>
          </a:extLst>
        </xdr:cNvPr>
        <xdr:cNvCxnSpPr/>
      </xdr:nvCxnSpPr>
      <xdr:spPr>
        <a:xfrm>
          <a:off x="20434300" y="18715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147864</xdr:rowOff>
    </xdr:from>
    <xdr:to>
      <xdr:col>102</xdr:col>
      <xdr:colOff>165100</xdr:colOff>
      <xdr:row>109</xdr:row>
      <xdr:rowOff>78014</xdr:rowOff>
    </xdr:to>
    <xdr:sp macro="" textlink="">
      <xdr:nvSpPr>
        <xdr:cNvPr id="743" name="楕円 742">
          <a:extLst>
            <a:ext uri="{FF2B5EF4-FFF2-40B4-BE49-F238E27FC236}">
              <a16:creationId xmlns:a16="http://schemas.microsoft.com/office/drawing/2014/main" id="{19F905B5-732E-4FE2-ABDA-DEB764FDFEE5}"/>
            </a:ext>
          </a:extLst>
        </xdr:cNvPr>
        <xdr:cNvSpPr/>
      </xdr:nvSpPr>
      <xdr:spPr>
        <a:xfrm>
          <a:off x="19494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27214</xdr:rowOff>
    </xdr:from>
    <xdr:to>
      <xdr:col>107</xdr:col>
      <xdr:colOff>50800</xdr:colOff>
      <xdr:row>109</xdr:row>
      <xdr:rowOff>27214</xdr:rowOff>
    </xdr:to>
    <xdr:cxnSp macro="">
      <xdr:nvCxnSpPr>
        <xdr:cNvPr id="744" name="直線コネクタ 743">
          <a:extLst>
            <a:ext uri="{FF2B5EF4-FFF2-40B4-BE49-F238E27FC236}">
              <a16:creationId xmlns:a16="http://schemas.microsoft.com/office/drawing/2014/main" id="{945D0611-8AFB-4A3D-AECB-50DF886EEEE3}"/>
            </a:ext>
          </a:extLst>
        </xdr:cNvPr>
        <xdr:cNvCxnSpPr/>
      </xdr:nvCxnSpPr>
      <xdr:spPr>
        <a:xfrm>
          <a:off x="19545300" y="18715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147864</xdr:rowOff>
    </xdr:from>
    <xdr:to>
      <xdr:col>98</xdr:col>
      <xdr:colOff>38100</xdr:colOff>
      <xdr:row>109</xdr:row>
      <xdr:rowOff>78014</xdr:rowOff>
    </xdr:to>
    <xdr:sp macro="" textlink="">
      <xdr:nvSpPr>
        <xdr:cNvPr id="745" name="楕円 744">
          <a:extLst>
            <a:ext uri="{FF2B5EF4-FFF2-40B4-BE49-F238E27FC236}">
              <a16:creationId xmlns:a16="http://schemas.microsoft.com/office/drawing/2014/main" id="{49003AE8-B6BE-40AE-9FFB-5403804E9365}"/>
            </a:ext>
          </a:extLst>
        </xdr:cNvPr>
        <xdr:cNvSpPr/>
      </xdr:nvSpPr>
      <xdr:spPr>
        <a:xfrm>
          <a:off x="18605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27214</xdr:rowOff>
    </xdr:from>
    <xdr:to>
      <xdr:col>102</xdr:col>
      <xdr:colOff>114300</xdr:colOff>
      <xdr:row>109</xdr:row>
      <xdr:rowOff>27214</xdr:rowOff>
    </xdr:to>
    <xdr:cxnSp macro="">
      <xdr:nvCxnSpPr>
        <xdr:cNvPr id="746" name="直線コネクタ 745">
          <a:extLst>
            <a:ext uri="{FF2B5EF4-FFF2-40B4-BE49-F238E27FC236}">
              <a16:creationId xmlns:a16="http://schemas.microsoft.com/office/drawing/2014/main" id="{9FC978C5-1731-4F78-9A28-C80B97A69BB3}"/>
            </a:ext>
          </a:extLst>
        </xdr:cNvPr>
        <xdr:cNvCxnSpPr/>
      </xdr:nvCxnSpPr>
      <xdr:spPr>
        <a:xfrm>
          <a:off x="18656300" y="18715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7" name="n_1aveValue【公民館】&#10;一人当たり面積">
          <a:extLst>
            <a:ext uri="{FF2B5EF4-FFF2-40B4-BE49-F238E27FC236}">
              <a16:creationId xmlns:a16="http://schemas.microsoft.com/office/drawing/2014/main" id="{FC832AF2-AB41-4C80-922B-D22B147C8CDB}"/>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71682</xdr:rowOff>
    </xdr:from>
    <xdr:ext cx="469744" cy="259045"/>
    <xdr:sp macro="" textlink="">
      <xdr:nvSpPr>
        <xdr:cNvPr id="748" name="n_2aveValue【公民館】&#10;一人当たり面積">
          <a:extLst>
            <a:ext uri="{FF2B5EF4-FFF2-40B4-BE49-F238E27FC236}">
              <a16:creationId xmlns:a16="http://schemas.microsoft.com/office/drawing/2014/main" id="{1C42FCF5-EE98-4E50-9E9D-45CC2B9DE8AC}"/>
            </a:ext>
          </a:extLst>
        </xdr:cNvPr>
        <xdr:cNvSpPr txBox="1"/>
      </xdr:nvSpPr>
      <xdr:spPr>
        <a:xfrm>
          <a:off x="20199427" y="1824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78213</xdr:rowOff>
    </xdr:from>
    <xdr:ext cx="469744" cy="259045"/>
    <xdr:sp macro="" textlink="">
      <xdr:nvSpPr>
        <xdr:cNvPr id="749" name="n_3aveValue【公民館】&#10;一人当たり面積">
          <a:extLst>
            <a:ext uri="{FF2B5EF4-FFF2-40B4-BE49-F238E27FC236}">
              <a16:creationId xmlns:a16="http://schemas.microsoft.com/office/drawing/2014/main" id="{26BEE446-72F4-448B-99EC-85CB726ACCF5}"/>
            </a:ext>
          </a:extLst>
        </xdr:cNvPr>
        <xdr:cNvSpPr txBox="1"/>
      </xdr:nvSpPr>
      <xdr:spPr>
        <a:xfrm>
          <a:off x="19310427" y="182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78213</xdr:rowOff>
    </xdr:from>
    <xdr:ext cx="469744" cy="259045"/>
    <xdr:sp macro="" textlink="">
      <xdr:nvSpPr>
        <xdr:cNvPr id="750" name="n_4aveValue【公民館】&#10;一人当たり面積">
          <a:extLst>
            <a:ext uri="{FF2B5EF4-FFF2-40B4-BE49-F238E27FC236}">
              <a16:creationId xmlns:a16="http://schemas.microsoft.com/office/drawing/2014/main" id="{971F9BAC-A835-46AA-9A7B-D919966178EF}"/>
            </a:ext>
          </a:extLst>
        </xdr:cNvPr>
        <xdr:cNvSpPr txBox="1"/>
      </xdr:nvSpPr>
      <xdr:spPr>
        <a:xfrm>
          <a:off x="18421427" y="182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69141</xdr:rowOff>
    </xdr:from>
    <xdr:ext cx="469744" cy="259045"/>
    <xdr:sp macro="" textlink="">
      <xdr:nvSpPr>
        <xdr:cNvPr id="751" name="n_1mainValue【公民館】&#10;一人当たり面積">
          <a:extLst>
            <a:ext uri="{FF2B5EF4-FFF2-40B4-BE49-F238E27FC236}">
              <a16:creationId xmlns:a16="http://schemas.microsoft.com/office/drawing/2014/main" id="{668FAF66-6F61-4411-B5AC-8CF2CC0D3C61}"/>
            </a:ext>
          </a:extLst>
        </xdr:cNvPr>
        <xdr:cNvSpPr txBox="1"/>
      </xdr:nvSpPr>
      <xdr:spPr>
        <a:xfrm>
          <a:off x="21075727" y="1875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69141</xdr:rowOff>
    </xdr:from>
    <xdr:ext cx="469744" cy="259045"/>
    <xdr:sp macro="" textlink="">
      <xdr:nvSpPr>
        <xdr:cNvPr id="752" name="n_2mainValue【公民館】&#10;一人当たり面積">
          <a:extLst>
            <a:ext uri="{FF2B5EF4-FFF2-40B4-BE49-F238E27FC236}">
              <a16:creationId xmlns:a16="http://schemas.microsoft.com/office/drawing/2014/main" id="{ED1CA05D-50CE-49D5-9762-4B27A1129862}"/>
            </a:ext>
          </a:extLst>
        </xdr:cNvPr>
        <xdr:cNvSpPr txBox="1"/>
      </xdr:nvSpPr>
      <xdr:spPr>
        <a:xfrm>
          <a:off x="20199427" y="1875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69141</xdr:rowOff>
    </xdr:from>
    <xdr:ext cx="469744" cy="259045"/>
    <xdr:sp macro="" textlink="">
      <xdr:nvSpPr>
        <xdr:cNvPr id="753" name="n_3mainValue【公民館】&#10;一人当たり面積">
          <a:extLst>
            <a:ext uri="{FF2B5EF4-FFF2-40B4-BE49-F238E27FC236}">
              <a16:creationId xmlns:a16="http://schemas.microsoft.com/office/drawing/2014/main" id="{81C8A8C6-5E2D-4D31-8D93-F32C07F7F928}"/>
            </a:ext>
          </a:extLst>
        </xdr:cNvPr>
        <xdr:cNvSpPr txBox="1"/>
      </xdr:nvSpPr>
      <xdr:spPr>
        <a:xfrm>
          <a:off x="19310427" y="1875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69141</xdr:rowOff>
    </xdr:from>
    <xdr:ext cx="469744" cy="259045"/>
    <xdr:sp macro="" textlink="">
      <xdr:nvSpPr>
        <xdr:cNvPr id="754" name="n_4mainValue【公民館】&#10;一人当たり面積">
          <a:extLst>
            <a:ext uri="{FF2B5EF4-FFF2-40B4-BE49-F238E27FC236}">
              <a16:creationId xmlns:a16="http://schemas.microsoft.com/office/drawing/2014/main" id="{BED231AA-7BB5-4492-B0C9-BCF949152B37}"/>
            </a:ext>
          </a:extLst>
        </xdr:cNvPr>
        <xdr:cNvSpPr txBox="1"/>
      </xdr:nvSpPr>
      <xdr:spPr>
        <a:xfrm>
          <a:off x="18421427" y="1875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8948A63B-76B1-41F4-A18D-8F9FB06795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B18B1A5E-404B-484F-B70E-2EF8CA6DB7C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AB8A15D4-0729-43E7-A2BC-1104691096B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有形固定資産減価償却率は、路線改良が進んだ道路と、類似団体の平均値が大きく増加した公営住宅を除き、依然として類似団体より高い水準にある。特に法定耐用年数を経過した建物が多い学校施設、老朽化が進んでいる保育所、公民館で高い傾向にある。</a:t>
          </a:r>
        </a:p>
        <a:p>
          <a:r>
            <a:rPr kumimoji="1" lang="ja-JP" altLang="en-US" sz="1300">
              <a:latin typeface="ＭＳ Ｐゴシック" panose="020B0600070205080204" pitchFamily="50" charset="-128"/>
              <a:ea typeface="ＭＳ Ｐゴシック" panose="020B0600070205080204" pitchFamily="50" charset="-128"/>
            </a:rPr>
            <a:t>人口一人当たりの資産保有量では、令和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年度から市町村類型が変わったことで類似団体の数値が大きく変動したこともあり、公営住宅のみ類似団体より高く、それ以外は類似団体より低い水準となった。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町立保育園の大規模改修を行っているほか、学校施設においても年次的に改修を行っているところであり、その他の施設についても個別施設計画に基づき、地方債残高及び公債費の増加に留意しながら改修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EC445F-06EA-4E52-9B82-45AE7EBA01E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C1ED80-1209-4F86-ACBE-1770F7DA784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2292B1-2496-4B59-9310-F85612ACDC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CE009B-26C3-4EFD-89F7-9AB6E7CA33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C4847AA-D401-4EFD-B091-49366AA0C48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F93B06-392B-4F10-9399-42C04DAD406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2CECE10-217A-41DC-A575-2847326B831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0C9CF2-401E-4977-9DAF-9EF6B50707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3CAE343-F956-49AA-A3B9-6E657BC47D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90DF7C-3877-440D-BA5E-240AD483380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19,978
19,915
43.80
12,457,254
11,805,217
494,247
5,156,620
7,963,996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CD39D2-2498-45B7-8597-5D1313167B5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44B156-DDE3-4E34-958E-ED916088CE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4A7D0C-E4D9-4948-8578-E4684D1C182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65C97D-5855-45CA-B904-33E294C9673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A43606-87E2-4D05-B1B6-E3C933B6FE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2AA933E-8BB4-4432-AD31-60735846CDB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ADAC53-F660-4A30-A917-536C6FDA9B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A971FC2-6E8E-4AA9-BD91-EBAD3A0823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FA35152-34FC-4D62-B15D-2C88BC7E41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E630A9-C6EE-4BB1-8EB5-0B1748AE772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52A8F62-C421-4F2E-BADE-AFEC9FCD51C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76BB534-3D99-4719-BA84-8EA3838781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0A732F-77BD-444B-B492-3C8925088C5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CF5950-B29C-4209-9E77-277BA4EAD2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E6AC4E-F386-4CE9-9141-51DA6364D6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E073CD-4F64-48D8-AB8F-77B62497B0B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5410A5-2DF9-4CBF-91DA-F65D1D1DFA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063A9ED-DDCD-40DD-A1F8-EAAC4D4E4C7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B19E95A-E6D0-4F7D-AF14-442737139F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D851668-2E55-40BE-ABA6-EE15C83D4E1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21526D3-F0EC-43C6-9A20-91C3A17DEE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F21631E-793B-4FDD-84BF-F71A88C3E5D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F95A915-9207-401D-AD9F-029B4F655CF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7233E9-D53A-423D-84DB-60BDA1C4E8E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B537C41-F18B-4FBC-8DD1-6253C34984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EFDB655-EEA9-477C-8FAA-ED3E844F38E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571BC70-A3A0-4590-BF2A-EFD040AF2F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5541ECA-640E-4294-B066-A9610B83DAC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FDBB49-192F-49E6-B149-EBC23EAFE48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A42F79C-597B-485A-B563-4950E83F0AE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67D3513-38F0-4BD9-AB50-0F23543A30F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01C86E4-7EB6-4805-A4BA-EFF59150222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B48E807-C915-4E94-AEF0-530AF0561DD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CB15014-5A68-4EB8-849F-8795EAF9860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DE281AA-3D8F-4457-8386-022F9CADDE7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F06BB03-DAD5-47CB-B707-4CAC8727B65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AD0932B-553F-416A-8F89-7EEF5295534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0790699-ACA7-4F6C-B632-51F960251A1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1260FAE-4168-42CA-97C1-D6BE9420255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919913C-7C48-42CE-87ED-4B48FE88E7D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E528459-3B55-4A0D-B619-0BBE631253C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0EF309C-7722-4CFA-A7D9-E65C261BCDF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8791EF1-4E3C-4400-9BA4-291598F7D3A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1B6BB8C-F017-4856-AD70-8799AEA9449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18ACE0A-A51D-4649-B07A-4DDFE6A3863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CF0340F-892B-416F-B0B2-58A16E60469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34B8A44B-E439-4C36-B72C-3AC268FF5652}"/>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37099E1-C38D-44E8-A07A-1BB3B72750A9}"/>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EEB1AF3-5923-416B-9A1D-58F442F257D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52F3EA00-A4E5-4C2E-ACDF-54EBA41D4AA4}"/>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A718C1E7-949B-4A1B-9ECE-C48392224E88}"/>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85470</xdr:rowOff>
    </xdr:from>
    <xdr:ext cx="405111" cy="259045"/>
    <xdr:sp macro="" textlink="">
      <xdr:nvSpPr>
        <xdr:cNvPr id="63" name="【図書館】&#10;有形固定資産減価償却率平均値テキスト">
          <a:extLst>
            <a:ext uri="{FF2B5EF4-FFF2-40B4-BE49-F238E27FC236}">
              <a16:creationId xmlns:a16="http://schemas.microsoft.com/office/drawing/2014/main" id="{6DC1F9B0-659B-491C-B943-769F84835688}"/>
            </a:ext>
          </a:extLst>
        </xdr:cNvPr>
        <xdr:cNvSpPr txBox="1"/>
      </xdr:nvSpPr>
      <xdr:spPr>
        <a:xfrm>
          <a:off x="4673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1F1179B6-6C1F-40DD-BB0A-3DC8D1A04359}"/>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4402CE7B-3417-4BEB-BBA4-BA010B6CF431}"/>
            </a:ext>
          </a:extLst>
        </xdr:cNvPr>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87AA9F3-FF7A-4A6E-9615-F4C9BDD52B27}"/>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B49B05FE-318F-4498-B048-C4DDBE1F82CD}"/>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33F5B09B-5E94-42A4-8D13-EE0D2D749711}"/>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B4CF4DA-AA2C-48F8-8FFA-E522CA190C0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67CE68-592D-472D-B667-4FDD32E8185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EC5F3DA-244A-4858-8488-37CFB4F717F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E7577DF-2FBA-4735-A457-CC4F577C672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D4D9108-D114-45A0-9265-FF188F91AFF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4" name="楕円 73">
          <a:extLst>
            <a:ext uri="{FF2B5EF4-FFF2-40B4-BE49-F238E27FC236}">
              <a16:creationId xmlns:a16="http://schemas.microsoft.com/office/drawing/2014/main" id="{C531154D-37E9-4913-A127-5C0EB95762CB}"/>
            </a:ext>
          </a:extLst>
        </xdr:cNvPr>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5" name="【図書館】&#10;有形固定資産減価償却率該当値テキスト">
          <a:extLst>
            <a:ext uri="{FF2B5EF4-FFF2-40B4-BE49-F238E27FC236}">
              <a16:creationId xmlns:a16="http://schemas.microsoft.com/office/drawing/2014/main" id="{AE1193CB-A2BD-492B-BE14-D606C520D62A}"/>
            </a:ext>
          </a:extLst>
        </xdr:cNvPr>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165826</xdr:rowOff>
    </xdr:from>
    <xdr:to>
      <xdr:col>20</xdr:col>
      <xdr:colOff>38100</xdr:colOff>
      <xdr:row>41</xdr:row>
      <xdr:rowOff>95976</xdr:rowOff>
    </xdr:to>
    <xdr:sp macro="" textlink="">
      <xdr:nvSpPr>
        <xdr:cNvPr id="76" name="楕円 75">
          <a:extLst>
            <a:ext uri="{FF2B5EF4-FFF2-40B4-BE49-F238E27FC236}">
              <a16:creationId xmlns:a16="http://schemas.microsoft.com/office/drawing/2014/main" id="{53E10A75-7370-4A90-99FB-E4F8BF557D53}"/>
            </a:ext>
          </a:extLst>
        </xdr:cNvPr>
        <xdr:cNvSpPr/>
      </xdr:nvSpPr>
      <xdr:spPr>
        <a:xfrm>
          <a:off x="3746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41</xdr:row>
      <xdr:rowOff>45176</xdr:rowOff>
    </xdr:to>
    <xdr:cxnSp macro="">
      <xdr:nvCxnSpPr>
        <xdr:cNvPr id="77" name="直線コネクタ 76">
          <a:extLst>
            <a:ext uri="{FF2B5EF4-FFF2-40B4-BE49-F238E27FC236}">
              <a16:creationId xmlns:a16="http://schemas.microsoft.com/office/drawing/2014/main" id="{F9B6959D-DC97-41F1-A907-57BB0B5AE38C}"/>
            </a:ext>
          </a:extLst>
        </xdr:cNvPr>
        <xdr:cNvCxnSpPr/>
      </xdr:nvCxnSpPr>
      <xdr:spPr>
        <a:xfrm flipV="1">
          <a:off x="3797300" y="6499860"/>
          <a:ext cx="838200" cy="5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134801</xdr:rowOff>
    </xdr:from>
    <xdr:to>
      <xdr:col>15</xdr:col>
      <xdr:colOff>101600</xdr:colOff>
      <xdr:row>41</xdr:row>
      <xdr:rowOff>64951</xdr:rowOff>
    </xdr:to>
    <xdr:sp macro="" textlink="">
      <xdr:nvSpPr>
        <xdr:cNvPr id="78" name="楕円 77">
          <a:extLst>
            <a:ext uri="{FF2B5EF4-FFF2-40B4-BE49-F238E27FC236}">
              <a16:creationId xmlns:a16="http://schemas.microsoft.com/office/drawing/2014/main" id="{B89F605B-E451-4401-8278-7F50450A56A7}"/>
            </a:ext>
          </a:extLst>
        </xdr:cNvPr>
        <xdr:cNvSpPr/>
      </xdr:nvSpPr>
      <xdr:spPr>
        <a:xfrm>
          <a:off x="2857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14151</xdr:rowOff>
    </xdr:from>
    <xdr:to>
      <xdr:col>19</xdr:col>
      <xdr:colOff>177800</xdr:colOff>
      <xdr:row>41</xdr:row>
      <xdr:rowOff>45176</xdr:rowOff>
    </xdr:to>
    <xdr:cxnSp macro="">
      <xdr:nvCxnSpPr>
        <xdr:cNvPr id="79" name="直線コネクタ 78">
          <a:extLst>
            <a:ext uri="{FF2B5EF4-FFF2-40B4-BE49-F238E27FC236}">
              <a16:creationId xmlns:a16="http://schemas.microsoft.com/office/drawing/2014/main" id="{006DD55B-51F4-4557-AE74-8A91DCCFB50E}"/>
            </a:ext>
          </a:extLst>
        </xdr:cNvPr>
        <xdr:cNvCxnSpPr/>
      </xdr:nvCxnSpPr>
      <xdr:spPr>
        <a:xfrm>
          <a:off x="2908300" y="70436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107043</xdr:rowOff>
    </xdr:from>
    <xdr:to>
      <xdr:col>10</xdr:col>
      <xdr:colOff>165100</xdr:colOff>
      <xdr:row>41</xdr:row>
      <xdr:rowOff>37193</xdr:rowOff>
    </xdr:to>
    <xdr:sp macro="" textlink="">
      <xdr:nvSpPr>
        <xdr:cNvPr id="80" name="楕円 79">
          <a:extLst>
            <a:ext uri="{FF2B5EF4-FFF2-40B4-BE49-F238E27FC236}">
              <a16:creationId xmlns:a16="http://schemas.microsoft.com/office/drawing/2014/main" id="{052D3319-46C9-4A7B-90C8-847CD7058CBE}"/>
            </a:ext>
          </a:extLst>
        </xdr:cNvPr>
        <xdr:cNvSpPr/>
      </xdr:nvSpPr>
      <xdr:spPr>
        <a:xfrm>
          <a:off x="1968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157843</xdr:rowOff>
    </xdr:from>
    <xdr:to>
      <xdr:col>15</xdr:col>
      <xdr:colOff>50800</xdr:colOff>
      <xdr:row>41</xdr:row>
      <xdr:rowOff>14151</xdr:rowOff>
    </xdr:to>
    <xdr:cxnSp macro="">
      <xdr:nvCxnSpPr>
        <xdr:cNvPr id="81" name="直線コネクタ 80">
          <a:extLst>
            <a:ext uri="{FF2B5EF4-FFF2-40B4-BE49-F238E27FC236}">
              <a16:creationId xmlns:a16="http://schemas.microsoft.com/office/drawing/2014/main" id="{0F4CD6CA-2DD2-41DA-B56D-5AC0D297F492}"/>
            </a:ext>
          </a:extLst>
        </xdr:cNvPr>
        <xdr:cNvCxnSpPr/>
      </xdr:nvCxnSpPr>
      <xdr:spPr>
        <a:xfrm>
          <a:off x="2019300" y="70158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76019</xdr:rowOff>
    </xdr:from>
    <xdr:to>
      <xdr:col>6</xdr:col>
      <xdr:colOff>38100</xdr:colOff>
      <xdr:row>41</xdr:row>
      <xdr:rowOff>6169</xdr:rowOff>
    </xdr:to>
    <xdr:sp macro="" textlink="">
      <xdr:nvSpPr>
        <xdr:cNvPr id="82" name="楕円 81">
          <a:extLst>
            <a:ext uri="{FF2B5EF4-FFF2-40B4-BE49-F238E27FC236}">
              <a16:creationId xmlns:a16="http://schemas.microsoft.com/office/drawing/2014/main" id="{F25F2473-18F0-4D59-BB79-F73DF00C7706}"/>
            </a:ext>
          </a:extLst>
        </xdr:cNvPr>
        <xdr:cNvSpPr/>
      </xdr:nvSpPr>
      <xdr:spPr>
        <a:xfrm>
          <a:off x="1079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126819</xdr:rowOff>
    </xdr:from>
    <xdr:to>
      <xdr:col>10</xdr:col>
      <xdr:colOff>114300</xdr:colOff>
      <xdr:row>40</xdr:row>
      <xdr:rowOff>157843</xdr:rowOff>
    </xdr:to>
    <xdr:cxnSp macro="">
      <xdr:nvCxnSpPr>
        <xdr:cNvPr id="83" name="直線コネクタ 82">
          <a:extLst>
            <a:ext uri="{FF2B5EF4-FFF2-40B4-BE49-F238E27FC236}">
              <a16:creationId xmlns:a16="http://schemas.microsoft.com/office/drawing/2014/main" id="{4FE83FFB-1AC8-4F7C-A031-C56B9C7E3AE0}"/>
            </a:ext>
          </a:extLst>
        </xdr:cNvPr>
        <xdr:cNvCxnSpPr/>
      </xdr:nvCxnSpPr>
      <xdr:spPr>
        <a:xfrm>
          <a:off x="1130300" y="69848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a:extLst>
            <a:ext uri="{FF2B5EF4-FFF2-40B4-BE49-F238E27FC236}">
              <a16:creationId xmlns:a16="http://schemas.microsoft.com/office/drawing/2014/main" id="{B86CE830-48AE-4D24-BC56-5145DC47F1BE}"/>
            </a:ext>
          </a:extLst>
        </xdr:cNvPr>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E24B1F0-DF0B-4A3D-A5CF-B379EA4BA21F}"/>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DB73418F-DC79-44F4-8F01-3D8C541F019C}"/>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502CED90-5DC8-4CB5-B510-5863CD9F8091}"/>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87103</xdr:rowOff>
    </xdr:from>
    <xdr:ext cx="405111" cy="259045"/>
    <xdr:sp macro="" textlink="">
      <xdr:nvSpPr>
        <xdr:cNvPr id="88" name="n_1mainValue【図書館】&#10;有形固定資産減価償却率">
          <a:extLst>
            <a:ext uri="{FF2B5EF4-FFF2-40B4-BE49-F238E27FC236}">
              <a16:creationId xmlns:a16="http://schemas.microsoft.com/office/drawing/2014/main" id="{C63BFF3F-83E4-4E09-964C-7F5B0E8D4127}"/>
            </a:ext>
          </a:extLst>
        </xdr:cNvPr>
        <xdr:cNvSpPr txBox="1"/>
      </xdr:nvSpPr>
      <xdr:spPr>
        <a:xfrm>
          <a:off x="35820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56078</xdr:rowOff>
    </xdr:from>
    <xdr:ext cx="405111" cy="259045"/>
    <xdr:sp macro="" textlink="">
      <xdr:nvSpPr>
        <xdr:cNvPr id="89" name="n_2mainValue【図書館】&#10;有形固定資産減価償却率">
          <a:extLst>
            <a:ext uri="{FF2B5EF4-FFF2-40B4-BE49-F238E27FC236}">
              <a16:creationId xmlns:a16="http://schemas.microsoft.com/office/drawing/2014/main" id="{26E06D70-517D-4712-9E05-EAB7516A81EA}"/>
            </a:ext>
          </a:extLst>
        </xdr:cNvPr>
        <xdr:cNvSpPr txBox="1"/>
      </xdr:nvSpPr>
      <xdr:spPr>
        <a:xfrm>
          <a:off x="2705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43493E3F-8F08-4408-AE28-36A84891BB63}"/>
            </a:ext>
          </a:extLst>
        </xdr:cNvPr>
        <xdr:cNvSpPr txBox="1"/>
      </xdr:nvSpPr>
      <xdr:spPr>
        <a:xfrm>
          <a:off x="18167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168746</xdr:rowOff>
    </xdr:from>
    <xdr:ext cx="405111" cy="259045"/>
    <xdr:sp macro="" textlink="">
      <xdr:nvSpPr>
        <xdr:cNvPr id="91" name="n_4mainValue【図書館】&#10;有形固定資産減価償却率">
          <a:extLst>
            <a:ext uri="{FF2B5EF4-FFF2-40B4-BE49-F238E27FC236}">
              <a16:creationId xmlns:a16="http://schemas.microsoft.com/office/drawing/2014/main" id="{6E31C29E-A09D-4F69-879E-112E2D791351}"/>
            </a:ext>
          </a:extLst>
        </xdr:cNvPr>
        <xdr:cNvSpPr txBox="1"/>
      </xdr:nvSpPr>
      <xdr:spPr>
        <a:xfrm>
          <a:off x="927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1D964A0-9F5D-42C6-AE65-BDC1D263D6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7B8363F-265B-40D7-B3E0-96BDA6AC28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725D0D1-3AFB-466D-8834-3F3DE9FAF93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C0F6711-4CB7-455E-959B-7B8B7CA2B34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D7459AD-31DE-4E85-A8D4-57AC23D3CF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93A3E45-06AA-46CF-B86A-C80F492144C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B6C3D15-3F46-476E-B3BB-0514D892685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8DD40DB-C7A9-4941-B92C-197CF4BBF0E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A7C03BD-D4EE-476F-9EAC-7668DE49A20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6B4B371-C819-42A9-97A5-F5E44BA19E3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3E8138B7-3C73-476A-AA5C-81C4F90C3B1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325D571-3C01-412F-B3CF-E5B8E0C17E1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5CEE4C0-0F52-4DFB-A365-CE95A1FF9D8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52FE63FD-8E33-4EF3-B0CD-474BF4A7CBB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2549EBB-D852-4CBE-8181-185799CEFA5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1FBF3C2-54E7-4731-9BE6-38DEBA5AF16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0194821-7533-409D-9489-E2421FAD404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B7AA9C6B-8AF0-44C7-AE96-8D7724E520D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26047A5-2EB7-4F3D-AF7D-363BE22AB4F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E1ADF941-916F-4C43-8BE4-40FA18B38F2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299FE68-ED22-44BD-A1F5-E2567B4AE2E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E443A140-59FA-4685-B1B0-35CB40E54346}"/>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F4E8FDA9-2068-4104-93A9-133252D2BCEE}"/>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967FBEE6-5375-4F0A-A4D7-E319CCB2E649}"/>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47AF1D3D-A859-4E6F-8F3A-3DC82D7BD062}"/>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FED0270D-99D7-4906-AF38-29B67C0DA580}"/>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a:extLst>
            <a:ext uri="{FF2B5EF4-FFF2-40B4-BE49-F238E27FC236}">
              <a16:creationId xmlns:a16="http://schemas.microsoft.com/office/drawing/2014/main" id="{93F1E9D1-567C-4782-8784-8224D60E4DF1}"/>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550EB100-20CC-432C-85D8-E3F9E85D2C6F}"/>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40BAB313-7894-4C69-AAAB-613790546392}"/>
            </a:ext>
          </a:extLst>
        </xdr:cNvPr>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1" name="フローチャート: 判断 120">
          <a:extLst>
            <a:ext uri="{FF2B5EF4-FFF2-40B4-BE49-F238E27FC236}">
              <a16:creationId xmlns:a16="http://schemas.microsoft.com/office/drawing/2014/main" id="{7346B948-30D1-49AB-8BA0-EA77E9618079}"/>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164846</xdr:rowOff>
    </xdr:from>
    <xdr:to>
      <xdr:col>41</xdr:col>
      <xdr:colOff>101600</xdr:colOff>
      <xdr:row>40</xdr:row>
      <xdr:rowOff>94996</xdr:rowOff>
    </xdr:to>
    <xdr:sp macro="" textlink="">
      <xdr:nvSpPr>
        <xdr:cNvPr id="122" name="フローチャート: 判断 121">
          <a:extLst>
            <a:ext uri="{FF2B5EF4-FFF2-40B4-BE49-F238E27FC236}">
              <a16:creationId xmlns:a16="http://schemas.microsoft.com/office/drawing/2014/main" id="{E7AF2BEE-F3E0-4D3C-B18A-D6F47387C4E8}"/>
            </a:ext>
          </a:extLst>
        </xdr:cNvPr>
        <xdr:cNvSpPr/>
      </xdr:nvSpPr>
      <xdr:spPr>
        <a:xfrm>
          <a:off x="781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164846</xdr:rowOff>
    </xdr:from>
    <xdr:to>
      <xdr:col>36</xdr:col>
      <xdr:colOff>165100</xdr:colOff>
      <xdr:row>40</xdr:row>
      <xdr:rowOff>94996</xdr:rowOff>
    </xdr:to>
    <xdr:sp macro="" textlink="">
      <xdr:nvSpPr>
        <xdr:cNvPr id="123" name="フローチャート: 判断 122">
          <a:extLst>
            <a:ext uri="{FF2B5EF4-FFF2-40B4-BE49-F238E27FC236}">
              <a16:creationId xmlns:a16="http://schemas.microsoft.com/office/drawing/2014/main" id="{97F68EF9-B5B6-4B10-8904-9F1D6E6E2E8E}"/>
            </a:ext>
          </a:extLst>
        </xdr:cNvPr>
        <xdr:cNvSpPr/>
      </xdr:nvSpPr>
      <xdr:spPr>
        <a:xfrm>
          <a:off x="6921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84C1006-B550-4081-BF9B-90070211993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364C193-3E5D-4886-A94A-5D3D5B16BE2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1BBF48F-B692-4347-A7AA-5DF539764D8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8DC712C-BE48-4D18-B0A6-75E0E57722A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544A2BC-FA8A-4DD8-B605-DA8F42C9EE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61976</xdr:rowOff>
    </xdr:from>
    <xdr:to>
      <xdr:col>55</xdr:col>
      <xdr:colOff>50800</xdr:colOff>
      <xdr:row>40</xdr:row>
      <xdr:rowOff>163576</xdr:rowOff>
    </xdr:to>
    <xdr:sp macro="" textlink="">
      <xdr:nvSpPr>
        <xdr:cNvPr id="129" name="楕円 128">
          <a:extLst>
            <a:ext uri="{FF2B5EF4-FFF2-40B4-BE49-F238E27FC236}">
              <a16:creationId xmlns:a16="http://schemas.microsoft.com/office/drawing/2014/main" id="{12983DD2-1196-46D3-B39E-4C55665BE5EB}"/>
            </a:ext>
          </a:extLst>
        </xdr:cNvPr>
        <xdr:cNvSpPr/>
      </xdr:nvSpPr>
      <xdr:spPr>
        <a:xfrm>
          <a:off x="10426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40403</xdr:rowOff>
    </xdr:from>
    <xdr:ext cx="469744" cy="259045"/>
    <xdr:sp macro="" textlink="">
      <xdr:nvSpPr>
        <xdr:cNvPr id="130" name="【図書館】&#10;一人当たり面積該当値テキスト">
          <a:extLst>
            <a:ext uri="{FF2B5EF4-FFF2-40B4-BE49-F238E27FC236}">
              <a16:creationId xmlns:a16="http://schemas.microsoft.com/office/drawing/2014/main" id="{21464F89-564B-4E45-90E1-1A33FFB49733}"/>
            </a:ext>
          </a:extLst>
        </xdr:cNvPr>
        <xdr:cNvSpPr txBox="1"/>
      </xdr:nvSpPr>
      <xdr:spPr>
        <a:xfrm>
          <a:off x="10515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66548</xdr:rowOff>
    </xdr:from>
    <xdr:to>
      <xdr:col>50</xdr:col>
      <xdr:colOff>165100</xdr:colOff>
      <xdr:row>40</xdr:row>
      <xdr:rowOff>168148</xdr:rowOff>
    </xdr:to>
    <xdr:sp macro="" textlink="">
      <xdr:nvSpPr>
        <xdr:cNvPr id="131" name="楕円 130">
          <a:extLst>
            <a:ext uri="{FF2B5EF4-FFF2-40B4-BE49-F238E27FC236}">
              <a16:creationId xmlns:a16="http://schemas.microsoft.com/office/drawing/2014/main" id="{BF30DDF6-EAD8-49D8-B12E-8455A8C27FF3}"/>
            </a:ext>
          </a:extLst>
        </xdr:cNvPr>
        <xdr:cNvSpPr/>
      </xdr:nvSpPr>
      <xdr:spPr>
        <a:xfrm>
          <a:off x="9588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112776</xdr:rowOff>
    </xdr:from>
    <xdr:to>
      <xdr:col>55</xdr:col>
      <xdr:colOff>0</xdr:colOff>
      <xdr:row>40</xdr:row>
      <xdr:rowOff>117348</xdr:rowOff>
    </xdr:to>
    <xdr:cxnSp macro="">
      <xdr:nvCxnSpPr>
        <xdr:cNvPr id="132" name="直線コネクタ 131">
          <a:extLst>
            <a:ext uri="{FF2B5EF4-FFF2-40B4-BE49-F238E27FC236}">
              <a16:creationId xmlns:a16="http://schemas.microsoft.com/office/drawing/2014/main" id="{3560A1A9-BC73-4F07-8C9A-4941632F9E86}"/>
            </a:ext>
          </a:extLst>
        </xdr:cNvPr>
        <xdr:cNvCxnSpPr/>
      </xdr:nvCxnSpPr>
      <xdr:spPr>
        <a:xfrm flipV="1">
          <a:off x="9639300" y="697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33" name="楕円 132">
          <a:extLst>
            <a:ext uri="{FF2B5EF4-FFF2-40B4-BE49-F238E27FC236}">
              <a16:creationId xmlns:a16="http://schemas.microsoft.com/office/drawing/2014/main" id="{71638F6D-583B-4693-928C-07D15C8D6EB7}"/>
            </a:ext>
          </a:extLst>
        </xdr:cNvPr>
        <xdr:cNvSpPr/>
      </xdr:nvSpPr>
      <xdr:spPr>
        <a:xfrm>
          <a:off x="8699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117348</xdr:rowOff>
    </xdr:from>
    <xdr:to>
      <xdr:col>50</xdr:col>
      <xdr:colOff>114300</xdr:colOff>
      <xdr:row>40</xdr:row>
      <xdr:rowOff>117348</xdr:rowOff>
    </xdr:to>
    <xdr:cxnSp macro="">
      <xdr:nvCxnSpPr>
        <xdr:cNvPr id="134" name="直線コネクタ 133">
          <a:extLst>
            <a:ext uri="{FF2B5EF4-FFF2-40B4-BE49-F238E27FC236}">
              <a16:creationId xmlns:a16="http://schemas.microsoft.com/office/drawing/2014/main" id="{6DC377E7-6FB8-4184-A8B5-F9DFF74962C7}"/>
            </a:ext>
          </a:extLst>
        </xdr:cNvPr>
        <xdr:cNvCxnSpPr/>
      </xdr:nvCxnSpPr>
      <xdr:spPr>
        <a:xfrm>
          <a:off x="8750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66548</xdr:rowOff>
    </xdr:from>
    <xdr:to>
      <xdr:col>41</xdr:col>
      <xdr:colOff>101600</xdr:colOff>
      <xdr:row>40</xdr:row>
      <xdr:rowOff>168148</xdr:rowOff>
    </xdr:to>
    <xdr:sp macro="" textlink="">
      <xdr:nvSpPr>
        <xdr:cNvPr id="135" name="楕円 134">
          <a:extLst>
            <a:ext uri="{FF2B5EF4-FFF2-40B4-BE49-F238E27FC236}">
              <a16:creationId xmlns:a16="http://schemas.microsoft.com/office/drawing/2014/main" id="{2E77339E-13B7-4809-830A-1EA88CF4F1AB}"/>
            </a:ext>
          </a:extLst>
        </xdr:cNvPr>
        <xdr:cNvSpPr/>
      </xdr:nvSpPr>
      <xdr:spPr>
        <a:xfrm>
          <a:off x="7810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117348</xdr:rowOff>
    </xdr:from>
    <xdr:to>
      <xdr:col>45</xdr:col>
      <xdr:colOff>177800</xdr:colOff>
      <xdr:row>40</xdr:row>
      <xdr:rowOff>117348</xdr:rowOff>
    </xdr:to>
    <xdr:cxnSp macro="">
      <xdr:nvCxnSpPr>
        <xdr:cNvPr id="136" name="直線コネクタ 135">
          <a:extLst>
            <a:ext uri="{FF2B5EF4-FFF2-40B4-BE49-F238E27FC236}">
              <a16:creationId xmlns:a16="http://schemas.microsoft.com/office/drawing/2014/main" id="{BCAAA99C-3271-4EC1-8394-09CD515BC062}"/>
            </a:ext>
          </a:extLst>
        </xdr:cNvPr>
        <xdr:cNvCxnSpPr/>
      </xdr:nvCxnSpPr>
      <xdr:spPr>
        <a:xfrm>
          <a:off x="7861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7" name="楕円 136">
          <a:extLst>
            <a:ext uri="{FF2B5EF4-FFF2-40B4-BE49-F238E27FC236}">
              <a16:creationId xmlns:a16="http://schemas.microsoft.com/office/drawing/2014/main" id="{B4B695F0-F30C-4173-9677-9DBDAEDC438B}"/>
            </a:ext>
          </a:extLst>
        </xdr:cNvPr>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117348</xdr:rowOff>
    </xdr:from>
    <xdr:to>
      <xdr:col>41</xdr:col>
      <xdr:colOff>50800</xdr:colOff>
      <xdr:row>40</xdr:row>
      <xdr:rowOff>121920</xdr:rowOff>
    </xdr:to>
    <xdr:cxnSp macro="">
      <xdr:nvCxnSpPr>
        <xdr:cNvPr id="138" name="直線コネクタ 137">
          <a:extLst>
            <a:ext uri="{FF2B5EF4-FFF2-40B4-BE49-F238E27FC236}">
              <a16:creationId xmlns:a16="http://schemas.microsoft.com/office/drawing/2014/main" id="{404F3354-253C-4D10-9B65-095BE90F0467}"/>
            </a:ext>
          </a:extLst>
        </xdr:cNvPr>
        <xdr:cNvCxnSpPr/>
      </xdr:nvCxnSpPr>
      <xdr:spPr>
        <a:xfrm flipV="1">
          <a:off x="6972300" y="697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a:extLst>
            <a:ext uri="{FF2B5EF4-FFF2-40B4-BE49-F238E27FC236}">
              <a16:creationId xmlns:a16="http://schemas.microsoft.com/office/drawing/2014/main" id="{D25CA18B-170F-44B4-83A6-2DE0DC02395F}"/>
            </a:ext>
          </a:extLst>
        </xdr:cNvPr>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0" name="n_2aveValue【図書館】&#10;一人当たり面積">
          <a:extLst>
            <a:ext uri="{FF2B5EF4-FFF2-40B4-BE49-F238E27FC236}">
              <a16:creationId xmlns:a16="http://schemas.microsoft.com/office/drawing/2014/main" id="{2A0C5B28-AE4B-4CFA-AAAC-C9D91058AAAE}"/>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111523</xdr:rowOff>
    </xdr:from>
    <xdr:ext cx="469744" cy="259045"/>
    <xdr:sp macro="" textlink="">
      <xdr:nvSpPr>
        <xdr:cNvPr id="141" name="n_3aveValue【図書館】&#10;一人当たり面積">
          <a:extLst>
            <a:ext uri="{FF2B5EF4-FFF2-40B4-BE49-F238E27FC236}">
              <a16:creationId xmlns:a16="http://schemas.microsoft.com/office/drawing/2014/main" id="{D3ACC9D8-44FA-439E-8A4C-A15AAC1C848A}"/>
            </a:ext>
          </a:extLst>
        </xdr:cNvPr>
        <xdr:cNvSpPr txBox="1"/>
      </xdr:nvSpPr>
      <xdr:spPr>
        <a:xfrm>
          <a:off x="7626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111523</xdr:rowOff>
    </xdr:from>
    <xdr:ext cx="469744" cy="259045"/>
    <xdr:sp macro="" textlink="">
      <xdr:nvSpPr>
        <xdr:cNvPr id="142" name="n_4aveValue【図書館】&#10;一人当たり面積">
          <a:extLst>
            <a:ext uri="{FF2B5EF4-FFF2-40B4-BE49-F238E27FC236}">
              <a16:creationId xmlns:a16="http://schemas.microsoft.com/office/drawing/2014/main" id="{AA7C5277-BAE0-4412-B760-2340EB0A7F40}"/>
            </a:ext>
          </a:extLst>
        </xdr:cNvPr>
        <xdr:cNvSpPr txBox="1"/>
      </xdr:nvSpPr>
      <xdr:spPr>
        <a:xfrm>
          <a:off x="6737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159275</xdr:rowOff>
    </xdr:from>
    <xdr:ext cx="469744" cy="259045"/>
    <xdr:sp macro="" textlink="">
      <xdr:nvSpPr>
        <xdr:cNvPr id="143" name="n_1mainValue【図書館】&#10;一人当たり面積">
          <a:extLst>
            <a:ext uri="{FF2B5EF4-FFF2-40B4-BE49-F238E27FC236}">
              <a16:creationId xmlns:a16="http://schemas.microsoft.com/office/drawing/2014/main" id="{EFE0F75C-B968-4D41-B99F-AA0DDD207195}"/>
            </a:ext>
          </a:extLst>
        </xdr:cNvPr>
        <xdr:cNvSpPr txBox="1"/>
      </xdr:nvSpPr>
      <xdr:spPr>
        <a:xfrm>
          <a:off x="9391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4" name="n_2mainValue【図書館】&#10;一人当たり面積">
          <a:extLst>
            <a:ext uri="{FF2B5EF4-FFF2-40B4-BE49-F238E27FC236}">
              <a16:creationId xmlns:a16="http://schemas.microsoft.com/office/drawing/2014/main" id="{6B725885-15B3-42B1-9A48-427DCF94FB2F}"/>
            </a:ext>
          </a:extLst>
        </xdr:cNvPr>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5" name="n_3mainValue【図書館】&#10;一人当たり面積">
          <a:extLst>
            <a:ext uri="{FF2B5EF4-FFF2-40B4-BE49-F238E27FC236}">
              <a16:creationId xmlns:a16="http://schemas.microsoft.com/office/drawing/2014/main" id="{9D908F17-6015-4B36-8615-8B03FECD66A4}"/>
            </a:ext>
          </a:extLst>
        </xdr:cNvPr>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163847</xdr:rowOff>
    </xdr:from>
    <xdr:ext cx="469744" cy="259045"/>
    <xdr:sp macro="" textlink="">
      <xdr:nvSpPr>
        <xdr:cNvPr id="146" name="n_4mainValue【図書館】&#10;一人当たり面積">
          <a:extLst>
            <a:ext uri="{FF2B5EF4-FFF2-40B4-BE49-F238E27FC236}">
              <a16:creationId xmlns:a16="http://schemas.microsoft.com/office/drawing/2014/main" id="{6A63A402-5519-40A1-BE26-072883764A52}"/>
            </a:ext>
          </a:extLst>
        </xdr:cNvPr>
        <xdr:cNvSpPr txBox="1"/>
      </xdr:nvSpPr>
      <xdr:spPr>
        <a:xfrm>
          <a:off x="6737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2BB394B-DA14-4B57-BE8B-96FFBAE16B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FC894DA-B189-4F7F-BDA2-6456CADAECE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C3A7E5F-1944-4C5A-AB7D-F65F35E3B8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1FE7D40-3CF1-402F-BDF6-6349C60BF97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708B7D7-A0E1-48D9-9BC7-6060237EBEB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AEE3093-F3B5-4FEC-A484-E0755125D08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589D217-2223-4BB0-BE31-584EB96905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1CF211A-EC37-4DAE-B5A0-C9E7751208F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75C333C-BF0C-40F5-9A75-2AFBB773E1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7E60540-31CB-44B3-8B0A-D4EB08E5A3A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22E51E5-B5D8-4592-8A86-3C60E9D1421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956E762B-2C01-473B-A42B-361452EDB2E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5235E5BF-41FF-4F00-8302-990F1C13910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5AC2458B-3F7C-495C-9AC6-182A9C7B93B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683184FA-AF23-4A55-8C51-8BEC64431EA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482F217D-389E-4722-B3C6-2E39B87AA01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F6C9F13B-E194-4963-9FFB-7DB0E610E65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D40238C-0342-4B4C-B087-59C0573A782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BFC191AD-D7B6-4CF9-86DA-A3DE5F097E7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9F051AE1-DA51-4562-A5E0-45A587531B4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964E822C-FFDF-4586-860D-A740F120395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7AC6CF3E-87D5-4F28-AF51-B9A9967D5D5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B7B74217-DCF9-4E2E-B427-35ABF46BE52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2348CB3B-0237-4BD9-B565-52B3E366B18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225D5DD5-CF15-447D-846A-1EE0FD713987}"/>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9B232787-888A-43D7-9179-B5A321E447E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DB4DA344-ED7E-4617-8D5B-DCB78B56FF9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F3B44CBB-EF8F-42BF-A39D-5FCAAF27B3DD}"/>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a:extLst>
            <a:ext uri="{FF2B5EF4-FFF2-40B4-BE49-F238E27FC236}">
              <a16:creationId xmlns:a16="http://schemas.microsoft.com/office/drawing/2014/main" id="{77FECBBE-7AF1-466B-A525-2C95E7968FF8}"/>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69D3DB5A-7978-46E9-9315-F91956DF9827}"/>
            </a:ext>
          </a:extLst>
        </xdr:cNvPr>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a:extLst>
            <a:ext uri="{FF2B5EF4-FFF2-40B4-BE49-F238E27FC236}">
              <a16:creationId xmlns:a16="http://schemas.microsoft.com/office/drawing/2014/main" id="{8C17DBDE-348C-4404-8327-77144E804BD6}"/>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E3F5DA74-2AE0-423E-89C9-9029BAF430D6}"/>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79" name="フローチャート: 判断 178">
          <a:extLst>
            <a:ext uri="{FF2B5EF4-FFF2-40B4-BE49-F238E27FC236}">
              <a16:creationId xmlns:a16="http://schemas.microsoft.com/office/drawing/2014/main" id="{2A905D60-DFC8-4B85-B55A-59DD98FFB21B}"/>
            </a:ext>
          </a:extLst>
        </xdr:cNvPr>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646F7757-3821-44AB-B262-C847392FC007}"/>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1" name="フローチャート: 判断 180">
          <a:extLst>
            <a:ext uri="{FF2B5EF4-FFF2-40B4-BE49-F238E27FC236}">
              <a16:creationId xmlns:a16="http://schemas.microsoft.com/office/drawing/2014/main" id="{9687253C-8A37-4106-B468-A4AECE0FE897}"/>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CF30A84-8578-4D0D-965F-9B29B09DD6E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A98F68E-0321-4B4D-9121-E61D694F6D6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1F09AB8-BF43-420D-9131-4350AAADF54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05BD569-EA10-41D7-A0BE-DF29D3E9BA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8D7415E-0024-4D30-BA52-8E0F7ECCE3A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187" name="楕円 186">
          <a:extLst>
            <a:ext uri="{FF2B5EF4-FFF2-40B4-BE49-F238E27FC236}">
              <a16:creationId xmlns:a16="http://schemas.microsoft.com/office/drawing/2014/main" id="{502142F6-821A-4BE8-B4C0-647B4E97FB57}"/>
            </a:ext>
          </a:extLst>
        </xdr:cNvPr>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52087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D1B5A2DD-1C23-4F3E-B4F6-20FA6F13CDE4}"/>
            </a:ext>
          </a:extLst>
        </xdr:cNvPr>
        <xdr:cNvSpPr txBox="1"/>
      </xdr:nvSpPr>
      <xdr:spPr>
        <a:xfrm>
          <a:off x="4673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65405</xdr:rowOff>
    </xdr:from>
    <xdr:to>
      <xdr:col>20</xdr:col>
      <xdr:colOff>38100</xdr:colOff>
      <xdr:row>60</xdr:row>
      <xdr:rowOff>167005</xdr:rowOff>
    </xdr:to>
    <xdr:sp macro="" textlink="">
      <xdr:nvSpPr>
        <xdr:cNvPr id="189" name="楕円 188">
          <a:extLst>
            <a:ext uri="{FF2B5EF4-FFF2-40B4-BE49-F238E27FC236}">
              <a16:creationId xmlns:a16="http://schemas.microsoft.com/office/drawing/2014/main" id="{172A5E70-4126-4CB8-B637-FF0E2F10685B}"/>
            </a:ext>
          </a:extLst>
        </xdr:cNvPr>
        <xdr:cNvSpPr/>
      </xdr:nvSpPr>
      <xdr:spPr>
        <a:xfrm>
          <a:off x="3746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60</xdr:row>
      <xdr:rowOff>116205</xdr:rowOff>
    </xdr:to>
    <xdr:cxnSp macro="">
      <xdr:nvCxnSpPr>
        <xdr:cNvPr id="190" name="直線コネクタ 189">
          <a:extLst>
            <a:ext uri="{FF2B5EF4-FFF2-40B4-BE49-F238E27FC236}">
              <a16:creationId xmlns:a16="http://schemas.microsoft.com/office/drawing/2014/main" id="{EFC15C08-2BDF-4F6E-B01C-7FFE61731AED}"/>
            </a:ext>
          </a:extLst>
        </xdr:cNvPr>
        <xdr:cNvCxnSpPr/>
      </xdr:nvCxnSpPr>
      <xdr:spPr>
        <a:xfrm flipV="1">
          <a:off x="3797300" y="10024110"/>
          <a:ext cx="8382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126365</xdr:rowOff>
    </xdr:from>
    <xdr:to>
      <xdr:col>15</xdr:col>
      <xdr:colOff>101600</xdr:colOff>
      <xdr:row>61</xdr:row>
      <xdr:rowOff>56515</xdr:rowOff>
    </xdr:to>
    <xdr:sp macro="" textlink="">
      <xdr:nvSpPr>
        <xdr:cNvPr id="191" name="楕円 190">
          <a:extLst>
            <a:ext uri="{FF2B5EF4-FFF2-40B4-BE49-F238E27FC236}">
              <a16:creationId xmlns:a16="http://schemas.microsoft.com/office/drawing/2014/main" id="{38D07960-7D80-429B-80F2-CF0DEB36A5AC}"/>
            </a:ext>
          </a:extLst>
        </xdr:cNvPr>
        <xdr:cNvSpPr/>
      </xdr:nvSpPr>
      <xdr:spPr>
        <a:xfrm>
          <a:off x="2857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116205</xdr:rowOff>
    </xdr:from>
    <xdr:to>
      <xdr:col>19</xdr:col>
      <xdr:colOff>177800</xdr:colOff>
      <xdr:row>61</xdr:row>
      <xdr:rowOff>5715</xdr:rowOff>
    </xdr:to>
    <xdr:cxnSp macro="">
      <xdr:nvCxnSpPr>
        <xdr:cNvPr id="192" name="直線コネクタ 191">
          <a:extLst>
            <a:ext uri="{FF2B5EF4-FFF2-40B4-BE49-F238E27FC236}">
              <a16:creationId xmlns:a16="http://schemas.microsoft.com/office/drawing/2014/main" id="{0BE91493-44B2-47CF-9CCA-08B616B13281}"/>
            </a:ext>
          </a:extLst>
        </xdr:cNvPr>
        <xdr:cNvCxnSpPr/>
      </xdr:nvCxnSpPr>
      <xdr:spPr>
        <a:xfrm flipV="1">
          <a:off x="2908300" y="104032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88265</xdr:rowOff>
    </xdr:from>
    <xdr:to>
      <xdr:col>10</xdr:col>
      <xdr:colOff>165100</xdr:colOff>
      <xdr:row>61</xdr:row>
      <xdr:rowOff>18415</xdr:rowOff>
    </xdr:to>
    <xdr:sp macro="" textlink="">
      <xdr:nvSpPr>
        <xdr:cNvPr id="193" name="楕円 192">
          <a:extLst>
            <a:ext uri="{FF2B5EF4-FFF2-40B4-BE49-F238E27FC236}">
              <a16:creationId xmlns:a16="http://schemas.microsoft.com/office/drawing/2014/main" id="{725B42FA-C562-433F-92D9-5598A86152A1}"/>
            </a:ext>
          </a:extLst>
        </xdr:cNvPr>
        <xdr:cNvSpPr/>
      </xdr:nvSpPr>
      <xdr:spPr>
        <a:xfrm>
          <a:off x="1968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139065</xdr:rowOff>
    </xdr:from>
    <xdr:to>
      <xdr:col>15</xdr:col>
      <xdr:colOff>50800</xdr:colOff>
      <xdr:row>61</xdr:row>
      <xdr:rowOff>5715</xdr:rowOff>
    </xdr:to>
    <xdr:cxnSp macro="">
      <xdr:nvCxnSpPr>
        <xdr:cNvPr id="194" name="直線コネクタ 193">
          <a:extLst>
            <a:ext uri="{FF2B5EF4-FFF2-40B4-BE49-F238E27FC236}">
              <a16:creationId xmlns:a16="http://schemas.microsoft.com/office/drawing/2014/main" id="{1A5EC9DE-EC0A-4D5B-8984-F6F092973DD7}"/>
            </a:ext>
          </a:extLst>
        </xdr:cNvPr>
        <xdr:cNvCxnSpPr/>
      </xdr:nvCxnSpPr>
      <xdr:spPr>
        <a:xfrm>
          <a:off x="2019300" y="104260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50165</xdr:rowOff>
    </xdr:from>
    <xdr:to>
      <xdr:col>6</xdr:col>
      <xdr:colOff>38100</xdr:colOff>
      <xdr:row>60</xdr:row>
      <xdr:rowOff>151765</xdr:rowOff>
    </xdr:to>
    <xdr:sp macro="" textlink="">
      <xdr:nvSpPr>
        <xdr:cNvPr id="195" name="楕円 194">
          <a:extLst>
            <a:ext uri="{FF2B5EF4-FFF2-40B4-BE49-F238E27FC236}">
              <a16:creationId xmlns:a16="http://schemas.microsoft.com/office/drawing/2014/main" id="{09E84758-2E80-4E4C-9706-1A25CB521A54}"/>
            </a:ext>
          </a:extLst>
        </xdr:cNvPr>
        <xdr:cNvSpPr/>
      </xdr:nvSpPr>
      <xdr:spPr>
        <a:xfrm>
          <a:off x="1079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100965</xdr:rowOff>
    </xdr:from>
    <xdr:to>
      <xdr:col>10</xdr:col>
      <xdr:colOff>114300</xdr:colOff>
      <xdr:row>60</xdr:row>
      <xdr:rowOff>139065</xdr:rowOff>
    </xdr:to>
    <xdr:cxnSp macro="">
      <xdr:nvCxnSpPr>
        <xdr:cNvPr id="196" name="直線コネクタ 195">
          <a:extLst>
            <a:ext uri="{FF2B5EF4-FFF2-40B4-BE49-F238E27FC236}">
              <a16:creationId xmlns:a16="http://schemas.microsoft.com/office/drawing/2014/main" id="{FDB7DDE0-7728-44DD-AE12-553E21717CB2}"/>
            </a:ext>
          </a:extLst>
        </xdr:cNvPr>
        <xdr:cNvCxnSpPr/>
      </xdr:nvCxnSpPr>
      <xdr:spPr>
        <a:xfrm>
          <a:off x="1130300" y="103879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921BF887-0550-43F8-BC96-4C10507ACB4D}"/>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98" name="n_2aveValue【体育館・プール】&#10;有形固定資産減価償却率">
          <a:extLst>
            <a:ext uri="{FF2B5EF4-FFF2-40B4-BE49-F238E27FC236}">
              <a16:creationId xmlns:a16="http://schemas.microsoft.com/office/drawing/2014/main" id="{4F121E4C-08C6-4E61-85B0-21D12F07F1D4}"/>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8A62E0C8-A8B8-463C-8799-B9B602269096}"/>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0" name="n_4aveValue【体育館・プール】&#10;有形固定資産減価償却率">
          <a:extLst>
            <a:ext uri="{FF2B5EF4-FFF2-40B4-BE49-F238E27FC236}">
              <a16:creationId xmlns:a16="http://schemas.microsoft.com/office/drawing/2014/main" id="{5BF95B58-8315-4DDC-80E7-5A4C19EEA203}"/>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158132</xdr:rowOff>
    </xdr:from>
    <xdr:ext cx="405111" cy="259045"/>
    <xdr:sp macro="" textlink="">
      <xdr:nvSpPr>
        <xdr:cNvPr id="201" name="n_1mainValue【体育館・プール】&#10;有形固定資産減価償却率">
          <a:extLst>
            <a:ext uri="{FF2B5EF4-FFF2-40B4-BE49-F238E27FC236}">
              <a16:creationId xmlns:a16="http://schemas.microsoft.com/office/drawing/2014/main" id="{C09A9B19-2023-4C1E-94D9-B5D2F1EF0A58}"/>
            </a:ext>
          </a:extLst>
        </xdr:cNvPr>
        <xdr:cNvSpPr txBox="1"/>
      </xdr:nvSpPr>
      <xdr:spPr>
        <a:xfrm>
          <a:off x="3582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202" name="n_2mainValue【体育館・プール】&#10;有形固定資産減価償却率">
          <a:extLst>
            <a:ext uri="{FF2B5EF4-FFF2-40B4-BE49-F238E27FC236}">
              <a16:creationId xmlns:a16="http://schemas.microsoft.com/office/drawing/2014/main" id="{BA80BBEB-AA70-4B53-987D-66BC50F6CA12}"/>
            </a:ext>
          </a:extLst>
        </xdr:cNvPr>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9542</xdr:rowOff>
    </xdr:from>
    <xdr:ext cx="405111" cy="259045"/>
    <xdr:sp macro="" textlink="">
      <xdr:nvSpPr>
        <xdr:cNvPr id="203" name="n_3mainValue【体育館・プール】&#10;有形固定資産減価償却率">
          <a:extLst>
            <a:ext uri="{FF2B5EF4-FFF2-40B4-BE49-F238E27FC236}">
              <a16:creationId xmlns:a16="http://schemas.microsoft.com/office/drawing/2014/main" id="{2EC85915-66A3-434C-8985-ACB4C3CFE000}"/>
            </a:ext>
          </a:extLst>
        </xdr:cNvPr>
        <xdr:cNvSpPr txBox="1"/>
      </xdr:nvSpPr>
      <xdr:spPr>
        <a:xfrm>
          <a:off x="1816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142892</xdr:rowOff>
    </xdr:from>
    <xdr:ext cx="405111" cy="259045"/>
    <xdr:sp macro="" textlink="">
      <xdr:nvSpPr>
        <xdr:cNvPr id="204" name="n_4mainValue【体育館・プール】&#10;有形固定資産減価償却率">
          <a:extLst>
            <a:ext uri="{FF2B5EF4-FFF2-40B4-BE49-F238E27FC236}">
              <a16:creationId xmlns:a16="http://schemas.microsoft.com/office/drawing/2014/main" id="{F96DB6D4-9BB9-4DB7-861C-73840725FDC6}"/>
            </a:ext>
          </a:extLst>
        </xdr:cNvPr>
        <xdr:cNvSpPr txBox="1"/>
      </xdr:nvSpPr>
      <xdr:spPr>
        <a:xfrm>
          <a:off x="927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EBB6176-3DFB-419E-9251-62EB141E8C6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4DB626A-7279-4A44-974E-E4788C759C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9B69E40-FA12-4EEF-8C7D-635B3700ED5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7CA648E-3938-45A1-A8A1-D63220C35BD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54601CB-3B3D-4A5D-8387-E6551F5B00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13B08C4-0155-45E3-AF6C-E4F982338F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2EDE40B-A552-44E1-80D6-E0F850BBCB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8604988-298B-4510-BA9B-64E50EE3343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2753570-88AF-48DD-9DBC-DE76A242287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3BCBB09-A222-4F80-B64C-5555DC63B8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933CE363-7399-45A6-B7C4-2AA89620602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19881EBB-DBC9-40FE-948F-17C73FDF0B9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83907714-827E-4E45-A838-355C7244385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C71F49AE-7E3F-4CA0-9260-0B03FA18B80C}"/>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A266B20B-6B74-415E-9045-A0A9E0449C8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A8FAA096-3AD6-431A-AA72-1B4D1DAFC01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2BAE709D-1222-4036-AABE-5F4F665C777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B7F16734-12A1-4DD5-99CD-302A81637C0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A3169134-C84C-42D8-AE31-259E4798A2B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B538BD27-CC64-4836-A321-EC7D96B5BD7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E204EBDB-8E34-4182-BF5C-93BDE245BE2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BB3735BA-A236-4EBC-9304-1551113713E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8A05E0E6-33CC-4C33-B32E-CF00A6466A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B4EDDEE7-DD71-4936-8178-DEB1C784405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82E9B777-8801-42F1-BEC0-157A56219E6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7A910538-01B4-4164-A3FD-B84C6EC69576}"/>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26CBD2A4-DBB4-48DA-9C71-4213CA716D72}"/>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F7A63AEC-CFDD-4864-BB51-3E9322543BB9}"/>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a:extLst>
            <a:ext uri="{FF2B5EF4-FFF2-40B4-BE49-F238E27FC236}">
              <a16:creationId xmlns:a16="http://schemas.microsoft.com/office/drawing/2014/main" id="{80C329C0-83B5-4ACF-95E5-DA3CABD72751}"/>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a:extLst>
            <a:ext uri="{FF2B5EF4-FFF2-40B4-BE49-F238E27FC236}">
              <a16:creationId xmlns:a16="http://schemas.microsoft.com/office/drawing/2014/main" id="{1BE31447-B647-4C20-8F3F-41F7F86A65EC}"/>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235" name="【体育館・プール】&#10;一人当たり面積平均値テキスト">
          <a:extLst>
            <a:ext uri="{FF2B5EF4-FFF2-40B4-BE49-F238E27FC236}">
              <a16:creationId xmlns:a16="http://schemas.microsoft.com/office/drawing/2014/main" id="{078CFF57-22A6-4DFB-9E41-AA11DFACEC97}"/>
            </a:ext>
          </a:extLst>
        </xdr:cNvPr>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a:extLst>
            <a:ext uri="{FF2B5EF4-FFF2-40B4-BE49-F238E27FC236}">
              <a16:creationId xmlns:a16="http://schemas.microsoft.com/office/drawing/2014/main" id="{571B5135-CAAA-4B48-B4F8-4160B8689AF3}"/>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a:extLst>
            <a:ext uri="{FF2B5EF4-FFF2-40B4-BE49-F238E27FC236}">
              <a16:creationId xmlns:a16="http://schemas.microsoft.com/office/drawing/2014/main" id="{E77C60AE-ADDF-4FAE-9F65-2024A0E959E1}"/>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71665</xdr:rowOff>
    </xdr:from>
    <xdr:to>
      <xdr:col>46</xdr:col>
      <xdr:colOff>38100</xdr:colOff>
      <xdr:row>64</xdr:row>
      <xdr:rowOff>1815</xdr:rowOff>
    </xdr:to>
    <xdr:sp macro="" textlink="">
      <xdr:nvSpPr>
        <xdr:cNvPr id="238" name="フローチャート: 判断 237">
          <a:extLst>
            <a:ext uri="{FF2B5EF4-FFF2-40B4-BE49-F238E27FC236}">
              <a16:creationId xmlns:a16="http://schemas.microsoft.com/office/drawing/2014/main" id="{A5DB17F3-2E21-4FE0-B7B6-4DC91FD7C2D5}"/>
            </a:ext>
          </a:extLst>
        </xdr:cNvPr>
        <xdr:cNvSpPr/>
      </xdr:nvSpPr>
      <xdr:spPr>
        <a:xfrm>
          <a:off x="8699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67310</xdr:rowOff>
    </xdr:from>
    <xdr:to>
      <xdr:col>41</xdr:col>
      <xdr:colOff>101600</xdr:colOff>
      <xdr:row>63</xdr:row>
      <xdr:rowOff>168910</xdr:rowOff>
    </xdr:to>
    <xdr:sp macro="" textlink="">
      <xdr:nvSpPr>
        <xdr:cNvPr id="239" name="フローチャート: 判断 238">
          <a:extLst>
            <a:ext uri="{FF2B5EF4-FFF2-40B4-BE49-F238E27FC236}">
              <a16:creationId xmlns:a16="http://schemas.microsoft.com/office/drawing/2014/main" id="{3083EE38-0C82-4F8F-A7E7-C2F539BC94E7}"/>
            </a:ext>
          </a:extLst>
        </xdr:cNvPr>
        <xdr:cNvSpPr/>
      </xdr:nvSpPr>
      <xdr:spPr>
        <a:xfrm>
          <a:off x="7810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73841</xdr:rowOff>
    </xdr:from>
    <xdr:to>
      <xdr:col>36</xdr:col>
      <xdr:colOff>165100</xdr:colOff>
      <xdr:row>64</xdr:row>
      <xdr:rowOff>3991</xdr:rowOff>
    </xdr:to>
    <xdr:sp macro="" textlink="">
      <xdr:nvSpPr>
        <xdr:cNvPr id="240" name="フローチャート: 判断 239">
          <a:extLst>
            <a:ext uri="{FF2B5EF4-FFF2-40B4-BE49-F238E27FC236}">
              <a16:creationId xmlns:a16="http://schemas.microsoft.com/office/drawing/2014/main" id="{9703F748-D0E2-49EE-AA96-CC26A95A30D5}"/>
            </a:ext>
          </a:extLst>
        </xdr:cNvPr>
        <xdr:cNvSpPr/>
      </xdr:nvSpPr>
      <xdr:spPr>
        <a:xfrm>
          <a:off x="69215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915DD52-D7AE-4913-81CC-E9705400B3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CD53089-2599-4C89-8C8D-43A79D2F98B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282B869-9607-4F38-8CB8-1EAF33F1BE0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F0863F8-F32A-4254-8FC6-5EC84347179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CB685CC-A85D-4715-82DB-E186A7870C2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46" name="楕円 245">
          <a:extLst>
            <a:ext uri="{FF2B5EF4-FFF2-40B4-BE49-F238E27FC236}">
              <a16:creationId xmlns:a16="http://schemas.microsoft.com/office/drawing/2014/main" id="{6ECAFF41-F848-4D41-BA73-56C04BD76174}"/>
            </a:ext>
          </a:extLst>
        </xdr:cNvPr>
        <xdr:cNvSpPr/>
      </xdr:nvSpPr>
      <xdr:spPr>
        <a:xfrm>
          <a:off x="10426700" y="106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13443</xdr:rowOff>
    </xdr:from>
    <xdr:ext cx="469744" cy="259045"/>
    <xdr:sp macro="" textlink="">
      <xdr:nvSpPr>
        <xdr:cNvPr id="247" name="【体育館・プール】&#10;一人当たり面積該当値テキスト">
          <a:extLst>
            <a:ext uri="{FF2B5EF4-FFF2-40B4-BE49-F238E27FC236}">
              <a16:creationId xmlns:a16="http://schemas.microsoft.com/office/drawing/2014/main" id="{9CDC664A-4DAF-4570-9749-2376496F3F40}"/>
            </a:ext>
          </a:extLst>
        </xdr:cNvPr>
        <xdr:cNvSpPr txBox="1"/>
      </xdr:nvSpPr>
      <xdr:spPr>
        <a:xfrm>
          <a:off x="10515600" y="1047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165281</xdr:rowOff>
    </xdr:from>
    <xdr:to>
      <xdr:col>50</xdr:col>
      <xdr:colOff>165100</xdr:colOff>
      <xdr:row>62</xdr:row>
      <xdr:rowOff>95431</xdr:rowOff>
    </xdr:to>
    <xdr:sp macro="" textlink="">
      <xdr:nvSpPr>
        <xdr:cNvPr id="248" name="楕円 247">
          <a:extLst>
            <a:ext uri="{FF2B5EF4-FFF2-40B4-BE49-F238E27FC236}">
              <a16:creationId xmlns:a16="http://schemas.microsoft.com/office/drawing/2014/main" id="{0969F36C-2708-43A3-AA65-DB7AEE6E559D}"/>
            </a:ext>
          </a:extLst>
        </xdr:cNvPr>
        <xdr:cNvSpPr/>
      </xdr:nvSpPr>
      <xdr:spPr>
        <a:xfrm>
          <a:off x="9588500" y="106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41366</xdr:rowOff>
    </xdr:from>
    <xdr:to>
      <xdr:col>55</xdr:col>
      <xdr:colOff>0</xdr:colOff>
      <xdr:row>62</xdr:row>
      <xdr:rowOff>44631</xdr:rowOff>
    </xdr:to>
    <xdr:cxnSp macro="">
      <xdr:nvCxnSpPr>
        <xdr:cNvPr id="249" name="直線コネクタ 248">
          <a:extLst>
            <a:ext uri="{FF2B5EF4-FFF2-40B4-BE49-F238E27FC236}">
              <a16:creationId xmlns:a16="http://schemas.microsoft.com/office/drawing/2014/main" id="{DD421190-A4E0-4151-89ED-BA0072082F0B}"/>
            </a:ext>
          </a:extLst>
        </xdr:cNvPr>
        <xdr:cNvCxnSpPr/>
      </xdr:nvCxnSpPr>
      <xdr:spPr>
        <a:xfrm flipV="1">
          <a:off x="9639300" y="106712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153307</xdr:rowOff>
    </xdr:from>
    <xdr:to>
      <xdr:col>46</xdr:col>
      <xdr:colOff>38100</xdr:colOff>
      <xdr:row>62</xdr:row>
      <xdr:rowOff>83457</xdr:rowOff>
    </xdr:to>
    <xdr:sp macro="" textlink="">
      <xdr:nvSpPr>
        <xdr:cNvPr id="250" name="楕円 249">
          <a:extLst>
            <a:ext uri="{FF2B5EF4-FFF2-40B4-BE49-F238E27FC236}">
              <a16:creationId xmlns:a16="http://schemas.microsoft.com/office/drawing/2014/main" id="{8A9C62CD-4344-48EF-AB6D-A04FA578FFDD}"/>
            </a:ext>
          </a:extLst>
        </xdr:cNvPr>
        <xdr:cNvSpPr/>
      </xdr:nvSpPr>
      <xdr:spPr>
        <a:xfrm>
          <a:off x="8699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32657</xdr:rowOff>
    </xdr:from>
    <xdr:to>
      <xdr:col>50</xdr:col>
      <xdr:colOff>114300</xdr:colOff>
      <xdr:row>62</xdr:row>
      <xdr:rowOff>44631</xdr:rowOff>
    </xdr:to>
    <xdr:cxnSp macro="">
      <xdr:nvCxnSpPr>
        <xdr:cNvPr id="251" name="直線コネクタ 250">
          <a:extLst>
            <a:ext uri="{FF2B5EF4-FFF2-40B4-BE49-F238E27FC236}">
              <a16:creationId xmlns:a16="http://schemas.microsoft.com/office/drawing/2014/main" id="{62580A64-4DE6-4FC1-8841-ADD760527AF8}"/>
            </a:ext>
          </a:extLst>
        </xdr:cNvPr>
        <xdr:cNvCxnSpPr/>
      </xdr:nvCxnSpPr>
      <xdr:spPr>
        <a:xfrm>
          <a:off x="8750300" y="10662557"/>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103233</xdr:rowOff>
    </xdr:from>
    <xdr:to>
      <xdr:col>41</xdr:col>
      <xdr:colOff>101600</xdr:colOff>
      <xdr:row>62</xdr:row>
      <xdr:rowOff>33383</xdr:rowOff>
    </xdr:to>
    <xdr:sp macro="" textlink="">
      <xdr:nvSpPr>
        <xdr:cNvPr id="252" name="楕円 251">
          <a:extLst>
            <a:ext uri="{FF2B5EF4-FFF2-40B4-BE49-F238E27FC236}">
              <a16:creationId xmlns:a16="http://schemas.microsoft.com/office/drawing/2014/main" id="{805BF73E-1378-4711-A4BD-989572ED7866}"/>
            </a:ext>
          </a:extLst>
        </xdr:cNvPr>
        <xdr:cNvSpPr/>
      </xdr:nvSpPr>
      <xdr:spPr>
        <a:xfrm>
          <a:off x="7810500" y="105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154033</xdr:rowOff>
    </xdr:from>
    <xdr:to>
      <xdr:col>45</xdr:col>
      <xdr:colOff>177800</xdr:colOff>
      <xdr:row>62</xdr:row>
      <xdr:rowOff>32657</xdr:rowOff>
    </xdr:to>
    <xdr:cxnSp macro="">
      <xdr:nvCxnSpPr>
        <xdr:cNvPr id="253" name="直線コネクタ 252">
          <a:extLst>
            <a:ext uri="{FF2B5EF4-FFF2-40B4-BE49-F238E27FC236}">
              <a16:creationId xmlns:a16="http://schemas.microsoft.com/office/drawing/2014/main" id="{02C32BB3-9FDE-4524-A6BB-A78241DC7256}"/>
            </a:ext>
          </a:extLst>
        </xdr:cNvPr>
        <xdr:cNvCxnSpPr/>
      </xdr:nvCxnSpPr>
      <xdr:spPr>
        <a:xfrm>
          <a:off x="7861300" y="10612483"/>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108676</xdr:rowOff>
    </xdr:from>
    <xdr:to>
      <xdr:col>36</xdr:col>
      <xdr:colOff>165100</xdr:colOff>
      <xdr:row>62</xdr:row>
      <xdr:rowOff>38826</xdr:rowOff>
    </xdr:to>
    <xdr:sp macro="" textlink="">
      <xdr:nvSpPr>
        <xdr:cNvPr id="254" name="楕円 253">
          <a:extLst>
            <a:ext uri="{FF2B5EF4-FFF2-40B4-BE49-F238E27FC236}">
              <a16:creationId xmlns:a16="http://schemas.microsoft.com/office/drawing/2014/main" id="{1A86AB57-6D51-4134-93C4-D3111F381B17}"/>
            </a:ext>
          </a:extLst>
        </xdr:cNvPr>
        <xdr:cNvSpPr/>
      </xdr:nvSpPr>
      <xdr:spPr>
        <a:xfrm>
          <a:off x="6921500" y="105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154033</xdr:rowOff>
    </xdr:from>
    <xdr:to>
      <xdr:col>41</xdr:col>
      <xdr:colOff>50800</xdr:colOff>
      <xdr:row>61</xdr:row>
      <xdr:rowOff>159476</xdr:rowOff>
    </xdr:to>
    <xdr:cxnSp macro="">
      <xdr:nvCxnSpPr>
        <xdr:cNvPr id="255" name="直線コネクタ 254">
          <a:extLst>
            <a:ext uri="{FF2B5EF4-FFF2-40B4-BE49-F238E27FC236}">
              <a16:creationId xmlns:a16="http://schemas.microsoft.com/office/drawing/2014/main" id="{24CCF6E2-EB74-4173-B5C1-B0A9A4908A5D}"/>
            </a:ext>
          </a:extLst>
        </xdr:cNvPr>
        <xdr:cNvCxnSpPr/>
      </xdr:nvCxnSpPr>
      <xdr:spPr>
        <a:xfrm flipV="1">
          <a:off x="6972300" y="1061248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a:extLst>
            <a:ext uri="{FF2B5EF4-FFF2-40B4-BE49-F238E27FC236}">
              <a16:creationId xmlns:a16="http://schemas.microsoft.com/office/drawing/2014/main" id="{36FCF051-10B1-45AC-B8FF-A8C3EF138EC6}"/>
            </a:ext>
          </a:extLst>
        </xdr:cNvPr>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164392</xdr:rowOff>
    </xdr:from>
    <xdr:ext cx="469744" cy="259045"/>
    <xdr:sp macro="" textlink="">
      <xdr:nvSpPr>
        <xdr:cNvPr id="257" name="n_2aveValue【体育館・プール】&#10;一人当たり面積">
          <a:extLst>
            <a:ext uri="{FF2B5EF4-FFF2-40B4-BE49-F238E27FC236}">
              <a16:creationId xmlns:a16="http://schemas.microsoft.com/office/drawing/2014/main" id="{7BA907C3-E111-49F4-BFE9-47046A9311FA}"/>
            </a:ext>
          </a:extLst>
        </xdr:cNvPr>
        <xdr:cNvSpPr txBox="1"/>
      </xdr:nvSpPr>
      <xdr:spPr>
        <a:xfrm>
          <a:off x="8515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160037</xdr:rowOff>
    </xdr:from>
    <xdr:ext cx="469744" cy="259045"/>
    <xdr:sp macro="" textlink="">
      <xdr:nvSpPr>
        <xdr:cNvPr id="258" name="n_3aveValue【体育館・プール】&#10;一人当たり面積">
          <a:extLst>
            <a:ext uri="{FF2B5EF4-FFF2-40B4-BE49-F238E27FC236}">
              <a16:creationId xmlns:a16="http://schemas.microsoft.com/office/drawing/2014/main" id="{1070F7B2-E349-45F6-830D-DF5816AF2102}"/>
            </a:ext>
          </a:extLst>
        </xdr:cNvPr>
        <xdr:cNvSpPr txBox="1"/>
      </xdr:nvSpPr>
      <xdr:spPr>
        <a:xfrm>
          <a:off x="7626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166568</xdr:rowOff>
    </xdr:from>
    <xdr:ext cx="469744" cy="259045"/>
    <xdr:sp macro="" textlink="">
      <xdr:nvSpPr>
        <xdr:cNvPr id="259" name="n_4aveValue【体育館・プール】&#10;一人当たり面積">
          <a:extLst>
            <a:ext uri="{FF2B5EF4-FFF2-40B4-BE49-F238E27FC236}">
              <a16:creationId xmlns:a16="http://schemas.microsoft.com/office/drawing/2014/main" id="{D550F9E8-8CE6-4A79-97E3-EF5003EA3E15}"/>
            </a:ext>
          </a:extLst>
        </xdr:cNvPr>
        <xdr:cNvSpPr txBox="1"/>
      </xdr:nvSpPr>
      <xdr:spPr>
        <a:xfrm>
          <a:off x="6737427" y="1096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86558</xdr:rowOff>
    </xdr:from>
    <xdr:ext cx="469744" cy="259045"/>
    <xdr:sp macro="" textlink="">
      <xdr:nvSpPr>
        <xdr:cNvPr id="260" name="n_1mainValue【体育館・プール】&#10;一人当たり面積">
          <a:extLst>
            <a:ext uri="{FF2B5EF4-FFF2-40B4-BE49-F238E27FC236}">
              <a16:creationId xmlns:a16="http://schemas.microsoft.com/office/drawing/2014/main" id="{8968C069-B27C-43B9-87ED-551CA52BC249}"/>
            </a:ext>
          </a:extLst>
        </xdr:cNvPr>
        <xdr:cNvSpPr txBox="1"/>
      </xdr:nvSpPr>
      <xdr:spPr>
        <a:xfrm>
          <a:off x="9391727" y="1071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99984</xdr:rowOff>
    </xdr:from>
    <xdr:ext cx="469744" cy="259045"/>
    <xdr:sp macro="" textlink="">
      <xdr:nvSpPr>
        <xdr:cNvPr id="261" name="n_2mainValue【体育館・プール】&#10;一人当たり面積">
          <a:extLst>
            <a:ext uri="{FF2B5EF4-FFF2-40B4-BE49-F238E27FC236}">
              <a16:creationId xmlns:a16="http://schemas.microsoft.com/office/drawing/2014/main" id="{2A3A9C68-2ACD-4BFA-A6E8-3BC2D5709825}"/>
            </a:ext>
          </a:extLst>
        </xdr:cNvPr>
        <xdr:cNvSpPr txBox="1"/>
      </xdr:nvSpPr>
      <xdr:spPr>
        <a:xfrm>
          <a:off x="8515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49910</xdr:rowOff>
    </xdr:from>
    <xdr:ext cx="469744" cy="259045"/>
    <xdr:sp macro="" textlink="">
      <xdr:nvSpPr>
        <xdr:cNvPr id="262" name="n_3mainValue【体育館・プール】&#10;一人当たり面積">
          <a:extLst>
            <a:ext uri="{FF2B5EF4-FFF2-40B4-BE49-F238E27FC236}">
              <a16:creationId xmlns:a16="http://schemas.microsoft.com/office/drawing/2014/main" id="{FB2B3F36-6D31-4A58-9248-F850EE2E7B91}"/>
            </a:ext>
          </a:extLst>
        </xdr:cNvPr>
        <xdr:cNvSpPr txBox="1"/>
      </xdr:nvSpPr>
      <xdr:spPr>
        <a:xfrm>
          <a:off x="7626427" y="1033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55353</xdr:rowOff>
    </xdr:from>
    <xdr:ext cx="469744" cy="259045"/>
    <xdr:sp macro="" textlink="">
      <xdr:nvSpPr>
        <xdr:cNvPr id="263" name="n_4mainValue【体育館・プール】&#10;一人当たり面積">
          <a:extLst>
            <a:ext uri="{FF2B5EF4-FFF2-40B4-BE49-F238E27FC236}">
              <a16:creationId xmlns:a16="http://schemas.microsoft.com/office/drawing/2014/main" id="{35DE4F9E-78FE-4992-BE3F-3A31931DB590}"/>
            </a:ext>
          </a:extLst>
        </xdr:cNvPr>
        <xdr:cNvSpPr txBox="1"/>
      </xdr:nvSpPr>
      <xdr:spPr>
        <a:xfrm>
          <a:off x="6737427" y="1034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8B780A2-83FA-450A-9873-B039462B3A6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9F839C6B-9916-4658-A149-112AFE6032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446292E-E93F-4A28-9341-3358B2534B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2C3FF74-A25A-4A87-96B9-8FFABC88A9A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6288093-6F10-417C-A9B8-6F2EDBCA0B0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9DB5719-CC84-4C04-BC34-489C862856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2DE82DC6-EB46-41D4-B9CF-0A295A35BF5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D79B880-FE23-4C68-9AEF-911B4F19CE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2F9CA2E0-B6C3-433E-BAB1-7D4F9BF490F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825E48A-F730-4F27-A081-492E07494D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711BF78-DB69-4CE6-AFA4-7933FFE7BCD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6FD1F84F-989A-45A3-8B57-29B03E96C1A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52553162-A2E4-4697-86D4-2C5A4E20421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40990B76-951A-4CFD-96E7-A0AC3A88EE4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C7E1B83A-94D5-45B2-BAFC-6A05FA78A41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2D4831E-8B89-4BB9-8B3A-D95B5C9D5ED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60D35F62-B0C2-4D2B-8FA6-91230A9DB5C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DB76FD4D-5122-4773-A8E8-C1EC0D4EDB2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C68D2AE2-8BA4-4CFA-8A48-207A5E88DE3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664B1F27-B243-4523-9ECC-9AA3658CF7D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2BFFA69D-0664-4860-BB07-F4609598474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F4E006A-9DA7-474A-AB71-3ADCB554B47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FE1CAA5D-947E-4587-ACFE-29564B47CEE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96F596A3-E7E3-440F-822D-655211B1E4F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3C633830-8C99-4871-8CBE-8A407E7A7101}"/>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B938B266-88C6-438D-860E-638C55789E3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3B5E8D41-7D55-43DD-85CA-F35F40E3C32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97FDAFBF-31E8-42AF-85C0-4C70F27E0B12}"/>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a:extLst>
            <a:ext uri="{FF2B5EF4-FFF2-40B4-BE49-F238E27FC236}">
              <a16:creationId xmlns:a16="http://schemas.microsoft.com/office/drawing/2014/main" id="{DEA045E8-7F1C-4D74-91B4-65D389E6B7BF}"/>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EBFF49DD-84B4-4DA3-94BC-363AA1B4AB4E}"/>
            </a:ext>
          </a:extLst>
        </xdr:cNvPr>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a:extLst>
            <a:ext uri="{FF2B5EF4-FFF2-40B4-BE49-F238E27FC236}">
              <a16:creationId xmlns:a16="http://schemas.microsoft.com/office/drawing/2014/main" id="{BA33F100-2BCD-4414-A47A-42F87805F509}"/>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a:extLst>
            <a:ext uri="{FF2B5EF4-FFF2-40B4-BE49-F238E27FC236}">
              <a16:creationId xmlns:a16="http://schemas.microsoft.com/office/drawing/2014/main" id="{F2CBFA4E-E5C2-4BD9-B38E-E0DD8BA46C98}"/>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a:extLst>
            <a:ext uri="{FF2B5EF4-FFF2-40B4-BE49-F238E27FC236}">
              <a16:creationId xmlns:a16="http://schemas.microsoft.com/office/drawing/2014/main" id="{E5D0B3BE-DFF8-47C1-A1AA-4EE7CDE9D7C7}"/>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97" name="フローチャート: 判断 296">
          <a:extLst>
            <a:ext uri="{FF2B5EF4-FFF2-40B4-BE49-F238E27FC236}">
              <a16:creationId xmlns:a16="http://schemas.microsoft.com/office/drawing/2014/main" id="{69BD94DB-E03F-475E-954B-2216A9B81C42}"/>
            </a:ext>
          </a:extLst>
        </xdr:cNvPr>
        <xdr:cNvSpPr/>
      </xdr:nvSpPr>
      <xdr:spPr>
        <a:xfrm>
          <a:off x="1968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a:extLst>
            <a:ext uri="{FF2B5EF4-FFF2-40B4-BE49-F238E27FC236}">
              <a16:creationId xmlns:a16="http://schemas.microsoft.com/office/drawing/2014/main" id="{C88BE530-10F4-403E-BAEC-07BAD8B0F085}"/>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593DDCD-861E-4D03-BF8F-A44E8712477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D5FCEF5-CFD5-4501-A2D5-1FFB7DC6C62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5C2A3A6-4E43-4E80-9DBA-945D5D8212E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1CEB1C3-09A8-4E34-B59D-2C1D5512EC3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71E0D31-E36D-457F-8587-175EEC7A2C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304" name="楕円 303">
          <a:extLst>
            <a:ext uri="{FF2B5EF4-FFF2-40B4-BE49-F238E27FC236}">
              <a16:creationId xmlns:a16="http://schemas.microsoft.com/office/drawing/2014/main" id="{8755CC50-8D9B-4F5E-B2D0-2F3F41ADBBBE}"/>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BCA03F4D-DFAE-4553-9E8F-A7A6EB3F6CA5}"/>
            </a:ext>
          </a:extLst>
        </xdr:cNvPr>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306" name="楕円 305">
          <a:extLst>
            <a:ext uri="{FF2B5EF4-FFF2-40B4-BE49-F238E27FC236}">
              <a16:creationId xmlns:a16="http://schemas.microsoft.com/office/drawing/2014/main" id="{AF60ADC4-DC5C-479D-B4E9-10775A7E786F}"/>
            </a:ext>
          </a:extLst>
        </xdr:cNvPr>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82</xdr:row>
      <xdr:rowOff>152400</xdr:rowOff>
    </xdr:to>
    <xdr:cxnSp macro="">
      <xdr:nvCxnSpPr>
        <xdr:cNvPr id="307" name="直線コネクタ 306">
          <a:extLst>
            <a:ext uri="{FF2B5EF4-FFF2-40B4-BE49-F238E27FC236}">
              <a16:creationId xmlns:a16="http://schemas.microsoft.com/office/drawing/2014/main" id="{63FD8283-6504-43BF-ABB6-534ADE4ECB2C}"/>
            </a:ext>
          </a:extLst>
        </xdr:cNvPr>
        <xdr:cNvCxnSpPr/>
      </xdr:nvCxnSpPr>
      <xdr:spPr>
        <a:xfrm>
          <a:off x="3797300" y="14199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69214</xdr:rowOff>
    </xdr:from>
    <xdr:to>
      <xdr:col>15</xdr:col>
      <xdr:colOff>101600</xdr:colOff>
      <xdr:row>82</xdr:row>
      <xdr:rowOff>170814</xdr:rowOff>
    </xdr:to>
    <xdr:sp macro="" textlink="">
      <xdr:nvSpPr>
        <xdr:cNvPr id="308" name="楕円 307">
          <a:extLst>
            <a:ext uri="{FF2B5EF4-FFF2-40B4-BE49-F238E27FC236}">
              <a16:creationId xmlns:a16="http://schemas.microsoft.com/office/drawing/2014/main" id="{4BCEB5DC-3E1C-42D6-ADB4-AB486E017525}"/>
            </a:ext>
          </a:extLst>
        </xdr:cNvPr>
        <xdr:cNvSpPr/>
      </xdr:nvSpPr>
      <xdr:spPr>
        <a:xfrm>
          <a:off x="2857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120014</xdr:rowOff>
    </xdr:from>
    <xdr:to>
      <xdr:col>19</xdr:col>
      <xdr:colOff>177800</xdr:colOff>
      <xdr:row>82</xdr:row>
      <xdr:rowOff>140970</xdr:rowOff>
    </xdr:to>
    <xdr:cxnSp macro="">
      <xdr:nvCxnSpPr>
        <xdr:cNvPr id="309" name="直線コネクタ 308">
          <a:extLst>
            <a:ext uri="{FF2B5EF4-FFF2-40B4-BE49-F238E27FC236}">
              <a16:creationId xmlns:a16="http://schemas.microsoft.com/office/drawing/2014/main" id="{34DBF237-25B2-4811-849E-C7B4944EA23D}"/>
            </a:ext>
          </a:extLst>
        </xdr:cNvPr>
        <xdr:cNvCxnSpPr/>
      </xdr:nvCxnSpPr>
      <xdr:spPr>
        <a:xfrm>
          <a:off x="2908300" y="141789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310" name="楕円 309">
          <a:extLst>
            <a:ext uri="{FF2B5EF4-FFF2-40B4-BE49-F238E27FC236}">
              <a16:creationId xmlns:a16="http://schemas.microsoft.com/office/drawing/2014/main" id="{13DBC714-58BE-43FF-840B-95929B68EF97}"/>
            </a:ext>
          </a:extLst>
        </xdr:cNvPr>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120014</xdr:rowOff>
    </xdr:to>
    <xdr:cxnSp macro="">
      <xdr:nvCxnSpPr>
        <xdr:cNvPr id="311" name="直線コネクタ 310">
          <a:extLst>
            <a:ext uri="{FF2B5EF4-FFF2-40B4-BE49-F238E27FC236}">
              <a16:creationId xmlns:a16="http://schemas.microsoft.com/office/drawing/2014/main" id="{3F1A0631-168C-4640-AA1B-503C08DDDE62}"/>
            </a:ext>
          </a:extLst>
        </xdr:cNvPr>
        <xdr:cNvCxnSpPr/>
      </xdr:nvCxnSpPr>
      <xdr:spPr>
        <a:xfrm>
          <a:off x="2019300" y="141503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15875</xdr:rowOff>
    </xdr:from>
    <xdr:to>
      <xdr:col>6</xdr:col>
      <xdr:colOff>38100</xdr:colOff>
      <xdr:row>82</xdr:row>
      <xdr:rowOff>117475</xdr:rowOff>
    </xdr:to>
    <xdr:sp macro="" textlink="">
      <xdr:nvSpPr>
        <xdr:cNvPr id="312" name="楕円 311">
          <a:extLst>
            <a:ext uri="{FF2B5EF4-FFF2-40B4-BE49-F238E27FC236}">
              <a16:creationId xmlns:a16="http://schemas.microsoft.com/office/drawing/2014/main" id="{58FF12F6-A7D8-432D-8437-FD3B60965BC3}"/>
            </a:ext>
          </a:extLst>
        </xdr:cNvPr>
        <xdr:cNvSpPr/>
      </xdr:nvSpPr>
      <xdr:spPr>
        <a:xfrm>
          <a:off x="1079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66675</xdr:rowOff>
    </xdr:from>
    <xdr:to>
      <xdr:col>10</xdr:col>
      <xdr:colOff>114300</xdr:colOff>
      <xdr:row>82</xdr:row>
      <xdr:rowOff>91439</xdr:rowOff>
    </xdr:to>
    <xdr:cxnSp macro="">
      <xdr:nvCxnSpPr>
        <xdr:cNvPr id="313" name="直線コネクタ 312">
          <a:extLst>
            <a:ext uri="{FF2B5EF4-FFF2-40B4-BE49-F238E27FC236}">
              <a16:creationId xmlns:a16="http://schemas.microsoft.com/office/drawing/2014/main" id="{85511583-B39C-4EF8-B2DF-8516EAF21663}"/>
            </a:ext>
          </a:extLst>
        </xdr:cNvPr>
        <xdr:cNvCxnSpPr/>
      </xdr:nvCxnSpPr>
      <xdr:spPr>
        <a:xfrm>
          <a:off x="1130300" y="141255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314" name="n_1aveValue【福祉施設】&#10;有形固定資産減価償却率">
          <a:extLst>
            <a:ext uri="{FF2B5EF4-FFF2-40B4-BE49-F238E27FC236}">
              <a16:creationId xmlns:a16="http://schemas.microsoft.com/office/drawing/2014/main" id="{C5BCD327-A0DA-4E8E-89A3-BB69AFDCA7CA}"/>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15" name="n_2aveValue【福祉施設】&#10;有形固定資産減価償却率">
          <a:extLst>
            <a:ext uri="{FF2B5EF4-FFF2-40B4-BE49-F238E27FC236}">
              <a16:creationId xmlns:a16="http://schemas.microsoft.com/office/drawing/2014/main" id="{FE1D9739-A6ED-42B5-9606-15D3E08C246D}"/>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316" name="n_3aveValue【福祉施設】&#10;有形固定資産減価償却率">
          <a:extLst>
            <a:ext uri="{FF2B5EF4-FFF2-40B4-BE49-F238E27FC236}">
              <a16:creationId xmlns:a16="http://schemas.microsoft.com/office/drawing/2014/main" id="{C1E21BF9-205E-48B2-9BC6-FF8DB1C6754C}"/>
            </a:ext>
          </a:extLst>
        </xdr:cNvPr>
        <xdr:cNvSpPr txBox="1"/>
      </xdr:nvSpPr>
      <xdr:spPr>
        <a:xfrm>
          <a:off x="1816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17" name="n_4aveValue【福祉施設】&#10;有形固定資産減価償却率">
          <a:extLst>
            <a:ext uri="{FF2B5EF4-FFF2-40B4-BE49-F238E27FC236}">
              <a16:creationId xmlns:a16="http://schemas.microsoft.com/office/drawing/2014/main" id="{D00C2FE6-BED1-4678-965A-929FF89BF3B6}"/>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318" name="n_1mainValue【福祉施設】&#10;有形固定資産減価償却率">
          <a:extLst>
            <a:ext uri="{FF2B5EF4-FFF2-40B4-BE49-F238E27FC236}">
              <a16:creationId xmlns:a16="http://schemas.microsoft.com/office/drawing/2014/main" id="{EFB6E58F-A253-4F78-96B7-5561D89F1F54}"/>
            </a:ext>
          </a:extLst>
        </xdr:cNvPr>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161941</xdr:rowOff>
    </xdr:from>
    <xdr:ext cx="405111" cy="259045"/>
    <xdr:sp macro="" textlink="">
      <xdr:nvSpPr>
        <xdr:cNvPr id="319" name="n_2mainValue【福祉施設】&#10;有形固定資産減価償却率">
          <a:extLst>
            <a:ext uri="{FF2B5EF4-FFF2-40B4-BE49-F238E27FC236}">
              <a16:creationId xmlns:a16="http://schemas.microsoft.com/office/drawing/2014/main" id="{E691032A-B94D-43D8-B68C-768401B42803}"/>
            </a:ext>
          </a:extLst>
        </xdr:cNvPr>
        <xdr:cNvSpPr txBox="1"/>
      </xdr:nvSpPr>
      <xdr:spPr>
        <a:xfrm>
          <a:off x="2705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20" name="n_3mainValue【福祉施設】&#10;有形固定資産減価償却率">
          <a:extLst>
            <a:ext uri="{FF2B5EF4-FFF2-40B4-BE49-F238E27FC236}">
              <a16:creationId xmlns:a16="http://schemas.microsoft.com/office/drawing/2014/main" id="{A21C3E7A-B7C0-4E74-81C7-95B750ACC2BB}"/>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108602</xdr:rowOff>
    </xdr:from>
    <xdr:ext cx="405111" cy="259045"/>
    <xdr:sp macro="" textlink="">
      <xdr:nvSpPr>
        <xdr:cNvPr id="321" name="n_4mainValue【福祉施設】&#10;有形固定資産減価償却率">
          <a:extLst>
            <a:ext uri="{FF2B5EF4-FFF2-40B4-BE49-F238E27FC236}">
              <a16:creationId xmlns:a16="http://schemas.microsoft.com/office/drawing/2014/main" id="{D7393AE7-DE4E-47CD-8228-7FB2ABD29073}"/>
            </a:ext>
          </a:extLst>
        </xdr:cNvPr>
        <xdr:cNvSpPr txBox="1"/>
      </xdr:nvSpPr>
      <xdr:spPr>
        <a:xfrm>
          <a:off x="927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26061EB-00B4-4387-AEC9-6EE1C134C0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01A8BB3-28DE-4710-BA51-6EDE90001E2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A2C53A69-137F-4867-861C-17020EA5291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5DFE69E-1B84-4C93-B939-275C3DA760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47647F8-D0CE-4A1E-BDE0-EADAF533B51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A55900A-28EE-454F-9F4A-7D584303D5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69E6DC9-7041-4399-89ED-B03D0715C11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D1C39A8-217D-4B4F-B421-8A5495709FC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C8DBB8D-DAC8-4C7A-97A8-0A7AA341AAB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8277B42-8DEB-4CB0-8BF6-1CCBABE667C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59E65CBE-5FE7-4F3A-A507-D290911530D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A5A517F0-5F88-45A2-AEB8-662F3AC129E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4BADB231-7729-4010-8C3E-A32143645A5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277FAC46-79C0-4148-88AE-2B65650D952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8E764C47-6E86-459A-95B3-487B02FCCB9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76777096-65C9-4372-A7E1-5C528E16E94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F79A2E8D-8388-4632-B924-6166058DAE3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14A37678-AB79-482C-AAC7-CF0125A1952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9C27D72D-F61C-47C4-9DD3-C87513FD47D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BAE34390-B59E-4C09-9CC8-1905BB9DE76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8504A170-3D50-458D-B969-4E56AA2867C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a:extLst>
            <a:ext uri="{FF2B5EF4-FFF2-40B4-BE49-F238E27FC236}">
              <a16:creationId xmlns:a16="http://schemas.microsoft.com/office/drawing/2014/main" id="{FBCE5C50-3C52-4771-B2B0-E365B259BB06}"/>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a:extLst>
            <a:ext uri="{FF2B5EF4-FFF2-40B4-BE49-F238E27FC236}">
              <a16:creationId xmlns:a16="http://schemas.microsoft.com/office/drawing/2014/main" id="{B4E20064-CF2D-457A-8673-F894DBF7C406}"/>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a:extLst>
            <a:ext uri="{FF2B5EF4-FFF2-40B4-BE49-F238E27FC236}">
              <a16:creationId xmlns:a16="http://schemas.microsoft.com/office/drawing/2014/main" id="{F69E36B6-AAF2-4ACB-8FC1-79629603E6A8}"/>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a:extLst>
            <a:ext uri="{FF2B5EF4-FFF2-40B4-BE49-F238E27FC236}">
              <a16:creationId xmlns:a16="http://schemas.microsoft.com/office/drawing/2014/main" id="{AACEDB0B-039F-4C19-AF53-DB704C652A16}"/>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a:extLst>
            <a:ext uri="{FF2B5EF4-FFF2-40B4-BE49-F238E27FC236}">
              <a16:creationId xmlns:a16="http://schemas.microsoft.com/office/drawing/2014/main" id="{A32B1D7A-C57F-407D-AB21-3F455F2147CD}"/>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348" name="【福祉施設】&#10;一人当たり面積平均値テキスト">
          <a:extLst>
            <a:ext uri="{FF2B5EF4-FFF2-40B4-BE49-F238E27FC236}">
              <a16:creationId xmlns:a16="http://schemas.microsoft.com/office/drawing/2014/main" id="{D6A930FB-07F9-49C5-8E7B-24983247D4D7}"/>
            </a:ext>
          </a:extLst>
        </xdr:cNvPr>
        <xdr:cNvSpPr txBox="1"/>
      </xdr:nvSpPr>
      <xdr:spPr>
        <a:xfrm>
          <a:off x="10515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a:extLst>
            <a:ext uri="{FF2B5EF4-FFF2-40B4-BE49-F238E27FC236}">
              <a16:creationId xmlns:a16="http://schemas.microsoft.com/office/drawing/2014/main" id="{AB47D1ED-D1C0-4CB1-ACA7-43306AD76558}"/>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a:extLst>
            <a:ext uri="{FF2B5EF4-FFF2-40B4-BE49-F238E27FC236}">
              <a16:creationId xmlns:a16="http://schemas.microsoft.com/office/drawing/2014/main" id="{8E6DCEE5-7BDE-45F8-8476-EDAE90873218}"/>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51" name="フローチャート: 判断 350">
          <a:extLst>
            <a:ext uri="{FF2B5EF4-FFF2-40B4-BE49-F238E27FC236}">
              <a16:creationId xmlns:a16="http://schemas.microsoft.com/office/drawing/2014/main" id="{14D51CEE-C977-4A5A-B3F5-E07E8907FC9B}"/>
            </a:ext>
          </a:extLst>
        </xdr:cNvPr>
        <xdr:cNvSpPr/>
      </xdr:nvSpPr>
      <xdr:spPr>
        <a:xfrm>
          <a:off x="8699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122174</xdr:rowOff>
    </xdr:from>
    <xdr:to>
      <xdr:col>41</xdr:col>
      <xdr:colOff>101600</xdr:colOff>
      <xdr:row>85</xdr:row>
      <xdr:rowOff>52324</xdr:rowOff>
    </xdr:to>
    <xdr:sp macro="" textlink="">
      <xdr:nvSpPr>
        <xdr:cNvPr id="352" name="フローチャート: 判断 351">
          <a:extLst>
            <a:ext uri="{FF2B5EF4-FFF2-40B4-BE49-F238E27FC236}">
              <a16:creationId xmlns:a16="http://schemas.microsoft.com/office/drawing/2014/main" id="{C3C3395D-1B19-4AF1-BA36-CCB76EEB04E9}"/>
            </a:ext>
          </a:extLst>
        </xdr:cNvPr>
        <xdr:cNvSpPr/>
      </xdr:nvSpPr>
      <xdr:spPr>
        <a:xfrm>
          <a:off x="7810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110744</xdr:rowOff>
    </xdr:from>
    <xdr:to>
      <xdr:col>36</xdr:col>
      <xdr:colOff>165100</xdr:colOff>
      <xdr:row>85</xdr:row>
      <xdr:rowOff>40894</xdr:rowOff>
    </xdr:to>
    <xdr:sp macro="" textlink="">
      <xdr:nvSpPr>
        <xdr:cNvPr id="353" name="フローチャート: 判断 352">
          <a:extLst>
            <a:ext uri="{FF2B5EF4-FFF2-40B4-BE49-F238E27FC236}">
              <a16:creationId xmlns:a16="http://schemas.microsoft.com/office/drawing/2014/main" id="{07D4031C-543D-486E-8624-CC440B1513A9}"/>
            </a:ext>
          </a:extLst>
        </xdr:cNvPr>
        <xdr:cNvSpPr/>
      </xdr:nvSpPr>
      <xdr:spPr>
        <a:xfrm>
          <a:off x="6921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C2A06CA-8135-45D9-8598-D109FC1CF31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BCA8F1E-E9A2-4AFB-BA37-2A783AC040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D737B1E-3BB9-42B0-B4AF-BBD5AEC5D5B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EEB939C-7421-4E03-85AF-D1DB89B1F64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40770CB-4BEE-438D-AF2D-3CF1DCB573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xdr:rowOff>
    </xdr:from>
    <xdr:to>
      <xdr:col>55</xdr:col>
      <xdr:colOff>50800</xdr:colOff>
      <xdr:row>82</xdr:row>
      <xdr:rowOff>118618</xdr:rowOff>
    </xdr:to>
    <xdr:sp macro="" textlink="">
      <xdr:nvSpPr>
        <xdr:cNvPr id="359" name="楕円 358">
          <a:extLst>
            <a:ext uri="{FF2B5EF4-FFF2-40B4-BE49-F238E27FC236}">
              <a16:creationId xmlns:a16="http://schemas.microsoft.com/office/drawing/2014/main" id="{E9C70188-6958-494E-9930-AB5C35C787E2}"/>
            </a:ext>
          </a:extLst>
        </xdr:cNvPr>
        <xdr:cNvSpPr/>
      </xdr:nvSpPr>
      <xdr:spPr>
        <a:xfrm>
          <a:off x="104267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39895</xdr:rowOff>
    </xdr:from>
    <xdr:ext cx="469744" cy="259045"/>
    <xdr:sp macro="" textlink="">
      <xdr:nvSpPr>
        <xdr:cNvPr id="360" name="【福祉施設】&#10;一人当たり面積該当値テキスト">
          <a:extLst>
            <a:ext uri="{FF2B5EF4-FFF2-40B4-BE49-F238E27FC236}">
              <a16:creationId xmlns:a16="http://schemas.microsoft.com/office/drawing/2014/main" id="{233C695A-B338-471E-86F0-D9F16EA9F097}"/>
            </a:ext>
          </a:extLst>
        </xdr:cNvPr>
        <xdr:cNvSpPr txBox="1"/>
      </xdr:nvSpPr>
      <xdr:spPr>
        <a:xfrm>
          <a:off x="10515600" y="1392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21589</xdr:rowOff>
    </xdr:from>
    <xdr:to>
      <xdr:col>50</xdr:col>
      <xdr:colOff>165100</xdr:colOff>
      <xdr:row>82</xdr:row>
      <xdr:rowOff>123189</xdr:rowOff>
    </xdr:to>
    <xdr:sp macro="" textlink="">
      <xdr:nvSpPr>
        <xdr:cNvPr id="361" name="楕円 360">
          <a:extLst>
            <a:ext uri="{FF2B5EF4-FFF2-40B4-BE49-F238E27FC236}">
              <a16:creationId xmlns:a16="http://schemas.microsoft.com/office/drawing/2014/main" id="{A8B485BC-B7B5-4BAC-BB12-84C5315979FD}"/>
            </a:ext>
          </a:extLst>
        </xdr:cNvPr>
        <xdr:cNvSpPr/>
      </xdr:nvSpPr>
      <xdr:spPr>
        <a:xfrm>
          <a:off x="958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67818</xdr:rowOff>
    </xdr:from>
    <xdr:to>
      <xdr:col>55</xdr:col>
      <xdr:colOff>0</xdr:colOff>
      <xdr:row>82</xdr:row>
      <xdr:rowOff>72389</xdr:rowOff>
    </xdr:to>
    <xdr:cxnSp macro="">
      <xdr:nvCxnSpPr>
        <xdr:cNvPr id="362" name="直線コネクタ 361">
          <a:extLst>
            <a:ext uri="{FF2B5EF4-FFF2-40B4-BE49-F238E27FC236}">
              <a16:creationId xmlns:a16="http://schemas.microsoft.com/office/drawing/2014/main" id="{C8448C29-7786-48A8-BA26-E34A28C360EA}"/>
            </a:ext>
          </a:extLst>
        </xdr:cNvPr>
        <xdr:cNvCxnSpPr/>
      </xdr:nvCxnSpPr>
      <xdr:spPr>
        <a:xfrm flipV="1">
          <a:off x="9639300" y="1412671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26163</xdr:rowOff>
    </xdr:from>
    <xdr:to>
      <xdr:col>46</xdr:col>
      <xdr:colOff>38100</xdr:colOff>
      <xdr:row>82</xdr:row>
      <xdr:rowOff>127763</xdr:rowOff>
    </xdr:to>
    <xdr:sp macro="" textlink="">
      <xdr:nvSpPr>
        <xdr:cNvPr id="363" name="楕円 362">
          <a:extLst>
            <a:ext uri="{FF2B5EF4-FFF2-40B4-BE49-F238E27FC236}">
              <a16:creationId xmlns:a16="http://schemas.microsoft.com/office/drawing/2014/main" id="{5A034576-842F-409E-AB88-877D6D2899C3}"/>
            </a:ext>
          </a:extLst>
        </xdr:cNvPr>
        <xdr:cNvSpPr/>
      </xdr:nvSpPr>
      <xdr:spPr>
        <a:xfrm>
          <a:off x="86995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72389</xdr:rowOff>
    </xdr:from>
    <xdr:to>
      <xdr:col>50</xdr:col>
      <xdr:colOff>114300</xdr:colOff>
      <xdr:row>82</xdr:row>
      <xdr:rowOff>76963</xdr:rowOff>
    </xdr:to>
    <xdr:cxnSp macro="">
      <xdr:nvCxnSpPr>
        <xdr:cNvPr id="364" name="直線コネクタ 363">
          <a:extLst>
            <a:ext uri="{FF2B5EF4-FFF2-40B4-BE49-F238E27FC236}">
              <a16:creationId xmlns:a16="http://schemas.microsoft.com/office/drawing/2014/main" id="{58AA79E9-2FA7-41B2-8709-E71F7B239B1E}"/>
            </a:ext>
          </a:extLst>
        </xdr:cNvPr>
        <xdr:cNvCxnSpPr/>
      </xdr:nvCxnSpPr>
      <xdr:spPr>
        <a:xfrm flipV="1">
          <a:off x="8750300" y="141312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30735</xdr:rowOff>
    </xdr:from>
    <xdr:to>
      <xdr:col>41</xdr:col>
      <xdr:colOff>101600</xdr:colOff>
      <xdr:row>82</xdr:row>
      <xdr:rowOff>132335</xdr:rowOff>
    </xdr:to>
    <xdr:sp macro="" textlink="">
      <xdr:nvSpPr>
        <xdr:cNvPr id="365" name="楕円 364">
          <a:extLst>
            <a:ext uri="{FF2B5EF4-FFF2-40B4-BE49-F238E27FC236}">
              <a16:creationId xmlns:a16="http://schemas.microsoft.com/office/drawing/2014/main" id="{866BC902-9F8D-4085-8B26-FC2561108C07}"/>
            </a:ext>
          </a:extLst>
        </xdr:cNvPr>
        <xdr:cNvSpPr/>
      </xdr:nvSpPr>
      <xdr:spPr>
        <a:xfrm>
          <a:off x="7810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76963</xdr:rowOff>
    </xdr:from>
    <xdr:to>
      <xdr:col>45</xdr:col>
      <xdr:colOff>177800</xdr:colOff>
      <xdr:row>82</xdr:row>
      <xdr:rowOff>81535</xdr:rowOff>
    </xdr:to>
    <xdr:cxnSp macro="">
      <xdr:nvCxnSpPr>
        <xdr:cNvPr id="366" name="直線コネクタ 365">
          <a:extLst>
            <a:ext uri="{FF2B5EF4-FFF2-40B4-BE49-F238E27FC236}">
              <a16:creationId xmlns:a16="http://schemas.microsoft.com/office/drawing/2014/main" id="{4680C9A4-E0ED-49D7-B7E8-25BBA88B5141}"/>
            </a:ext>
          </a:extLst>
        </xdr:cNvPr>
        <xdr:cNvCxnSpPr/>
      </xdr:nvCxnSpPr>
      <xdr:spPr>
        <a:xfrm flipV="1">
          <a:off x="7861300" y="141358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37592</xdr:rowOff>
    </xdr:from>
    <xdr:to>
      <xdr:col>36</xdr:col>
      <xdr:colOff>165100</xdr:colOff>
      <xdr:row>82</xdr:row>
      <xdr:rowOff>139192</xdr:rowOff>
    </xdr:to>
    <xdr:sp macro="" textlink="">
      <xdr:nvSpPr>
        <xdr:cNvPr id="367" name="楕円 366">
          <a:extLst>
            <a:ext uri="{FF2B5EF4-FFF2-40B4-BE49-F238E27FC236}">
              <a16:creationId xmlns:a16="http://schemas.microsoft.com/office/drawing/2014/main" id="{FB3FC67A-C72A-40BB-AD07-030CD2B132F9}"/>
            </a:ext>
          </a:extLst>
        </xdr:cNvPr>
        <xdr:cNvSpPr/>
      </xdr:nvSpPr>
      <xdr:spPr>
        <a:xfrm>
          <a:off x="6921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81535</xdr:rowOff>
    </xdr:from>
    <xdr:to>
      <xdr:col>41</xdr:col>
      <xdr:colOff>50800</xdr:colOff>
      <xdr:row>82</xdr:row>
      <xdr:rowOff>88392</xdr:rowOff>
    </xdr:to>
    <xdr:cxnSp macro="">
      <xdr:nvCxnSpPr>
        <xdr:cNvPr id="368" name="直線コネクタ 367">
          <a:extLst>
            <a:ext uri="{FF2B5EF4-FFF2-40B4-BE49-F238E27FC236}">
              <a16:creationId xmlns:a16="http://schemas.microsoft.com/office/drawing/2014/main" id="{30AD2DCB-0B58-48F0-9E08-363AEE0DCB69}"/>
            </a:ext>
          </a:extLst>
        </xdr:cNvPr>
        <xdr:cNvCxnSpPr/>
      </xdr:nvCxnSpPr>
      <xdr:spPr>
        <a:xfrm flipV="1">
          <a:off x="6972300" y="1414043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16019</xdr:rowOff>
    </xdr:from>
    <xdr:ext cx="469744" cy="259045"/>
    <xdr:sp macro="" textlink="">
      <xdr:nvSpPr>
        <xdr:cNvPr id="369" name="n_1aveValue【福祉施設】&#10;一人当たり面積">
          <a:extLst>
            <a:ext uri="{FF2B5EF4-FFF2-40B4-BE49-F238E27FC236}">
              <a16:creationId xmlns:a16="http://schemas.microsoft.com/office/drawing/2014/main" id="{DAA9C56B-9973-4519-958A-2670AABE6705}"/>
            </a:ext>
          </a:extLst>
        </xdr:cNvPr>
        <xdr:cNvSpPr txBox="1"/>
      </xdr:nvSpPr>
      <xdr:spPr>
        <a:xfrm>
          <a:off x="9391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45738</xdr:rowOff>
    </xdr:from>
    <xdr:ext cx="469744" cy="259045"/>
    <xdr:sp macro="" textlink="">
      <xdr:nvSpPr>
        <xdr:cNvPr id="370" name="n_2aveValue【福祉施設】&#10;一人当たり面積">
          <a:extLst>
            <a:ext uri="{FF2B5EF4-FFF2-40B4-BE49-F238E27FC236}">
              <a16:creationId xmlns:a16="http://schemas.microsoft.com/office/drawing/2014/main" id="{3F188C4E-231C-459E-91A8-5A60E0344026}"/>
            </a:ext>
          </a:extLst>
        </xdr:cNvPr>
        <xdr:cNvSpPr txBox="1"/>
      </xdr:nvSpPr>
      <xdr:spPr>
        <a:xfrm>
          <a:off x="8515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43451</xdr:rowOff>
    </xdr:from>
    <xdr:ext cx="469744" cy="259045"/>
    <xdr:sp macro="" textlink="">
      <xdr:nvSpPr>
        <xdr:cNvPr id="371" name="n_3aveValue【福祉施設】&#10;一人当たり面積">
          <a:extLst>
            <a:ext uri="{FF2B5EF4-FFF2-40B4-BE49-F238E27FC236}">
              <a16:creationId xmlns:a16="http://schemas.microsoft.com/office/drawing/2014/main" id="{1F967A41-2658-42D7-802E-0103891A8CEA}"/>
            </a:ext>
          </a:extLst>
        </xdr:cNvPr>
        <xdr:cNvSpPr txBox="1"/>
      </xdr:nvSpPr>
      <xdr:spPr>
        <a:xfrm>
          <a:off x="7626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32021</xdr:rowOff>
    </xdr:from>
    <xdr:ext cx="469744" cy="259045"/>
    <xdr:sp macro="" textlink="">
      <xdr:nvSpPr>
        <xdr:cNvPr id="372" name="n_4aveValue【福祉施設】&#10;一人当たり面積">
          <a:extLst>
            <a:ext uri="{FF2B5EF4-FFF2-40B4-BE49-F238E27FC236}">
              <a16:creationId xmlns:a16="http://schemas.microsoft.com/office/drawing/2014/main" id="{B4F1795F-7E83-43FF-8ACC-B1EA848074A8}"/>
            </a:ext>
          </a:extLst>
        </xdr:cNvPr>
        <xdr:cNvSpPr txBox="1"/>
      </xdr:nvSpPr>
      <xdr:spPr>
        <a:xfrm>
          <a:off x="6737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139716</xdr:rowOff>
    </xdr:from>
    <xdr:ext cx="469744" cy="259045"/>
    <xdr:sp macro="" textlink="">
      <xdr:nvSpPr>
        <xdr:cNvPr id="373" name="n_1mainValue【福祉施設】&#10;一人当たり面積">
          <a:extLst>
            <a:ext uri="{FF2B5EF4-FFF2-40B4-BE49-F238E27FC236}">
              <a16:creationId xmlns:a16="http://schemas.microsoft.com/office/drawing/2014/main" id="{32E6AF59-D0BD-45A0-9A10-9B921D8F4B0D}"/>
            </a:ext>
          </a:extLst>
        </xdr:cNvPr>
        <xdr:cNvSpPr txBox="1"/>
      </xdr:nvSpPr>
      <xdr:spPr>
        <a:xfrm>
          <a:off x="93917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144290</xdr:rowOff>
    </xdr:from>
    <xdr:ext cx="469744" cy="259045"/>
    <xdr:sp macro="" textlink="">
      <xdr:nvSpPr>
        <xdr:cNvPr id="374" name="n_2mainValue【福祉施設】&#10;一人当たり面積">
          <a:extLst>
            <a:ext uri="{FF2B5EF4-FFF2-40B4-BE49-F238E27FC236}">
              <a16:creationId xmlns:a16="http://schemas.microsoft.com/office/drawing/2014/main" id="{84C3D821-60A8-489B-9ECE-14CFF79E7373}"/>
            </a:ext>
          </a:extLst>
        </xdr:cNvPr>
        <xdr:cNvSpPr txBox="1"/>
      </xdr:nvSpPr>
      <xdr:spPr>
        <a:xfrm>
          <a:off x="8515427" y="1386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148862</xdr:rowOff>
    </xdr:from>
    <xdr:ext cx="469744" cy="259045"/>
    <xdr:sp macro="" textlink="">
      <xdr:nvSpPr>
        <xdr:cNvPr id="375" name="n_3mainValue【福祉施設】&#10;一人当たり面積">
          <a:extLst>
            <a:ext uri="{FF2B5EF4-FFF2-40B4-BE49-F238E27FC236}">
              <a16:creationId xmlns:a16="http://schemas.microsoft.com/office/drawing/2014/main" id="{4EDB51BE-FB78-44C2-ACFC-795FFB4343BE}"/>
            </a:ext>
          </a:extLst>
        </xdr:cNvPr>
        <xdr:cNvSpPr txBox="1"/>
      </xdr:nvSpPr>
      <xdr:spPr>
        <a:xfrm>
          <a:off x="7626427" y="1386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155719</xdr:rowOff>
    </xdr:from>
    <xdr:ext cx="469744" cy="259045"/>
    <xdr:sp macro="" textlink="">
      <xdr:nvSpPr>
        <xdr:cNvPr id="376" name="n_4mainValue【福祉施設】&#10;一人当たり面積">
          <a:extLst>
            <a:ext uri="{FF2B5EF4-FFF2-40B4-BE49-F238E27FC236}">
              <a16:creationId xmlns:a16="http://schemas.microsoft.com/office/drawing/2014/main" id="{8815576F-975B-41FE-9CC5-8A2968E55169}"/>
            </a:ext>
          </a:extLst>
        </xdr:cNvPr>
        <xdr:cNvSpPr txBox="1"/>
      </xdr:nvSpPr>
      <xdr:spPr>
        <a:xfrm>
          <a:off x="67374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F35285DA-FEAC-458B-9429-E5B9C4C616B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B9ECF895-7F9A-4880-BAAF-FF65DDB6F1B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E81E5C80-C491-46FB-A513-10FC11879D6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41B98A01-3DED-42B0-BAB7-C5B92BC6A8C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2C23ED80-98D2-4508-857B-ED4493F9EF5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9642AC7-4F9D-4EE3-A813-0E5E294F40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8E15B4FB-B3B5-4C2C-ACE0-9E41CB23466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A63E9E37-3E5F-472B-A105-B1605EA5766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355A269A-8F37-4BD7-BABD-DB94DEBA8CE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FEAB9EC6-7455-47E8-8B3E-DC839FC3D95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A96A0161-E57B-4C2E-8BDD-A6684707003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57664307-3A78-4599-9D39-744A16EE90C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F1028050-657B-4EA1-A04E-87EC6BB977B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3EC8D8F0-F7DB-4155-A988-2B98327B63F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73D8C6EA-251D-4FD4-A60B-A12E97E9CC6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DD3FE929-0083-4646-830F-4263033D237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C591771D-CA20-4FB4-8D15-018CE04D365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AB795898-34E9-4FF5-930B-98B8F91D15C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AF76ADCA-BBE1-42F5-8986-E9B65204DF9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69AA82DF-EFC2-46F1-93B4-2C18561DD57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26C8D11-11C4-447E-9F80-724F04396F7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A3DCDB98-0FA4-4CD8-A889-7AD5700DF9F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5A0081F0-C285-477E-AF3E-96A39463BB8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9A7C3972-9366-4965-AEB1-D1CD04881FE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47333807-6AFE-416E-9003-74AE2B085E1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FF08D1A-C29C-449C-B250-A2F770C91D5D}"/>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F1BB5592-E4B3-4EED-A249-27688D28AF5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EAD1AC3F-348D-4ADB-B902-0C88BA0C12D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ABD752AB-C5D4-47F3-93C3-2B82100E345E}"/>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406" name="直線コネクタ 405">
          <a:extLst>
            <a:ext uri="{FF2B5EF4-FFF2-40B4-BE49-F238E27FC236}">
              <a16:creationId xmlns:a16="http://schemas.microsoft.com/office/drawing/2014/main" id="{50CF5CA2-9488-4365-9208-CE07BAD80BF8}"/>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3F356D8F-D6D3-427E-AB9C-00C81E9131AC}"/>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08" name="フローチャート: 判断 407">
          <a:extLst>
            <a:ext uri="{FF2B5EF4-FFF2-40B4-BE49-F238E27FC236}">
              <a16:creationId xmlns:a16="http://schemas.microsoft.com/office/drawing/2014/main" id="{EBF3405E-C1DA-4B04-B780-4F71D1A5AA70}"/>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409" name="フローチャート: 判断 408">
          <a:extLst>
            <a:ext uri="{FF2B5EF4-FFF2-40B4-BE49-F238E27FC236}">
              <a16:creationId xmlns:a16="http://schemas.microsoft.com/office/drawing/2014/main" id="{DA3C6CCE-23E6-44D4-9085-AF397CB40E5D}"/>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0" name="フローチャート: 判断 409">
          <a:extLst>
            <a:ext uri="{FF2B5EF4-FFF2-40B4-BE49-F238E27FC236}">
              <a16:creationId xmlns:a16="http://schemas.microsoft.com/office/drawing/2014/main" id="{20F687D4-59A9-446F-B62C-36CDA3D22B78}"/>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1" name="フローチャート: 判断 410">
          <a:extLst>
            <a:ext uri="{FF2B5EF4-FFF2-40B4-BE49-F238E27FC236}">
              <a16:creationId xmlns:a16="http://schemas.microsoft.com/office/drawing/2014/main" id="{DA3E0BCA-8AD6-4F4C-9479-836116CFB45D}"/>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2" name="フローチャート: 判断 411">
          <a:extLst>
            <a:ext uri="{FF2B5EF4-FFF2-40B4-BE49-F238E27FC236}">
              <a16:creationId xmlns:a16="http://schemas.microsoft.com/office/drawing/2014/main" id="{6E626E96-99D9-4604-B3F7-C8F2380912D8}"/>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99E6CEF-88A8-4CBD-BABB-A71188D9942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7B18FA14-BD32-4497-A7EE-50F475FCAE2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66E658B-6C92-4946-B9F7-5AD3C565CF2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30918DF-CDDB-4439-B248-CD2968CA987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F9298D6-0390-404F-8000-5914C37036A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136434</xdr:rowOff>
    </xdr:from>
    <xdr:to>
      <xdr:col>24</xdr:col>
      <xdr:colOff>114300</xdr:colOff>
      <xdr:row>106</xdr:row>
      <xdr:rowOff>66584</xdr:rowOff>
    </xdr:to>
    <xdr:sp macro="" textlink="">
      <xdr:nvSpPr>
        <xdr:cNvPr id="418" name="楕円 417">
          <a:extLst>
            <a:ext uri="{FF2B5EF4-FFF2-40B4-BE49-F238E27FC236}">
              <a16:creationId xmlns:a16="http://schemas.microsoft.com/office/drawing/2014/main" id="{4082A8F4-EEA9-46F1-BD9D-864878A1B300}"/>
            </a:ext>
          </a:extLst>
        </xdr:cNvPr>
        <xdr:cNvSpPr/>
      </xdr:nvSpPr>
      <xdr:spPr>
        <a:xfrm>
          <a:off x="45847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114861</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E79306B0-F069-490F-92B9-9D5249022DA4}"/>
            </a:ext>
          </a:extLst>
        </xdr:cNvPr>
        <xdr:cNvSpPr txBox="1"/>
      </xdr:nvSpPr>
      <xdr:spPr>
        <a:xfrm>
          <a:off x="4673600"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85816</xdr:rowOff>
    </xdr:from>
    <xdr:to>
      <xdr:col>20</xdr:col>
      <xdr:colOff>38100</xdr:colOff>
      <xdr:row>106</xdr:row>
      <xdr:rowOff>15966</xdr:rowOff>
    </xdr:to>
    <xdr:sp macro="" textlink="">
      <xdr:nvSpPr>
        <xdr:cNvPr id="420" name="楕円 419">
          <a:extLst>
            <a:ext uri="{FF2B5EF4-FFF2-40B4-BE49-F238E27FC236}">
              <a16:creationId xmlns:a16="http://schemas.microsoft.com/office/drawing/2014/main" id="{12D6D5C4-A7E1-4628-AFF9-7E8F43043A97}"/>
            </a:ext>
          </a:extLst>
        </xdr:cNvPr>
        <xdr:cNvSpPr/>
      </xdr:nvSpPr>
      <xdr:spPr>
        <a:xfrm>
          <a:off x="3746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136616</xdr:rowOff>
    </xdr:from>
    <xdr:to>
      <xdr:col>24</xdr:col>
      <xdr:colOff>63500</xdr:colOff>
      <xdr:row>106</xdr:row>
      <xdr:rowOff>15784</xdr:rowOff>
    </xdr:to>
    <xdr:cxnSp macro="">
      <xdr:nvCxnSpPr>
        <xdr:cNvPr id="421" name="直線コネクタ 420">
          <a:extLst>
            <a:ext uri="{FF2B5EF4-FFF2-40B4-BE49-F238E27FC236}">
              <a16:creationId xmlns:a16="http://schemas.microsoft.com/office/drawing/2014/main" id="{A3E1C9AF-CB2D-4D74-9777-1D8456DD06CA}"/>
            </a:ext>
          </a:extLst>
        </xdr:cNvPr>
        <xdr:cNvCxnSpPr/>
      </xdr:nvCxnSpPr>
      <xdr:spPr>
        <a:xfrm>
          <a:off x="3797300" y="1813886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35198</xdr:rowOff>
    </xdr:from>
    <xdr:to>
      <xdr:col>15</xdr:col>
      <xdr:colOff>101600</xdr:colOff>
      <xdr:row>105</xdr:row>
      <xdr:rowOff>136798</xdr:rowOff>
    </xdr:to>
    <xdr:sp macro="" textlink="">
      <xdr:nvSpPr>
        <xdr:cNvPr id="422" name="楕円 421">
          <a:extLst>
            <a:ext uri="{FF2B5EF4-FFF2-40B4-BE49-F238E27FC236}">
              <a16:creationId xmlns:a16="http://schemas.microsoft.com/office/drawing/2014/main" id="{861E8405-D312-4F2F-98B4-BDCACF30A0CD}"/>
            </a:ext>
          </a:extLst>
        </xdr:cNvPr>
        <xdr:cNvSpPr/>
      </xdr:nvSpPr>
      <xdr:spPr>
        <a:xfrm>
          <a:off x="2857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85998</xdr:rowOff>
    </xdr:from>
    <xdr:to>
      <xdr:col>19</xdr:col>
      <xdr:colOff>177800</xdr:colOff>
      <xdr:row>105</xdr:row>
      <xdr:rowOff>136616</xdr:rowOff>
    </xdr:to>
    <xdr:cxnSp macro="">
      <xdr:nvCxnSpPr>
        <xdr:cNvPr id="423" name="直線コネクタ 422">
          <a:extLst>
            <a:ext uri="{FF2B5EF4-FFF2-40B4-BE49-F238E27FC236}">
              <a16:creationId xmlns:a16="http://schemas.microsoft.com/office/drawing/2014/main" id="{595A928B-CE20-4156-9A90-E5FD53CEDD11}"/>
            </a:ext>
          </a:extLst>
        </xdr:cNvPr>
        <xdr:cNvCxnSpPr/>
      </xdr:nvCxnSpPr>
      <xdr:spPr>
        <a:xfrm>
          <a:off x="2908300" y="1808824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154395</xdr:rowOff>
    </xdr:from>
    <xdr:to>
      <xdr:col>10</xdr:col>
      <xdr:colOff>165100</xdr:colOff>
      <xdr:row>105</xdr:row>
      <xdr:rowOff>84545</xdr:rowOff>
    </xdr:to>
    <xdr:sp macro="" textlink="">
      <xdr:nvSpPr>
        <xdr:cNvPr id="424" name="楕円 423">
          <a:extLst>
            <a:ext uri="{FF2B5EF4-FFF2-40B4-BE49-F238E27FC236}">
              <a16:creationId xmlns:a16="http://schemas.microsoft.com/office/drawing/2014/main" id="{F8BC574F-0E30-4817-8FA9-3AF37E2849BD}"/>
            </a:ext>
          </a:extLst>
        </xdr:cNvPr>
        <xdr:cNvSpPr/>
      </xdr:nvSpPr>
      <xdr:spPr>
        <a:xfrm>
          <a:off x="1968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33745</xdr:rowOff>
    </xdr:from>
    <xdr:to>
      <xdr:col>15</xdr:col>
      <xdr:colOff>50800</xdr:colOff>
      <xdr:row>105</xdr:row>
      <xdr:rowOff>85998</xdr:rowOff>
    </xdr:to>
    <xdr:cxnSp macro="">
      <xdr:nvCxnSpPr>
        <xdr:cNvPr id="425" name="直線コネクタ 424">
          <a:extLst>
            <a:ext uri="{FF2B5EF4-FFF2-40B4-BE49-F238E27FC236}">
              <a16:creationId xmlns:a16="http://schemas.microsoft.com/office/drawing/2014/main" id="{E051FCE1-8191-48E0-9D21-8E21D377E675}"/>
            </a:ext>
          </a:extLst>
        </xdr:cNvPr>
        <xdr:cNvCxnSpPr/>
      </xdr:nvCxnSpPr>
      <xdr:spPr>
        <a:xfrm>
          <a:off x="2019300" y="18035995"/>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126637</xdr:rowOff>
    </xdr:from>
    <xdr:to>
      <xdr:col>6</xdr:col>
      <xdr:colOff>38100</xdr:colOff>
      <xdr:row>105</xdr:row>
      <xdr:rowOff>56787</xdr:rowOff>
    </xdr:to>
    <xdr:sp macro="" textlink="">
      <xdr:nvSpPr>
        <xdr:cNvPr id="426" name="楕円 425">
          <a:extLst>
            <a:ext uri="{FF2B5EF4-FFF2-40B4-BE49-F238E27FC236}">
              <a16:creationId xmlns:a16="http://schemas.microsoft.com/office/drawing/2014/main" id="{1B63D37B-EE0A-43EC-8FE9-62B79EB92CE4}"/>
            </a:ext>
          </a:extLst>
        </xdr:cNvPr>
        <xdr:cNvSpPr/>
      </xdr:nvSpPr>
      <xdr:spPr>
        <a:xfrm>
          <a:off x="1079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5987</xdr:rowOff>
    </xdr:from>
    <xdr:to>
      <xdr:col>10</xdr:col>
      <xdr:colOff>114300</xdr:colOff>
      <xdr:row>105</xdr:row>
      <xdr:rowOff>33745</xdr:rowOff>
    </xdr:to>
    <xdr:cxnSp macro="">
      <xdr:nvCxnSpPr>
        <xdr:cNvPr id="427" name="直線コネクタ 426">
          <a:extLst>
            <a:ext uri="{FF2B5EF4-FFF2-40B4-BE49-F238E27FC236}">
              <a16:creationId xmlns:a16="http://schemas.microsoft.com/office/drawing/2014/main" id="{A09B05DD-99B2-4140-8D82-7E95E41508A9}"/>
            </a:ext>
          </a:extLst>
        </xdr:cNvPr>
        <xdr:cNvCxnSpPr/>
      </xdr:nvCxnSpPr>
      <xdr:spPr>
        <a:xfrm>
          <a:off x="1130300" y="180082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428" name="n_1aveValue【市民会館】&#10;有形固定資産減価償却率">
          <a:extLst>
            <a:ext uri="{FF2B5EF4-FFF2-40B4-BE49-F238E27FC236}">
              <a16:creationId xmlns:a16="http://schemas.microsoft.com/office/drawing/2014/main" id="{A6266F68-EE27-4962-A2CE-E670CA36E5B5}"/>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29" name="n_2aveValue【市民会館】&#10;有形固定資産減価償却率">
          <a:extLst>
            <a:ext uri="{FF2B5EF4-FFF2-40B4-BE49-F238E27FC236}">
              <a16:creationId xmlns:a16="http://schemas.microsoft.com/office/drawing/2014/main" id="{7572D354-057E-4D58-9DD6-D1E27285FD35}"/>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30" name="n_3aveValue【市民会館】&#10;有形固定資産減価償却率">
          <a:extLst>
            <a:ext uri="{FF2B5EF4-FFF2-40B4-BE49-F238E27FC236}">
              <a16:creationId xmlns:a16="http://schemas.microsoft.com/office/drawing/2014/main" id="{48294A8E-CF2D-4958-B30F-B07E74689AA9}"/>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1" name="n_4aveValue【市民会館】&#10;有形固定資産減価償却率">
          <a:extLst>
            <a:ext uri="{FF2B5EF4-FFF2-40B4-BE49-F238E27FC236}">
              <a16:creationId xmlns:a16="http://schemas.microsoft.com/office/drawing/2014/main" id="{C5B50728-6D52-4C26-9FD8-B8F7C04E900B}"/>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7093</xdr:rowOff>
    </xdr:from>
    <xdr:ext cx="405111" cy="259045"/>
    <xdr:sp macro="" textlink="">
      <xdr:nvSpPr>
        <xdr:cNvPr id="432" name="n_1mainValue【市民会館】&#10;有形固定資産減価償却率">
          <a:extLst>
            <a:ext uri="{FF2B5EF4-FFF2-40B4-BE49-F238E27FC236}">
              <a16:creationId xmlns:a16="http://schemas.microsoft.com/office/drawing/2014/main" id="{85FBFE90-80B2-49CA-BE76-CDD2F76E417E}"/>
            </a:ext>
          </a:extLst>
        </xdr:cNvPr>
        <xdr:cNvSpPr txBox="1"/>
      </xdr:nvSpPr>
      <xdr:spPr>
        <a:xfrm>
          <a:off x="3582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127925</xdr:rowOff>
    </xdr:from>
    <xdr:ext cx="405111" cy="259045"/>
    <xdr:sp macro="" textlink="">
      <xdr:nvSpPr>
        <xdr:cNvPr id="433" name="n_2mainValue【市民会館】&#10;有形固定資産減価償却率">
          <a:extLst>
            <a:ext uri="{FF2B5EF4-FFF2-40B4-BE49-F238E27FC236}">
              <a16:creationId xmlns:a16="http://schemas.microsoft.com/office/drawing/2014/main" id="{8B915A65-2A8D-4FEF-98D7-8CB870B41739}"/>
            </a:ext>
          </a:extLst>
        </xdr:cNvPr>
        <xdr:cNvSpPr txBox="1"/>
      </xdr:nvSpPr>
      <xdr:spPr>
        <a:xfrm>
          <a:off x="2705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75672</xdr:rowOff>
    </xdr:from>
    <xdr:ext cx="405111" cy="259045"/>
    <xdr:sp macro="" textlink="">
      <xdr:nvSpPr>
        <xdr:cNvPr id="434" name="n_3mainValue【市民会館】&#10;有形固定資産減価償却率">
          <a:extLst>
            <a:ext uri="{FF2B5EF4-FFF2-40B4-BE49-F238E27FC236}">
              <a16:creationId xmlns:a16="http://schemas.microsoft.com/office/drawing/2014/main" id="{AB517E84-181E-4EC9-B68B-381A9290B676}"/>
            </a:ext>
          </a:extLst>
        </xdr:cNvPr>
        <xdr:cNvSpPr txBox="1"/>
      </xdr:nvSpPr>
      <xdr:spPr>
        <a:xfrm>
          <a:off x="1816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47914</xdr:rowOff>
    </xdr:from>
    <xdr:ext cx="405111" cy="259045"/>
    <xdr:sp macro="" textlink="">
      <xdr:nvSpPr>
        <xdr:cNvPr id="435" name="n_4mainValue【市民会館】&#10;有形固定資産減価償却率">
          <a:extLst>
            <a:ext uri="{FF2B5EF4-FFF2-40B4-BE49-F238E27FC236}">
              <a16:creationId xmlns:a16="http://schemas.microsoft.com/office/drawing/2014/main" id="{38C0041E-3FC1-4AE2-B3A3-1EED1006775B}"/>
            </a:ext>
          </a:extLst>
        </xdr:cNvPr>
        <xdr:cNvSpPr txBox="1"/>
      </xdr:nvSpPr>
      <xdr:spPr>
        <a:xfrm>
          <a:off x="927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679B3BCE-5180-4223-9D77-897C0872C6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89572CA4-B471-4828-87A8-530D7BC46A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AC9CC3B5-6D07-43B8-BB4A-B754DD03191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C4B114A0-620C-405C-9F45-6BF15CA2E80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8D8746BF-83B9-42E1-84CA-8715B76155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29AA59A4-7EB2-46DA-89E7-970BD8B933D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8172FFBF-9091-4C95-9403-963BE4FF42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CEBF2F88-95FA-4C0D-8356-02562ACC4D0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D75A19D9-FB98-44FE-A08D-5CFD6FB7760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E189B29F-92A3-40A4-8504-BE4AD25FB99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B09D0DD7-7051-495A-BD27-74045080172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83389120-0DA1-4B9C-A7FC-607EA05F787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768FA2AD-1C1B-49C0-B4E5-7D385005F99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952436C0-6AA4-4297-9C9C-64D45BC693BE}"/>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615BE206-8D5E-4759-A546-D56E5377FCC4}"/>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C6C0C2AB-976A-41CE-B837-DD12C8188C1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4C164ED3-322D-4A00-BE31-B93A7D813B22}"/>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895FA97B-9120-4138-8053-D51CBD3D7798}"/>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F1D6D53C-24EA-4C4D-AC82-9A278920628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1036B919-53A7-4425-82E5-75DEF4DF8182}"/>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DD00E4D7-24EE-4465-9FA2-D61090D9307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5BE5174F-CA35-4526-B070-71FEB2B6D51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51F549F9-46BC-4DF5-903E-8ECEEE3EC84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9B3A603C-5CB3-4E2E-A40D-8B01F70F9BA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B3956E8E-4F14-4292-9AC0-C00CE94C64C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61" name="直線コネクタ 460">
          <a:extLst>
            <a:ext uri="{FF2B5EF4-FFF2-40B4-BE49-F238E27FC236}">
              <a16:creationId xmlns:a16="http://schemas.microsoft.com/office/drawing/2014/main" id="{F43BA623-E3E0-46A3-8EEA-1B6F063B72D7}"/>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62" name="【市民会館】&#10;一人当たり面積最小値テキスト">
          <a:extLst>
            <a:ext uri="{FF2B5EF4-FFF2-40B4-BE49-F238E27FC236}">
              <a16:creationId xmlns:a16="http://schemas.microsoft.com/office/drawing/2014/main" id="{AA3C6DEC-43C5-4F9C-993B-499106F49134}"/>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63" name="直線コネクタ 462">
          <a:extLst>
            <a:ext uri="{FF2B5EF4-FFF2-40B4-BE49-F238E27FC236}">
              <a16:creationId xmlns:a16="http://schemas.microsoft.com/office/drawing/2014/main" id="{4ECB8CC1-E88A-4DFA-99A6-1D030DE71584}"/>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64" name="【市民会館】&#10;一人当たり面積最大値テキスト">
          <a:extLst>
            <a:ext uri="{FF2B5EF4-FFF2-40B4-BE49-F238E27FC236}">
              <a16:creationId xmlns:a16="http://schemas.microsoft.com/office/drawing/2014/main" id="{A9FE2146-4A39-448A-A925-2F7012A75ACD}"/>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65" name="直線コネクタ 464">
          <a:extLst>
            <a:ext uri="{FF2B5EF4-FFF2-40B4-BE49-F238E27FC236}">
              <a16:creationId xmlns:a16="http://schemas.microsoft.com/office/drawing/2014/main" id="{6BDB90E4-546F-4FA1-A2ED-F5F55C6BEC9E}"/>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466" name="【市民会館】&#10;一人当たり面積平均値テキスト">
          <a:extLst>
            <a:ext uri="{FF2B5EF4-FFF2-40B4-BE49-F238E27FC236}">
              <a16:creationId xmlns:a16="http://schemas.microsoft.com/office/drawing/2014/main" id="{10787A0C-9BC2-4A24-A9F0-4A0A16199E97}"/>
            </a:ext>
          </a:extLst>
        </xdr:cNvPr>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67" name="フローチャート: 判断 466">
          <a:extLst>
            <a:ext uri="{FF2B5EF4-FFF2-40B4-BE49-F238E27FC236}">
              <a16:creationId xmlns:a16="http://schemas.microsoft.com/office/drawing/2014/main" id="{DADCAFE9-1487-41E7-875E-C98BC444CD28}"/>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68" name="フローチャート: 判断 467">
          <a:extLst>
            <a:ext uri="{FF2B5EF4-FFF2-40B4-BE49-F238E27FC236}">
              <a16:creationId xmlns:a16="http://schemas.microsoft.com/office/drawing/2014/main" id="{2E759503-D209-4CAC-A464-A50638B4928C}"/>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69487</xdr:rowOff>
    </xdr:from>
    <xdr:to>
      <xdr:col>46</xdr:col>
      <xdr:colOff>38100</xdr:colOff>
      <xdr:row>107</xdr:row>
      <xdr:rowOff>171087</xdr:rowOff>
    </xdr:to>
    <xdr:sp macro="" textlink="">
      <xdr:nvSpPr>
        <xdr:cNvPr id="469" name="フローチャート: 判断 468">
          <a:extLst>
            <a:ext uri="{FF2B5EF4-FFF2-40B4-BE49-F238E27FC236}">
              <a16:creationId xmlns:a16="http://schemas.microsoft.com/office/drawing/2014/main" id="{BB33971D-2099-4D15-94FE-3D04C4F9DCD5}"/>
            </a:ext>
          </a:extLst>
        </xdr:cNvPr>
        <xdr:cNvSpPr/>
      </xdr:nvSpPr>
      <xdr:spPr>
        <a:xfrm>
          <a:off x="86995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76019</xdr:rowOff>
    </xdr:from>
    <xdr:to>
      <xdr:col>41</xdr:col>
      <xdr:colOff>101600</xdr:colOff>
      <xdr:row>108</xdr:row>
      <xdr:rowOff>6169</xdr:rowOff>
    </xdr:to>
    <xdr:sp macro="" textlink="">
      <xdr:nvSpPr>
        <xdr:cNvPr id="470" name="フローチャート: 判断 469">
          <a:extLst>
            <a:ext uri="{FF2B5EF4-FFF2-40B4-BE49-F238E27FC236}">
              <a16:creationId xmlns:a16="http://schemas.microsoft.com/office/drawing/2014/main" id="{71F8B813-EEA0-4377-A27F-6757B47BBAC4}"/>
            </a:ext>
          </a:extLst>
        </xdr:cNvPr>
        <xdr:cNvSpPr/>
      </xdr:nvSpPr>
      <xdr:spPr>
        <a:xfrm>
          <a:off x="7810500" y="1842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92348</xdr:rowOff>
    </xdr:from>
    <xdr:to>
      <xdr:col>36</xdr:col>
      <xdr:colOff>165100</xdr:colOff>
      <xdr:row>108</xdr:row>
      <xdr:rowOff>22498</xdr:rowOff>
    </xdr:to>
    <xdr:sp macro="" textlink="">
      <xdr:nvSpPr>
        <xdr:cNvPr id="471" name="フローチャート: 判断 470">
          <a:extLst>
            <a:ext uri="{FF2B5EF4-FFF2-40B4-BE49-F238E27FC236}">
              <a16:creationId xmlns:a16="http://schemas.microsoft.com/office/drawing/2014/main" id="{BD68B04A-4FA4-4BCC-87F7-3639233758F4}"/>
            </a:ext>
          </a:extLst>
        </xdr:cNvPr>
        <xdr:cNvSpPr/>
      </xdr:nvSpPr>
      <xdr:spPr>
        <a:xfrm>
          <a:off x="6921500" y="184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EA08D0D-B9BB-4F22-819F-841BCA35359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1656EFB-B983-406C-9728-76DE4246672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3FA39F8-A85D-452E-A267-F4E308D2C22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385AA78-F53A-4542-AFD5-9C27B7A6B52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24D3B09-1342-42A4-AFAD-2886149AC2E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120106</xdr:rowOff>
    </xdr:from>
    <xdr:to>
      <xdr:col>55</xdr:col>
      <xdr:colOff>50800</xdr:colOff>
      <xdr:row>108</xdr:row>
      <xdr:rowOff>50256</xdr:rowOff>
    </xdr:to>
    <xdr:sp macro="" textlink="">
      <xdr:nvSpPr>
        <xdr:cNvPr id="477" name="楕円 476">
          <a:extLst>
            <a:ext uri="{FF2B5EF4-FFF2-40B4-BE49-F238E27FC236}">
              <a16:creationId xmlns:a16="http://schemas.microsoft.com/office/drawing/2014/main" id="{321089AA-FB86-416E-ABDF-A01644185359}"/>
            </a:ext>
          </a:extLst>
        </xdr:cNvPr>
        <xdr:cNvSpPr/>
      </xdr:nvSpPr>
      <xdr:spPr>
        <a:xfrm>
          <a:off x="104267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98533</xdr:rowOff>
    </xdr:from>
    <xdr:ext cx="469744" cy="259045"/>
    <xdr:sp macro="" textlink="">
      <xdr:nvSpPr>
        <xdr:cNvPr id="478" name="【市民会館】&#10;一人当たり面積該当値テキスト">
          <a:extLst>
            <a:ext uri="{FF2B5EF4-FFF2-40B4-BE49-F238E27FC236}">
              <a16:creationId xmlns:a16="http://schemas.microsoft.com/office/drawing/2014/main" id="{568C478A-B943-4890-8E77-A129F1EDE8E5}"/>
            </a:ext>
          </a:extLst>
        </xdr:cNvPr>
        <xdr:cNvSpPr txBox="1"/>
      </xdr:nvSpPr>
      <xdr:spPr>
        <a:xfrm>
          <a:off x="10515600" y="184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121738</xdr:rowOff>
    </xdr:from>
    <xdr:to>
      <xdr:col>50</xdr:col>
      <xdr:colOff>165100</xdr:colOff>
      <xdr:row>108</xdr:row>
      <xdr:rowOff>51888</xdr:rowOff>
    </xdr:to>
    <xdr:sp macro="" textlink="">
      <xdr:nvSpPr>
        <xdr:cNvPr id="479" name="楕円 478">
          <a:extLst>
            <a:ext uri="{FF2B5EF4-FFF2-40B4-BE49-F238E27FC236}">
              <a16:creationId xmlns:a16="http://schemas.microsoft.com/office/drawing/2014/main" id="{41EAF723-9DEE-4C57-8981-B3A3F7CBC24B}"/>
            </a:ext>
          </a:extLst>
        </xdr:cNvPr>
        <xdr:cNvSpPr/>
      </xdr:nvSpPr>
      <xdr:spPr>
        <a:xfrm>
          <a:off x="9588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170906</xdr:rowOff>
    </xdr:from>
    <xdr:to>
      <xdr:col>55</xdr:col>
      <xdr:colOff>0</xdr:colOff>
      <xdr:row>108</xdr:row>
      <xdr:rowOff>1088</xdr:rowOff>
    </xdr:to>
    <xdr:cxnSp macro="">
      <xdr:nvCxnSpPr>
        <xdr:cNvPr id="480" name="直線コネクタ 479">
          <a:extLst>
            <a:ext uri="{FF2B5EF4-FFF2-40B4-BE49-F238E27FC236}">
              <a16:creationId xmlns:a16="http://schemas.microsoft.com/office/drawing/2014/main" id="{59111DA3-6515-4D0C-A186-458A01814482}"/>
            </a:ext>
          </a:extLst>
        </xdr:cNvPr>
        <xdr:cNvCxnSpPr/>
      </xdr:nvCxnSpPr>
      <xdr:spPr>
        <a:xfrm flipV="1">
          <a:off x="9639300" y="1851605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121738</xdr:rowOff>
    </xdr:from>
    <xdr:to>
      <xdr:col>46</xdr:col>
      <xdr:colOff>38100</xdr:colOff>
      <xdr:row>108</xdr:row>
      <xdr:rowOff>51888</xdr:rowOff>
    </xdr:to>
    <xdr:sp macro="" textlink="">
      <xdr:nvSpPr>
        <xdr:cNvPr id="481" name="楕円 480">
          <a:extLst>
            <a:ext uri="{FF2B5EF4-FFF2-40B4-BE49-F238E27FC236}">
              <a16:creationId xmlns:a16="http://schemas.microsoft.com/office/drawing/2014/main" id="{C75CA841-BB2B-404F-AAEE-6DE6ED216BF1}"/>
            </a:ext>
          </a:extLst>
        </xdr:cNvPr>
        <xdr:cNvSpPr/>
      </xdr:nvSpPr>
      <xdr:spPr>
        <a:xfrm>
          <a:off x="8699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1088</xdr:rowOff>
    </xdr:from>
    <xdr:to>
      <xdr:col>50</xdr:col>
      <xdr:colOff>114300</xdr:colOff>
      <xdr:row>108</xdr:row>
      <xdr:rowOff>1088</xdr:rowOff>
    </xdr:to>
    <xdr:cxnSp macro="">
      <xdr:nvCxnSpPr>
        <xdr:cNvPr id="482" name="直線コネクタ 481">
          <a:extLst>
            <a:ext uri="{FF2B5EF4-FFF2-40B4-BE49-F238E27FC236}">
              <a16:creationId xmlns:a16="http://schemas.microsoft.com/office/drawing/2014/main" id="{66F96DCA-805E-46F3-9AB0-8B33263992D1}"/>
            </a:ext>
          </a:extLst>
        </xdr:cNvPr>
        <xdr:cNvCxnSpPr/>
      </xdr:nvCxnSpPr>
      <xdr:spPr>
        <a:xfrm>
          <a:off x="8750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123371</xdr:rowOff>
    </xdr:from>
    <xdr:to>
      <xdr:col>41</xdr:col>
      <xdr:colOff>101600</xdr:colOff>
      <xdr:row>108</xdr:row>
      <xdr:rowOff>53521</xdr:rowOff>
    </xdr:to>
    <xdr:sp macro="" textlink="">
      <xdr:nvSpPr>
        <xdr:cNvPr id="483" name="楕円 482">
          <a:extLst>
            <a:ext uri="{FF2B5EF4-FFF2-40B4-BE49-F238E27FC236}">
              <a16:creationId xmlns:a16="http://schemas.microsoft.com/office/drawing/2014/main" id="{AC2D7222-ACBE-4CED-9458-E9A7B4DDA9F9}"/>
            </a:ext>
          </a:extLst>
        </xdr:cNvPr>
        <xdr:cNvSpPr/>
      </xdr:nvSpPr>
      <xdr:spPr>
        <a:xfrm>
          <a:off x="7810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1088</xdr:rowOff>
    </xdr:from>
    <xdr:to>
      <xdr:col>45</xdr:col>
      <xdr:colOff>177800</xdr:colOff>
      <xdr:row>108</xdr:row>
      <xdr:rowOff>2721</xdr:rowOff>
    </xdr:to>
    <xdr:cxnSp macro="">
      <xdr:nvCxnSpPr>
        <xdr:cNvPr id="484" name="直線コネクタ 483">
          <a:extLst>
            <a:ext uri="{FF2B5EF4-FFF2-40B4-BE49-F238E27FC236}">
              <a16:creationId xmlns:a16="http://schemas.microsoft.com/office/drawing/2014/main" id="{08F80DBE-6132-4104-83E2-6F0E28421BDD}"/>
            </a:ext>
          </a:extLst>
        </xdr:cNvPr>
        <xdr:cNvCxnSpPr/>
      </xdr:nvCxnSpPr>
      <xdr:spPr>
        <a:xfrm flipV="1">
          <a:off x="7861300" y="185176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126637</xdr:rowOff>
    </xdr:from>
    <xdr:to>
      <xdr:col>36</xdr:col>
      <xdr:colOff>165100</xdr:colOff>
      <xdr:row>108</xdr:row>
      <xdr:rowOff>56787</xdr:rowOff>
    </xdr:to>
    <xdr:sp macro="" textlink="">
      <xdr:nvSpPr>
        <xdr:cNvPr id="485" name="楕円 484">
          <a:extLst>
            <a:ext uri="{FF2B5EF4-FFF2-40B4-BE49-F238E27FC236}">
              <a16:creationId xmlns:a16="http://schemas.microsoft.com/office/drawing/2014/main" id="{07A8A975-97AF-4981-848B-DEC46B6D9B82}"/>
            </a:ext>
          </a:extLst>
        </xdr:cNvPr>
        <xdr:cNvSpPr/>
      </xdr:nvSpPr>
      <xdr:spPr>
        <a:xfrm>
          <a:off x="6921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2721</xdr:rowOff>
    </xdr:from>
    <xdr:to>
      <xdr:col>41</xdr:col>
      <xdr:colOff>50800</xdr:colOff>
      <xdr:row>108</xdr:row>
      <xdr:rowOff>5987</xdr:rowOff>
    </xdr:to>
    <xdr:cxnSp macro="">
      <xdr:nvCxnSpPr>
        <xdr:cNvPr id="486" name="直線コネクタ 485">
          <a:extLst>
            <a:ext uri="{FF2B5EF4-FFF2-40B4-BE49-F238E27FC236}">
              <a16:creationId xmlns:a16="http://schemas.microsoft.com/office/drawing/2014/main" id="{21D1FB27-87A1-431F-9605-0FE989701B2D}"/>
            </a:ext>
          </a:extLst>
        </xdr:cNvPr>
        <xdr:cNvCxnSpPr/>
      </xdr:nvCxnSpPr>
      <xdr:spPr>
        <a:xfrm flipV="1">
          <a:off x="6972300" y="1851932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487" name="n_1aveValue【市民会館】&#10;一人当たり面積">
          <a:extLst>
            <a:ext uri="{FF2B5EF4-FFF2-40B4-BE49-F238E27FC236}">
              <a16:creationId xmlns:a16="http://schemas.microsoft.com/office/drawing/2014/main" id="{66A0CC00-20CD-4188-9FCF-4C9B4F7BE4EB}"/>
            </a:ext>
          </a:extLst>
        </xdr:cNvPr>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16164</xdr:rowOff>
    </xdr:from>
    <xdr:ext cx="469744" cy="259045"/>
    <xdr:sp macro="" textlink="">
      <xdr:nvSpPr>
        <xdr:cNvPr id="488" name="n_2aveValue【市民会館】&#10;一人当たり面積">
          <a:extLst>
            <a:ext uri="{FF2B5EF4-FFF2-40B4-BE49-F238E27FC236}">
              <a16:creationId xmlns:a16="http://schemas.microsoft.com/office/drawing/2014/main" id="{706CFFE4-D22A-4CE4-8464-BC306961187B}"/>
            </a:ext>
          </a:extLst>
        </xdr:cNvPr>
        <xdr:cNvSpPr txBox="1"/>
      </xdr:nvSpPr>
      <xdr:spPr>
        <a:xfrm>
          <a:off x="8515427" y="1818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22696</xdr:rowOff>
    </xdr:from>
    <xdr:ext cx="469744" cy="259045"/>
    <xdr:sp macro="" textlink="">
      <xdr:nvSpPr>
        <xdr:cNvPr id="489" name="n_3aveValue【市民会館】&#10;一人当たり面積">
          <a:extLst>
            <a:ext uri="{FF2B5EF4-FFF2-40B4-BE49-F238E27FC236}">
              <a16:creationId xmlns:a16="http://schemas.microsoft.com/office/drawing/2014/main" id="{513BE45C-37B3-4EF1-B1A1-87EE4B954BB7}"/>
            </a:ext>
          </a:extLst>
        </xdr:cNvPr>
        <xdr:cNvSpPr txBox="1"/>
      </xdr:nvSpPr>
      <xdr:spPr>
        <a:xfrm>
          <a:off x="7626427" y="1819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39025</xdr:rowOff>
    </xdr:from>
    <xdr:ext cx="469744" cy="259045"/>
    <xdr:sp macro="" textlink="">
      <xdr:nvSpPr>
        <xdr:cNvPr id="490" name="n_4aveValue【市民会館】&#10;一人当たり面積">
          <a:extLst>
            <a:ext uri="{FF2B5EF4-FFF2-40B4-BE49-F238E27FC236}">
              <a16:creationId xmlns:a16="http://schemas.microsoft.com/office/drawing/2014/main" id="{CCA183B0-CAE5-40EE-89C9-81A34118AAD8}"/>
            </a:ext>
          </a:extLst>
        </xdr:cNvPr>
        <xdr:cNvSpPr txBox="1"/>
      </xdr:nvSpPr>
      <xdr:spPr>
        <a:xfrm>
          <a:off x="6737427" y="1821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43015</xdr:rowOff>
    </xdr:from>
    <xdr:ext cx="469744" cy="259045"/>
    <xdr:sp macro="" textlink="">
      <xdr:nvSpPr>
        <xdr:cNvPr id="491" name="n_1mainValue【市民会館】&#10;一人当たり面積">
          <a:extLst>
            <a:ext uri="{FF2B5EF4-FFF2-40B4-BE49-F238E27FC236}">
              <a16:creationId xmlns:a16="http://schemas.microsoft.com/office/drawing/2014/main" id="{119BF155-C9B3-4205-90A8-B50292BA773D}"/>
            </a:ext>
          </a:extLst>
        </xdr:cNvPr>
        <xdr:cNvSpPr txBox="1"/>
      </xdr:nvSpPr>
      <xdr:spPr>
        <a:xfrm>
          <a:off x="9391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43015</xdr:rowOff>
    </xdr:from>
    <xdr:ext cx="469744" cy="259045"/>
    <xdr:sp macro="" textlink="">
      <xdr:nvSpPr>
        <xdr:cNvPr id="492" name="n_2mainValue【市民会館】&#10;一人当たり面積">
          <a:extLst>
            <a:ext uri="{FF2B5EF4-FFF2-40B4-BE49-F238E27FC236}">
              <a16:creationId xmlns:a16="http://schemas.microsoft.com/office/drawing/2014/main" id="{91171659-290C-4EA6-B09C-E5862B20E841}"/>
            </a:ext>
          </a:extLst>
        </xdr:cNvPr>
        <xdr:cNvSpPr txBox="1"/>
      </xdr:nvSpPr>
      <xdr:spPr>
        <a:xfrm>
          <a:off x="8515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44648</xdr:rowOff>
    </xdr:from>
    <xdr:ext cx="469744" cy="259045"/>
    <xdr:sp macro="" textlink="">
      <xdr:nvSpPr>
        <xdr:cNvPr id="493" name="n_3mainValue【市民会館】&#10;一人当たり面積">
          <a:extLst>
            <a:ext uri="{FF2B5EF4-FFF2-40B4-BE49-F238E27FC236}">
              <a16:creationId xmlns:a16="http://schemas.microsoft.com/office/drawing/2014/main" id="{34399324-CD25-41F8-816B-3ABB71208746}"/>
            </a:ext>
          </a:extLst>
        </xdr:cNvPr>
        <xdr:cNvSpPr txBox="1"/>
      </xdr:nvSpPr>
      <xdr:spPr>
        <a:xfrm>
          <a:off x="7626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47914</xdr:rowOff>
    </xdr:from>
    <xdr:ext cx="469744" cy="259045"/>
    <xdr:sp macro="" textlink="">
      <xdr:nvSpPr>
        <xdr:cNvPr id="494" name="n_4mainValue【市民会館】&#10;一人当たり面積">
          <a:extLst>
            <a:ext uri="{FF2B5EF4-FFF2-40B4-BE49-F238E27FC236}">
              <a16:creationId xmlns:a16="http://schemas.microsoft.com/office/drawing/2014/main" id="{F9B3C62E-3945-431B-8326-5AC9C6D89694}"/>
            </a:ext>
          </a:extLst>
        </xdr:cNvPr>
        <xdr:cNvSpPr txBox="1"/>
      </xdr:nvSpPr>
      <xdr:spPr>
        <a:xfrm>
          <a:off x="6737427" y="185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6F249B4D-5483-4882-8534-8D6CC9FE64B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A37ECD-17C5-42BE-8962-5A9E0D2D318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C3CEFC96-3969-4E2B-85BC-9BB7F12D386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B76BBFEA-4889-4580-BA3D-B66897C56E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3370A276-7D68-4458-9E2F-2DDE6AEEA04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970BC260-EFE7-4ACC-93BD-26DC4C9B23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9942E9F-067C-4E03-8DE6-3EC6CA92C52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24667C7D-0E0E-46B2-832F-2F36AD2241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14B80222-2AE8-4EFA-A280-860621A3E3F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16AC6FE4-67D9-4D68-BC94-B28534E7562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F4482EC-CA4C-4662-A385-7DA63CFD531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364BDF7D-550A-4046-A2BC-A623419B4A4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A62AB724-123F-4CA0-A48B-BFBF2B3922E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5790192B-CFB6-4E90-B2B1-753CB3396CB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377CF98C-2CFE-4D28-A607-FFB50F7D95D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8D7DE690-5183-47B6-9A15-D098A04757D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FB37C895-A21D-45A7-AB00-FDBB9E1CD11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4C97C779-8A8E-4B72-A768-D097EC9F0E7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8F9E3B78-341D-4F6A-B9E6-1B2851F9039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28D0C689-8197-4206-A55B-8C625F1EA46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88A5D84F-D40F-4B5F-8FE6-5FB282B3EB8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F09C00C0-72C3-4DFE-9D37-A2B91BA9E07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A7E0AE56-9919-4D26-871D-4F212F3B84B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8B5C48C8-880A-442E-965B-B4581F53B95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CDBBE735-6B90-4358-97C3-B70D2AC584E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520" name="直線コネクタ 519">
          <a:extLst>
            <a:ext uri="{FF2B5EF4-FFF2-40B4-BE49-F238E27FC236}">
              <a16:creationId xmlns:a16="http://schemas.microsoft.com/office/drawing/2014/main" id="{85DFF241-E6D2-4666-9AB7-9B7626BBD2DD}"/>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CFB64ABE-5B01-4695-BF8D-EF76AF5210F8}"/>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2" name="直線コネクタ 521">
          <a:extLst>
            <a:ext uri="{FF2B5EF4-FFF2-40B4-BE49-F238E27FC236}">
              <a16:creationId xmlns:a16="http://schemas.microsoft.com/office/drawing/2014/main" id="{FECCC95C-7FB7-41B6-A0FE-C13FA63C487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E90D7F66-CC93-4947-B6B6-6BD2F9CF1D4D}"/>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24" name="直線コネクタ 523">
          <a:extLst>
            <a:ext uri="{FF2B5EF4-FFF2-40B4-BE49-F238E27FC236}">
              <a16:creationId xmlns:a16="http://schemas.microsoft.com/office/drawing/2014/main" id="{EA0F3F77-5699-499F-AD38-73C868FBB761}"/>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73017E9D-DD55-4C82-BA35-78B240CF3BED}"/>
            </a:ext>
          </a:extLst>
        </xdr:cNvPr>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26" name="フローチャート: 判断 525">
          <a:extLst>
            <a:ext uri="{FF2B5EF4-FFF2-40B4-BE49-F238E27FC236}">
              <a16:creationId xmlns:a16="http://schemas.microsoft.com/office/drawing/2014/main" id="{69DD9D15-2AD2-4AEC-B920-5529053AAAD7}"/>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7" name="フローチャート: 判断 526">
          <a:extLst>
            <a:ext uri="{FF2B5EF4-FFF2-40B4-BE49-F238E27FC236}">
              <a16:creationId xmlns:a16="http://schemas.microsoft.com/office/drawing/2014/main" id="{3E2AA733-7D5A-4C8D-A12C-C022DB3CCCF8}"/>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108676</xdr:rowOff>
    </xdr:from>
    <xdr:to>
      <xdr:col>76</xdr:col>
      <xdr:colOff>165100</xdr:colOff>
      <xdr:row>39</xdr:row>
      <xdr:rowOff>38826</xdr:rowOff>
    </xdr:to>
    <xdr:sp macro="" textlink="">
      <xdr:nvSpPr>
        <xdr:cNvPr id="528" name="フローチャート: 判断 527">
          <a:extLst>
            <a:ext uri="{FF2B5EF4-FFF2-40B4-BE49-F238E27FC236}">
              <a16:creationId xmlns:a16="http://schemas.microsoft.com/office/drawing/2014/main" id="{3AC1ED32-B86B-4753-9DAE-B5F4D13C8290}"/>
            </a:ext>
          </a:extLst>
        </xdr:cNvPr>
        <xdr:cNvSpPr/>
      </xdr:nvSpPr>
      <xdr:spPr>
        <a:xfrm>
          <a:off x="14541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102144</xdr:rowOff>
    </xdr:from>
    <xdr:to>
      <xdr:col>72</xdr:col>
      <xdr:colOff>38100</xdr:colOff>
      <xdr:row>39</xdr:row>
      <xdr:rowOff>32294</xdr:rowOff>
    </xdr:to>
    <xdr:sp macro="" textlink="">
      <xdr:nvSpPr>
        <xdr:cNvPr id="529" name="フローチャート: 判断 528">
          <a:extLst>
            <a:ext uri="{FF2B5EF4-FFF2-40B4-BE49-F238E27FC236}">
              <a16:creationId xmlns:a16="http://schemas.microsoft.com/office/drawing/2014/main" id="{1206DE52-FEC2-40AF-8110-5CA66B8FF228}"/>
            </a:ext>
          </a:extLst>
        </xdr:cNvPr>
        <xdr:cNvSpPr/>
      </xdr:nvSpPr>
      <xdr:spPr>
        <a:xfrm>
          <a:off x="13652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79284</xdr:rowOff>
    </xdr:from>
    <xdr:to>
      <xdr:col>67</xdr:col>
      <xdr:colOff>101600</xdr:colOff>
      <xdr:row>39</xdr:row>
      <xdr:rowOff>9434</xdr:rowOff>
    </xdr:to>
    <xdr:sp macro="" textlink="">
      <xdr:nvSpPr>
        <xdr:cNvPr id="530" name="フローチャート: 判断 529">
          <a:extLst>
            <a:ext uri="{FF2B5EF4-FFF2-40B4-BE49-F238E27FC236}">
              <a16:creationId xmlns:a16="http://schemas.microsoft.com/office/drawing/2014/main" id="{463F495C-9DAF-4A5D-8D52-85F2FDF9AD37}"/>
            </a:ext>
          </a:extLst>
        </xdr:cNvPr>
        <xdr:cNvSpPr/>
      </xdr:nvSpPr>
      <xdr:spPr>
        <a:xfrm>
          <a:off x="12763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DF1F489-50E9-4270-ACC2-40EDFF70D4B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C2C0441-DB2F-44C6-B163-B14C7EB8C51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B3E449B-0EA7-439E-8887-0844BC13A0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FCCD480-0F50-46F2-BC59-7E53970A966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2B2E31B5-07D8-4736-966C-185CCE104D7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28666</xdr:rowOff>
    </xdr:from>
    <xdr:to>
      <xdr:col>85</xdr:col>
      <xdr:colOff>177800</xdr:colOff>
      <xdr:row>38</xdr:row>
      <xdr:rowOff>130266</xdr:rowOff>
    </xdr:to>
    <xdr:sp macro="" textlink="">
      <xdr:nvSpPr>
        <xdr:cNvPr id="536" name="楕円 535">
          <a:extLst>
            <a:ext uri="{FF2B5EF4-FFF2-40B4-BE49-F238E27FC236}">
              <a16:creationId xmlns:a16="http://schemas.microsoft.com/office/drawing/2014/main" id="{030A632F-76CC-4DB7-A29E-7E6D46FFB54F}"/>
            </a:ext>
          </a:extLst>
        </xdr:cNvPr>
        <xdr:cNvSpPr/>
      </xdr:nvSpPr>
      <xdr:spPr>
        <a:xfrm>
          <a:off x="16268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51543</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4EE756F4-5F46-4DA7-B0DA-91BA326473A4}"/>
            </a:ext>
          </a:extLst>
        </xdr:cNvPr>
        <xdr:cNvSpPr txBox="1"/>
      </xdr:nvSpPr>
      <xdr:spPr>
        <a:xfrm>
          <a:off x="16357600"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xdr:rowOff>
    </xdr:from>
    <xdr:to>
      <xdr:col>81</xdr:col>
      <xdr:colOff>101600</xdr:colOff>
      <xdr:row>38</xdr:row>
      <xdr:rowOff>102507</xdr:rowOff>
    </xdr:to>
    <xdr:sp macro="" textlink="">
      <xdr:nvSpPr>
        <xdr:cNvPr id="538" name="楕円 537">
          <a:extLst>
            <a:ext uri="{FF2B5EF4-FFF2-40B4-BE49-F238E27FC236}">
              <a16:creationId xmlns:a16="http://schemas.microsoft.com/office/drawing/2014/main" id="{CCF8C1D7-3A42-4A94-9289-AB8E2E68750E}"/>
            </a:ext>
          </a:extLst>
        </xdr:cNvPr>
        <xdr:cNvSpPr/>
      </xdr:nvSpPr>
      <xdr:spPr>
        <a:xfrm>
          <a:off x="15430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51707</xdr:rowOff>
    </xdr:from>
    <xdr:to>
      <xdr:col>85</xdr:col>
      <xdr:colOff>127000</xdr:colOff>
      <xdr:row>38</xdr:row>
      <xdr:rowOff>79466</xdr:rowOff>
    </xdr:to>
    <xdr:cxnSp macro="">
      <xdr:nvCxnSpPr>
        <xdr:cNvPr id="539" name="直線コネクタ 538">
          <a:extLst>
            <a:ext uri="{FF2B5EF4-FFF2-40B4-BE49-F238E27FC236}">
              <a16:creationId xmlns:a16="http://schemas.microsoft.com/office/drawing/2014/main" id="{7146A2AF-4FE1-4777-831D-7B7DA1A1E0EA}"/>
            </a:ext>
          </a:extLst>
        </xdr:cNvPr>
        <xdr:cNvCxnSpPr/>
      </xdr:nvCxnSpPr>
      <xdr:spPr>
        <a:xfrm>
          <a:off x="15481300" y="65668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134801</xdr:rowOff>
    </xdr:from>
    <xdr:to>
      <xdr:col>76</xdr:col>
      <xdr:colOff>165100</xdr:colOff>
      <xdr:row>38</xdr:row>
      <xdr:rowOff>64951</xdr:rowOff>
    </xdr:to>
    <xdr:sp macro="" textlink="">
      <xdr:nvSpPr>
        <xdr:cNvPr id="540" name="楕円 539">
          <a:extLst>
            <a:ext uri="{FF2B5EF4-FFF2-40B4-BE49-F238E27FC236}">
              <a16:creationId xmlns:a16="http://schemas.microsoft.com/office/drawing/2014/main" id="{9752C5EC-3D77-448C-94AD-CE0D58899D16}"/>
            </a:ext>
          </a:extLst>
        </xdr:cNvPr>
        <xdr:cNvSpPr/>
      </xdr:nvSpPr>
      <xdr:spPr>
        <a:xfrm>
          <a:off x="14541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14151</xdr:rowOff>
    </xdr:from>
    <xdr:to>
      <xdr:col>81</xdr:col>
      <xdr:colOff>50800</xdr:colOff>
      <xdr:row>38</xdr:row>
      <xdr:rowOff>51707</xdr:rowOff>
    </xdr:to>
    <xdr:cxnSp macro="">
      <xdr:nvCxnSpPr>
        <xdr:cNvPr id="541" name="直線コネクタ 540">
          <a:extLst>
            <a:ext uri="{FF2B5EF4-FFF2-40B4-BE49-F238E27FC236}">
              <a16:creationId xmlns:a16="http://schemas.microsoft.com/office/drawing/2014/main" id="{BDAF5FCA-DC84-4EA8-8941-DCB48B4FAA27}"/>
            </a:ext>
          </a:extLst>
        </xdr:cNvPr>
        <xdr:cNvCxnSpPr/>
      </xdr:nvCxnSpPr>
      <xdr:spPr>
        <a:xfrm>
          <a:off x="14592300" y="65292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97246</xdr:rowOff>
    </xdr:from>
    <xdr:to>
      <xdr:col>72</xdr:col>
      <xdr:colOff>38100</xdr:colOff>
      <xdr:row>38</xdr:row>
      <xdr:rowOff>27395</xdr:rowOff>
    </xdr:to>
    <xdr:sp macro="" textlink="">
      <xdr:nvSpPr>
        <xdr:cNvPr id="542" name="楕円 541">
          <a:extLst>
            <a:ext uri="{FF2B5EF4-FFF2-40B4-BE49-F238E27FC236}">
              <a16:creationId xmlns:a16="http://schemas.microsoft.com/office/drawing/2014/main" id="{2F374188-6CB6-43B5-8D49-8225F233F703}"/>
            </a:ext>
          </a:extLst>
        </xdr:cNvPr>
        <xdr:cNvSpPr/>
      </xdr:nvSpPr>
      <xdr:spPr>
        <a:xfrm>
          <a:off x="13652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148046</xdr:rowOff>
    </xdr:from>
    <xdr:to>
      <xdr:col>76</xdr:col>
      <xdr:colOff>114300</xdr:colOff>
      <xdr:row>38</xdr:row>
      <xdr:rowOff>14151</xdr:rowOff>
    </xdr:to>
    <xdr:cxnSp macro="">
      <xdr:nvCxnSpPr>
        <xdr:cNvPr id="543" name="直線コネクタ 542">
          <a:extLst>
            <a:ext uri="{FF2B5EF4-FFF2-40B4-BE49-F238E27FC236}">
              <a16:creationId xmlns:a16="http://schemas.microsoft.com/office/drawing/2014/main" id="{0C18CF88-1C85-4763-8B90-7EBB23486C53}"/>
            </a:ext>
          </a:extLst>
        </xdr:cNvPr>
        <xdr:cNvCxnSpPr/>
      </xdr:nvCxnSpPr>
      <xdr:spPr>
        <a:xfrm>
          <a:off x="13703300" y="64916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544" name="楕円 543">
          <a:extLst>
            <a:ext uri="{FF2B5EF4-FFF2-40B4-BE49-F238E27FC236}">
              <a16:creationId xmlns:a16="http://schemas.microsoft.com/office/drawing/2014/main" id="{E01C7C1A-3983-4A34-A05F-A641D8DBCC08}"/>
            </a:ext>
          </a:extLst>
        </xdr:cNvPr>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37</xdr:row>
      <xdr:rowOff>148046</xdr:rowOff>
    </xdr:to>
    <xdr:cxnSp macro="">
      <xdr:nvCxnSpPr>
        <xdr:cNvPr id="545" name="直線コネクタ 544">
          <a:extLst>
            <a:ext uri="{FF2B5EF4-FFF2-40B4-BE49-F238E27FC236}">
              <a16:creationId xmlns:a16="http://schemas.microsoft.com/office/drawing/2014/main" id="{F2F5E89C-58EE-471C-BD80-81FFB8E48520}"/>
            </a:ext>
          </a:extLst>
        </xdr:cNvPr>
        <xdr:cNvCxnSpPr/>
      </xdr:nvCxnSpPr>
      <xdr:spPr>
        <a:xfrm>
          <a:off x="12814300" y="64541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AF1625B5-4C26-490F-8179-E18435D66B70}"/>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29953</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508D4763-EFE1-4E3E-AADB-1BCF8B82789D}"/>
            </a:ext>
          </a:extLst>
        </xdr:cNvPr>
        <xdr:cNvSpPr txBox="1"/>
      </xdr:nvSpPr>
      <xdr:spPr>
        <a:xfrm>
          <a:off x="14389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23421</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BD0A0440-1AB0-455F-9A88-84A5CFB7A983}"/>
            </a:ext>
          </a:extLst>
        </xdr:cNvPr>
        <xdr:cNvSpPr txBox="1"/>
      </xdr:nvSpPr>
      <xdr:spPr>
        <a:xfrm>
          <a:off x="13500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561</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23D6CC80-DAF0-4B60-9A11-C856886EAB8D}"/>
            </a:ext>
          </a:extLst>
        </xdr:cNvPr>
        <xdr:cNvSpPr txBox="1"/>
      </xdr:nvSpPr>
      <xdr:spPr>
        <a:xfrm>
          <a:off x="12611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119034</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176CEB94-6E53-4D64-A787-270D6CE681B3}"/>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81478</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800CBCBC-8B56-440B-9FA5-96271F86CF2F}"/>
            </a:ext>
          </a:extLst>
        </xdr:cNvPr>
        <xdr:cNvSpPr txBox="1"/>
      </xdr:nvSpPr>
      <xdr:spPr>
        <a:xfrm>
          <a:off x="14389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43923</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997BDE60-5088-401A-9A23-451EC5DEA042}"/>
            </a:ext>
          </a:extLst>
        </xdr:cNvPr>
        <xdr:cNvSpPr txBox="1"/>
      </xdr:nvSpPr>
      <xdr:spPr>
        <a:xfrm>
          <a:off x="13500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AFF77D93-015A-47E8-9CA4-BA809FD7B399}"/>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8FA6457A-7B91-4DDD-B1B5-D5C8C5F9592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188C848A-52F0-4B11-B09F-A10A862F4C1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4C7EC1AB-2C49-4508-B089-181E8D41543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615CB540-6F2B-442C-8270-4F78D28CD78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E1D79ADD-4D8C-4EC1-9DE1-784DBB6BFA6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8E36D371-54B6-47DF-B70A-AEE306E0301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ED2DF169-828E-4364-B09B-64948737614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14E40295-BC38-42F8-B1B8-88314E6350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3B5D3F03-51B6-4906-AEF9-4FA080DE718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8F98C766-E75F-416F-ACAA-84A07A56D4D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62702453-A79C-4233-8D05-D1C19CA1FEA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a:extLst>
            <a:ext uri="{FF2B5EF4-FFF2-40B4-BE49-F238E27FC236}">
              <a16:creationId xmlns:a16="http://schemas.microsoft.com/office/drawing/2014/main" id="{A2BA1A20-4205-44A4-A73B-30FB2822A56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FBBF97E0-D28C-4774-9F82-DE9AB02E403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a:extLst>
            <a:ext uri="{FF2B5EF4-FFF2-40B4-BE49-F238E27FC236}">
              <a16:creationId xmlns:a16="http://schemas.microsoft.com/office/drawing/2014/main" id="{4F64B269-2F59-4F2C-B452-51EE998D65C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5C5CA40D-8AB1-4964-99A7-695A394923A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a:extLst>
            <a:ext uri="{FF2B5EF4-FFF2-40B4-BE49-F238E27FC236}">
              <a16:creationId xmlns:a16="http://schemas.microsoft.com/office/drawing/2014/main" id="{85E9FE44-4D62-42DB-BC14-ACD351E27A6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E3F53F20-C847-448B-ADE1-5C37329BA58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a:extLst>
            <a:ext uri="{FF2B5EF4-FFF2-40B4-BE49-F238E27FC236}">
              <a16:creationId xmlns:a16="http://schemas.microsoft.com/office/drawing/2014/main" id="{34C3E7DD-E3B3-4579-B453-E2294E7A22BB}"/>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B87F77DC-0AAF-4B98-B783-B363594FEF6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id="{07213A72-D272-4EC8-99D3-7DBE350A9304}"/>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66957206-A4FF-4886-8E99-7A9C54467F3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id="{D640B449-D6D7-4A4A-8B69-75F0D8050834}"/>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9A4525D2-DB8C-4064-B481-BE7B5A627F5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E69CA171-72D9-4326-8C58-A6FE8A72C82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B888169-7388-4BF8-9E65-005B2AE2E68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79" name="直線コネクタ 578">
          <a:extLst>
            <a:ext uri="{FF2B5EF4-FFF2-40B4-BE49-F238E27FC236}">
              <a16:creationId xmlns:a16="http://schemas.microsoft.com/office/drawing/2014/main" id="{2AB6E5CC-EC27-4CEC-8FD6-2B01160DEB90}"/>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80" name="【一般廃棄物処理施設】&#10;一人当たり有形固定資産（償却資産）額最小値テキスト">
          <a:extLst>
            <a:ext uri="{FF2B5EF4-FFF2-40B4-BE49-F238E27FC236}">
              <a16:creationId xmlns:a16="http://schemas.microsoft.com/office/drawing/2014/main" id="{986246AA-245B-4F56-A0DC-43BD99967E56}"/>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81" name="直線コネクタ 580">
          <a:extLst>
            <a:ext uri="{FF2B5EF4-FFF2-40B4-BE49-F238E27FC236}">
              <a16:creationId xmlns:a16="http://schemas.microsoft.com/office/drawing/2014/main" id="{C9D2BC3D-D7B5-4DA5-B2EB-0D1D4F9D5B95}"/>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2F8027BF-1BCE-4C2C-9704-2A850C4C7980}"/>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83" name="直線コネクタ 582">
          <a:extLst>
            <a:ext uri="{FF2B5EF4-FFF2-40B4-BE49-F238E27FC236}">
              <a16:creationId xmlns:a16="http://schemas.microsoft.com/office/drawing/2014/main" id="{D4A9E9BE-B1F5-41AA-9B3A-BB6955914106}"/>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A1993190-ABC7-4C26-A349-DEDD99546979}"/>
            </a:ext>
          </a:extLst>
        </xdr:cNvPr>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85" name="フローチャート: 判断 584">
          <a:extLst>
            <a:ext uri="{FF2B5EF4-FFF2-40B4-BE49-F238E27FC236}">
              <a16:creationId xmlns:a16="http://schemas.microsoft.com/office/drawing/2014/main" id="{4770FA94-8C2B-46A8-92D1-BC69BE664FCD}"/>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586" name="フローチャート: 判断 585">
          <a:extLst>
            <a:ext uri="{FF2B5EF4-FFF2-40B4-BE49-F238E27FC236}">
              <a16:creationId xmlns:a16="http://schemas.microsoft.com/office/drawing/2014/main" id="{D879F983-6ADE-47BE-9684-D22A53C22A0E}"/>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145986</xdr:rowOff>
    </xdr:from>
    <xdr:to>
      <xdr:col>107</xdr:col>
      <xdr:colOff>101600</xdr:colOff>
      <xdr:row>41</xdr:row>
      <xdr:rowOff>76136</xdr:rowOff>
    </xdr:to>
    <xdr:sp macro="" textlink="">
      <xdr:nvSpPr>
        <xdr:cNvPr id="587" name="フローチャート: 判断 586">
          <a:extLst>
            <a:ext uri="{FF2B5EF4-FFF2-40B4-BE49-F238E27FC236}">
              <a16:creationId xmlns:a16="http://schemas.microsoft.com/office/drawing/2014/main" id="{41969874-09FA-4222-83BC-DA551333F736}"/>
            </a:ext>
          </a:extLst>
        </xdr:cNvPr>
        <xdr:cNvSpPr/>
      </xdr:nvSpPr>
      <xdr:spPr>
        <a:xfrm>
          <a:off x="20383500" y="70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148929</xdr:rowOff>
    </xdr:from>
    <xdr:to>
      <xdr:col>102</xdr:col>
      <xdr:colOff>165100</xdr:colOff>
      <xdr:row>41</xdr:row>
      <xdr:rowOff>79079</xdr:rowOff>
    </xdr:to>
    <xdr:sp macro="" textlink="">
      <xdr:nvSpPr>
        <xdr:cNvPr id="588" name="フローチャート: 判断 587">
          <a:extLst>
            <a:ext uri="{FF2B5EF4-FFF2-40B4-BE49-F238E27FC236}">
              <a16:creationId xmlns:a16="http://schemas.microsoft.com/office/drawing/2014/main" id="{D6621D4D-B352-441F-98B1-44BAC2747B35}"/>
            </a:ext>
          </a:extLst>
        </xdr:cNvPr>
        <xdr:cNvSpPr/>
      </xdr:nvSpPr>
      <xdr:spPr>
        <a:xfrm>
          <a:off x="19494500" y="70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158214</xdr:rowOff>
    </xdr:from>
    <xdr:to>
      <xdr:col>98</xdr:col>
      <xdr:colOff>38100</xdr:colOff>
      <xdr:row>41</xdr:row>
      <xdr:rowOff>88364</xdr:rowOff>
    </xdr:to>
    <xdr:sp macro="" textlink="">
      <xdr:nvSpPr>
        <xdr:cNvPr id="589" name="フローチャート: 判断 588">
          <a:extLst>
            <a:ext uri="{FF2B5EF4-FFF2-40B4-BE49-F238E27FC236}">
              <a16:creationId xmlns:a16="http://schemas.microsoft.com/office/drawing/2014/main" id="{19926AD0-9F2F-422F-B4A0-EFB2E29185F6}"/>
            </a:ext>
          </a:extLst>
        </xdr:cNvPr>
        <xdr:cNvSpPr/>
      </xdr:nvSpPr>
      <xdr:spPr>
        <a:xfrm>
          <a:off x="18605500" y="701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E395867-D7C5-4792-884A-A4787BE7D07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C9D289E1-87CE-40CE-89BB-513C21FA77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944565FC-0856-4347-99A4-504DBD8DC6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AC45F62C-6A10-449B-B853-E82A7C02F05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61ABA9A7-DEAB-4EC8-A4FF-974C3D418C8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23133</xdr:rowOff>
    </xdr:from>
    <xdr:to>
      <xdr:col>116</xdr:col>
      <xdr:colOff>114300</xdr:colOff>
      <xdr:row>42</xdr:row>
      <xdr:rowOff>124733</xdr:rowOff>
    </xdr:to>
    <xdr:sp macro="" textlink="">
      <xdr:nvSpPr>
        <xdr:cNvPr id="595" name="楕円 594">
          <a:extLst>
            <a:ext uri="{FF2B5EF4-FFF2-40B4-BE49-F238E27FC236}">
              <a16:creationId xmlns:a16="http://schemas.microsoft.com/office/drawing/2014/main" id="{30DC3D6D-8D55-4AEC-BA7A-03FE7796EA9E}"/>
            </a:ext>
          </a:extLst>
        </xdr:cNvPr>
        <xdr:cNvSpPr/>
      </xdr:nvSpPr>
      <xdr:spPr>
        <a:xfrm>
          <a:off x="22110700" y="72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109510</xdr:rowOff>
    </xdr:from>
    <xdr:ext cx="469744" cy="259045"/>
    <xdr:sp macro="" textlink="">
      <xdr:nvSpPr>
        <xdr:cNvPr id="596" name="【一般廃棄物処理施設】&#10;一人当たり有形固定資産（償却資産）額該当値テキスト">
          <a:extLst>
            <a:ext uri="{FF2B5EF4-FFF2-40B4-BE49-F238E27FC236}">
              <a16:creationId xmlns:a16="http://schemas.microsoft.com/office/drawing/2014/main" id="{6DDF4FFB-FA79-4491-85AF-283FE9B9F6C3}"/>
            </a:ext>
          </a:extLst>
        </xdr:cNvPr>
        <xdr:cNvSpPr txBox="1"/>
      </xdr:nvSpPr>
      <xdr:spPr>
        <a:xfrm>
          <a:off x="22199600" y="713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23486</xdr:rowOff>
    </xdr:from>
    <xdr:to>
      <xdr:col>112</xdr:col>
      <xdr:colOff>38100</xdr:colOff>
      <xdr:row>42</xdr:row>
      <xdr:rowOff>125086</xdr:rowOff>
    </xdr:to>
    <xdr:sp macro="" textlink="">
      <xdr:nvSpPr>
        <xdr:cNvPr id="597" name="楕円 596">
          <a:extLst>
            <a:ext uri="{FF2B5EF4-FFF2-40B4-BE49-F238E27FC236}">
              <a16:creationId xmlns:a16="http://schemas.microsoft.com/office/drawing/2014/main" id="{8A366E56-01C0-450F-BA93-CCC682DF7F96}"/>
            </a:ext>
          </a:extLst>
        </xdr:cNvPr>
        <xdr:cNvSpPr/>
      </xdr:nvSpPr>
      <xdr:spPr>
        <a:xfrm>
          <a:off x="21272500" y="72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73933</xdr:rowOff>
    </xdr:from>
    <xdr:to>
      <xdr:col>116</xdr:col>
      <xdr:colOff>63500</xdr:colOff>
      <xdr:row>42</xdr:row>
      <xdr:rowOff>74286</xdr:rowOff>
    </xdr:to>
    <xdr:cxnSp macro="">
      <xdr:nvCxnSpPr>
        <xdr:cNvPr id="598" name="直線コネクタ 597">
          <a:extLst>
            <a:ext uri="{FF2B5EF4-FFF2-40B4-BE49-F238E27FC236}">
              <a16:creationId xmlns:a16="http://schemas.microsoft.com/office/drawing/2014/main" id="{5B7881E2-C9E8-40B1-97D9-622A7400D6B9}"/>
            </a:ext>
          </a:extLst>
        </xdr:cNvPr>
        <xdr:cNvCxnSpPr/>
      </xdr:nvCxnSpPr>
      <xdr:spPr>
        <a:xfrm flipV="1">
          <a:off x="21323300" y="7274833"/>
          <a:ext cx="8382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23613</xdr:rowOff>
    </xdr:from>
    <xdr:to>
      <xdr:col>107</xdr:col>
      <xdr:colOff>101600</xdr:colOff>
      <xdr:row>42</xdr:row>
      <xdr:rowOff>125213</xdr:rowOff>
    </xdr:to>
    <xdr:sp macro="" textlink="">
      <xdr:nvSpPr>
        <xdr:cNvPr id="599" name="楕円 598">
          <a:extLst>
            <a:ext uri="{FF2B5EF4-FFF2-40B4-BE49-F238E27FC236}">
              <a16:creationId xmlns:a16="http://schemas.microsoft.com/office/drawing/2014/main" id="{083D3194-C923-4DC3-A6CF-6954F5A2B36E}"/>
            </a:ext>
          </a:extLst>
        </xdr:cNvPr>
        <xdr:cNvSpPr/>
      </xdr:nvSpPr>
      <xdr:spPr>
        <a:xfrm>
          <a:off x="20383500" y="722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74286</xdr:rowOff>
    </xdr:from>
    <xdr:to>
      <xdr:col>111</xdr:col>
      <xdr:colOff>177800</xdr:colOff>
      <xdr:row>42</xdr:row>
      <xdr:rowOff>74413</xdr:rowOff>
    </xdr:to>
    <xdr:cxnSp macro="">
      <xdr:nvCxnSpPr>
        <xdr:cNvPr id="600" name="直線コネクタ 599">
          <a:extLst>
            <a:ext uri="{FF2B5EF4-FFF2-40B4-BE49-F238E27FC236}">
              <a16:creationId xmlns:a16="http://schemas.microsoft.com/office/drawing/2014/main" id="{7356B790-C322-4B64-8389-4DEAD0CD1EF8}"/>
            </a:ext>
          </a:extLst>
        </xdr:cNvPr>
        <xdr:cNvCxnSpPr/>
      </xdr:nvCxnSpPr>
      <xdr:spPr>
        <a:xfrm flipV="1">
          <a:off x="20434300" y="727518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23761</xdr:rowOff>
    </xdr:from>
    <xdr:to>
      <xdr:col>102</xdr:col>
      <xdr:colOff>165100</xdr:colOff>
      <xdr:row>42</xdr:row>
      <xdr:rowOff>125361</xdr:rowOff>
    </xdr:to>
    <xdr:sp macro="" textlink="">
      <xdr:nvSpPr>
        <xdr:cNvPr id="601" name="楕円 600">
          <a:extLst>
            <a:ext uri="{FF2B5EF4-FFF2-40B4-BE49-F238E27FC236}">
              <a16:creationId xmlns:a16="http://schemas.microsoft.com/office/drawing/2014/main" id="{FCE8EF77-7E1B-4E99-AE51-64CA3586EEAE}"/>
            </a:ext>
          </a:extLst>
        </xdr:cNvPr>
        <xdr:cNvSpPr/>
      </xdr:nvSpPr>
      <xdr:spPr>
        <a:xfrm>
          <a:off x="19494500" y="72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74413</xdr:rowOff>
    </xdr:from>
    <xdr:to>
      <xdr:col>107</xdr:col>
      <xdr:colOff>50800</xdr:colOff>
      <xdr:row>42</xdr:row>
      <xdr:rowOff>74561</xdr:rowOff>
    </xdr:to>
    <xdr:cxnSp macro="">
      <xdr:nvCxnSpPr>
        <xdr:cNvPr id="602" name="直線コネクタ 601">
          <a:extLst>
            <a:ext uri="{FF2B5EF4-FFF2-40B4-BE49-F238E27FC236}">
              <a16:creationId xmlns:a16="http://schemas.microsoft.com/office/drawing/2014/main" id="{F8144602-47C1-485F-88ED-E7C0C38F8730}"/>
            </a:ext>
          </a:extLst>
        </xdr:cNvPr>
        <xdr:cNvCxnSpPr/>
      </xdr:nvCxnSpPr>
      <xdr:spPr>
        <a:xfrm flipV="1">
          <a:off x="19545300" y="7275313"/>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23960</xdr:rowOff>
    </xdr:from>
    <xdr:to>
      <xdr:col>98</xdr:col>
      <xdr:colOff>38100</xdr:colOff>
      <xdr:row>42</xdr:row>
      <xdr:rowOff>125560</xdr:rowOff>
    </xdr:to>
    <xdr:sp macro="" textlink="">
      <xdr:nvSpPr>
        <xdr:cNvPr id="603" name="楕円 602">
          <a:extLst>
            <a:ext uri="{FF2B5EF4-FFF2-40B4-BE49-F238E27FC236}">
              <a16:creationId xmlns:a16="http://schemas.microsoft.com/office/drawing/2014/main" id="{690FA189-4693-4F06-8262-9BAF1F58CB18}"/>
            </a:ext>
          </a:extLst>
        </xdr:cNvPr>
        <xdr:cNvSpPr/>
      </xdr:nvSpPr>
      <xdr:spPr>
        <a:xfrm>
          <a:off x="18605500" y="72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74561</xdr:rowOff>
    </xdr:from>
    <xdr:to>
      <xdr:col>102</xdr:col>
      <xdr:colOff>114300</xdr:colOff>
      <xdr:row>42</xdr:row>
      <xdr:rowOff>74760</xdr:rowOff>
    </xdr:to>
    <xdr:cxnSp macro="">
      <xdr:nvCxnSpPr>
        <xdr:cNvPr id="604" name="直線コネクタ 603">
          <a:extLst>
            <a:ext uri="{FF2B5EF4-FFF2-40B4-BE49-F238E27FC236}">
              <a16:creationId xmlns:a16="http://schemas.microsoft.com/office/drawing/2014/main" id="{E0F76BEF-28F0-4669-8959-833AFA8DC637}"/>
            </a:ext>
          </a:extLst>
        </xdr:cNvPr>
        <xdr:cNvCxnSpPr/>
      </xdr:nvCxnSpPr>
      <xdr:spPr>
        <a:xfrm flipV="1">
          <a:off x="18656300" y="7275461"/>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C699F478-68B8-41CC-AD3C-A55CAE6A1CA4}"/>
            </a:ext>
          </a:extLst>
        </xdr:cNvPr>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92663</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093CAE56-CACC-4C42-91C4-03D8310D0062}"/>
            </a:ext>
          </a:extLst>
        </xdr:cNvPr>
        <xdr:cNvSpPr txBox="1"/>
      </xdr:nvSpPr>
      <xdr:spPr>
        <a:xfrm>
          <a:off x="20167111" y="677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95606</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54920792-1433-4FB2-AC28-85F0733BAD15}"/>
            </a:ext>
          </a:extLst>
        </xdr:cNvPr>
        <xdr:cNvSpPr txBox="1"/>
      </xdr:nvSpPr>
      <xdr:spPr>
        <a:xfrm>
          <a:off x="19278111" y="67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104891</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F630738A-7F4E-4BC6-943D-C262347F72B4}"/>
            </a:ext>
          </a:extLst>
        </xdr:cNvPr>
        <xdr:cNvSpPr txBox="1"/>
      </xdr:nvSpPr>
      <xdr:spPr>
        <a:xfrm>
          <a:off x="18389111" y="679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116213</xdr:rowOff>
    </xdr:from>
    <xdr:ext cx="469744" cy="259045"/>
    <xdr:sp macro="" textlink="">
      <xdr:nvSpPr>
        <xdr:cNvPr id="609" name="n_1mainValue【一般廃棄物処理施設】&#10;一人当たり有形固定資産（償却資産）額">
          <a:extLst>
            <a:ext uri="{FF2B5EF4-FFF2-40B4-BE49-F238E27FC236}">
              <a16:creationId xmlns:a16="http://schemas.microsoft.com/office/drawing/2014/main" id="{E8FDBA7E-EAFF-4DE3-A193-C0F18270905F}"/>
            </a:ext>
          </a:extLst>
        </xdr:cNvPr>
        <xdr:cNvSpPr txBox="1"/>
      </xdr:nvSpPr>
      <xdr:spPr>
        <a:xfrm>
          <a:off x="21075728" y="731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116340</xdr:rowOff>
    </xdr:from>
    <xdr:ext cx="469744" cy="259045"/>
    <xdr:sp macro="" textlink="">
      <xdr:nvSpPr>
        <xdr:cNvPr id="610" name="n_2mainValue【一般廃棄物処理施設】&#10;一人当たり有形固定資産（償却資産）額">
          <a:extLst>
            <a:ext uri="{FF2B5EF4-FFF2-40B4-BE49-F238E27FC236}">
              <a16:creationId xmlns:a16="http://schemas.microsoft.com/office/drawing/2014/main" id="{5D3E475C-8D1B-4D6F-B336-3243A22D5D51}"/>
            </a:ext>
          </a:extLst>
        </xdr:cNvPr>
        <xdr:cNvSpPr txBox="1"/>
      </xdr:nvSpPr>
      <xdr:spPr>
        <a:xfrm>
          <a:off x="20199428" y="731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116488</xdr:rowOff>
    </xdr:from>
    <xdr:ext cx="469744" cy="259045"/>
    <xdr:sp macro="" textlink="">
      <xdr:nvSpPr>
        <xdr:cNvPr id="611" name="n_3mainValue【一般廃棄物処理施設】&#10;一人当たり有形固定資産（償却資産）額">
          <a:extLst>
            <a:ext uri="{FF2B5EF4-FFF2-40B4-BE49-F238E27FC236}">
              <a16:creationId xmlns:a16="http://schemas.microsoft.com/office/drawing/2014/main" id="{F77B1E34-96E6-43E1-95A9-863FDE57FA4A}"/>
            </a:ext>
          </a:extLst>
        </xdr:cNvPr>
        <xdr:cNvSpPr txBox="1"/>
      </xdr:nvSpPr>
      <xdr:spPr>
        <a:xfrm>
          <a:off x="19310428" y="73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116687</xdr:rowOff>
    </xdr:from>
    <xdr:ext cx="469744" cy="259045"/>
    <xdr:sp macro="" textlink="">
      <xdr:nvSpPr>
        <xdr:cNvPr id="612" name="n_4mainValue【一般廃棄物処理施設】&#10;一人当たり有形固定資産（償却資産）額">
          <a:extLst>
            <a:ext uri="{FF2B5EF4-FFF2-40B4-BE49-F238E27FC236}">
              <a16:creationId xmlns:a16="http://schemas.microsoft.com/office/drawing/2014/main" id="{99E92EA8-09A6-40A4-A886-DB15AB7E9A88}"/>
            </a:ext>
          </a:extLst>
        </xdr:cNvPr>
        <xdr:cNvSpPr txBox="1"/>
      </xdr:nvSpPr>
      <xdr:spPr>
        <a:xfrm>
          <a:off x="18421428" y="731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96EBA7E4-F374-4B0D-BF88-863C3DF18D7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57C0B84E-55F1-438F-9A7F-8FD3970A58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BB5C5A18-554F-444B-BDBC-79AF4DC993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ED8DBAFD-57DF-4E3C-9EBB-ED0009C6454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ED95AFC6-F796-4347-9411-E886026A68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C54B20D-DFD3-4224-BC87-96F6D62C31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FA3F2BB4-0BE5-46E4-9FA9-F3AE1D35184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AEBE5F4F-3195-4A5A-8265-D786721B3E2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B0B79839-0EAD-418D-8038-502CA91020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6C7881A5-2524-45D3-BFDA-60C7103154A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BF601E8D-9C56-4476-9524-718A8D314C3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2D52E254-684D-4340-870D-56FF26B8CA0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91E4354E-DECD-4BD4-8856-6E28F92638A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180E6869-F280-451B-A434-DA41C6CE1AD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38F92083-DE35-484A-BB18-6CC374A52C2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32C21510-2473-4DEE-9047-C9437A58767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C5B1B557-39B5-47D0-887C-4DC99D9A425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34B14963-7A7B-46C1-8E4C-CBC764BF385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52C6C8F4-D60C-4E11-8BD8-FCE729D1CDC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B066F598-2B30-44BD-986F-E6701E64A17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ED092E2F-349A-407F-8C2C-DD0ED51B4A4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2D333529-D4F1-40E5-871B-0CBCA6552C9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907877B9-25E7-4DD4-A40E-186D978FDD4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B16AC9E4-6CC3-49B6-BEBC-8AE7ACB5E2A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637" name="直線コネクタ 636">
          <a:extLst>
            <a:ext uri="{FF2B5EF4-FFF2-40B4-BE49-F238E27FC236}">
              <a16:creationId xmlns:a16="http://schemas.microsoft.com/office/drawing/2014/main" id="{764B6B98-63B0-4CEC-866E-517249072635}"/>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C652A87A-3AF9-46C1-B91F-83BF9D556641}"/>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9" name="直線コネクタ 638">
          <a:extLst>
            <a:ext uri="{FF2B5EF4-FFF2-40B4-BE49-F238E27FC236}">
              <a16:creationId xmlns:a16="http://schemas.microsoft.com/office/drawing/2014/main" id="{82E71C4D-50CD-4C67-B57D-C3687671E41B}"/>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7424EF02-B5F0-464C-893C-F172F21B27FA}"/>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641" name="直線コネクタ 640">
          <a:extLst>
            <a:ext uri="{FF2B5EF4-FFF2-40B4-BE49-F238E27FC236}">
              <a16:creationId xmlns:a16="http://schemas.microsoft.com/office/drawing/2014/main" id="{93A4948F-D117-4ED0-B80D-0109AC9B1F8F}"/>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108602</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E4E4B674-2638-402F-B700-A5C1A234EC6B}"/>
            </a:ext>
          </a:extLst>
        </xdr:cNvPr>
        <xdr:cNvSpPr txBox="1"/>
      </xdr:nvSpPr>
      <xdr:spPr>
        <a:xfrm>
          <a:off x="163576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643" name="フローチャート: 判断 642">
          <a:extLst>
            <a:ext uri="{FF2B5EF4-FFF2-40B4-BE49-F238E27FC236}">
              <a16:creationId xmlns:a16="http://schemas.microsoft.com/office/drawing/2014/main" id="{26F9D224-1615-4E1E-A242-535AC0982CF6}"/>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644" name="フローチャート: 判断 643">
          <a:extLst>
            <a:ext uri="{FF2B5EF4-FFF2-40B4-BE49-F238E27FC236}">
              <a16:creationId xmlns:a16="http://schemas.microsoft.com/office/drawing/2014/main" id="{B51F6F85-A9A3-4597-93A6-9824005E2C9B}"/>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88265</xdr:rowOff>
    </xdr:from>
    <xdr:to>
      <xdr:col>76</xdr:col>
      <xdr:colOff>165100</xdr:colOff>
      <xdr:row>59</xdr:row>
      <xdr:rowOff>18415</xdr:rowOff>
    </xdr:to>
    <xdr:sp macro="" textlink="">
      <xdr:nvSpPr>
        <xdr:cNvPr id="645" name="フローチャート: 判断 644">
          <a:extLst>
            <a:ext uri="{FF2B5EF4-FFF2-40B4-BE49-F238E27FC236}">
              <a16:creationId xmlns:a16="http://schemas.microsoft.com/office/drawing/2014/main" id="{1C9DB619-63A5-4412-B90E-C0A890241D3E}"/>
            </a:ext>
          </a:extLst>
        </xdr:cNvPr>
        <xdr:cNvSpPr/>
      </xdr:nvSpPr>
      <xdr:spPr>
        <a:xfrm>
          <a:off x="14541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61595</xdr:rowOff>
    </xdr:from>
    <xdr:to>
      <xdr:col>72</xdr:col>
      <xdr:colOff>38100</xdr:colOff>
      <xdr:row>58</xdr:row>
      <xdr:rowOff>163195</xdr:rowOff>
    </xdr:to>
    <xdr:sp macro="" textlink="">
      <xdr:nvSpPr>
        <xdr:cNvPr id="646" name="フローチャート: 判断 645">
          <a:extLst>
            <a:ext uri="{FF2B5EF4-FFF2-40B4-BE49-F238E27FC236}">
              <a16:creationId xmlns:a16="http://schemas.microsoft.com/office/drawing/2014/main" id="{7D8B6DF2-1475-4076-95FA-9391D87515A5}"/>
            </a:ext>
          </a:extLst>
        </xdr:cNvPr>
        <xdr:cNvSpPr/>
      </xdr:nvSpPr>
      <xdr:spPr>
        <a:xfrm>
          <a:off x="1365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647" name="フローチャート: 判断 646">
          <a:extLst>
            <a:ext uri="{FF2B5EF4-FFF2-40B4-BE49-F238E27FC236}">
              <a16:creationId xmlns:a16="http://schemas.microsoft.com/office/drawing/2014/main" id="{F106A0CA-AE48-4084-ABAF-86757E135838}"/>
            </a:ext>
          </a:extLst>
        </xdr:cNvPr>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6981FCD4-7A58-416E-AF4D-B4923658BED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C423E2C4-A1C2-46C3-A576-6984B470DDF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889190B2-E8C9-4BAB-86F7-4CED357CFF4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156B0B0D-4B76-4015-9015-6F2A278C9FE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CFA9088F-C193-4E8E-B051-3902F69B50F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25400</xdr:rowOff>
    </xdr:from>
    <xdr:to>
      <xdr:col>85</xdr:col>
      <xdr:colOff>177800</xdr:colOff>
      <xdr:row>58</xdr:row>
      <xdr:rowOff>127000</xdr:rowOff>
    </xdr:to>
    <xdr:sp macro="" textlink="">
      <xdr:nvSpPr>
        <xdr:cNvPr id="653" name="楕円 652">
          <a:extLst>
            <a:ext uri="{FF2B5EF4-FFF2-40B4-BE49-F238E27FC236}">
              <a16:creationId xmlns:a16="http://schemas.microsoft.com/office/drawing/2014/main" id="{B2A0A622-C00F-4B78-9B8C-84EC07D00FEC}"/>
            </a:ext>
          </a:extLst>
        </xdr:cNvPr>
        <xdr:cNvSpPr/>
      </xdr:nvSpPr>
      <xdr:spPr>
        <a:xfrm>
          <a:off x="16268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48277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3EDACB35-B3C0-4B41-8F74-EDEE73EDB0BB}"/>
            </a:ext>
          </a:extLst>
        </xdr:cNvPr>
        <xdr:cNvSpPr txBox="1"/>
      </xdr:nvSpPr>
      <xdr:spPr>
        <a:xfrm>
          <a:off x="16357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145415</xdr:rowOff>
    </xdr:from>
    <xdr:to>
      <xdr:col>81</xdr:col>
      <xdr:colOff>101600</xdr:colOff>
      <xdr:row>58</xdr:row>
      <xdr:rowOff>75565</xdr:rowOff>
    </xdr:to>
    <xdr:sp macro="" textlink="">
      <xdr:nvSpPr>
        <xdr:cNvPr id="655" name="楕円 654">
          <a:extLst>
            <a:ext uri="{FF2B5EF4-FFF2-40B4-BE49-F238E27FC236}">
              <a16:creationId xmlns:a16="http://schemas.microsoft.com/office/drawing/2014/main" id="{0A0C899E-A1DA-4410-83BF-97B2E74E6989}"/>
            </a:ext>
          </a:extLst>
        </xdr:cNvPr>
        <xdr:cNvSpPr/>
      </xdr:nvSpPr>
      <xdr:spPr>
        <a:xfrm>
          <a:off x="15430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24765</xdr:rowOff>
    </xdr:from>
    <xdr:to>
      <xdr:col>85</xdr:col>
      <xdr:colOff>127000</xdr:colOff>
      <xdr:row>58</xdr:row>
      <xdr:rowOff>76200</xdr:rowOff>
    </xdr:to>
    <xdr:cxnSp macro="">
      <xdr:nvCxnSpPr>
        <xdr:cNvPr id="656" name="直線コネクタ 655">
          <a:extLst>
            <a:ext uri="{FF2B5EF4-FFF2-40B4-BE49-F238E27FC236}">
              <a16:creationId xmlns:a16="http://schemas.microsoft.com/office/drawing/2014/main" id="{300981F7-7361-494C-8AB3-413B1EE269E6}"/>
            </a:ext>
          </a:extLst>
        </xdr:cNvPr>
        <xdr:cNvCxnSpPr/>
      </xdr:nvCxnSpPr>
      <xdr:spPr>
        <a:xfrm>
          <a:off x="15481300" y="99688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92075</xdr:rowOff>
    </xdr:from>
    <xdr:to>
      <xdr:col>76</xdr:col>
      <xdr:colOff>165100</xdr:colOff>
      <xdr:row>58</xdr:row>
      <xdr:rowOff>22225</xdr:rowOff>
    </xdr:to>
    <xdr:sp macro="" textlink="">
      <xdr:nvSpPr>
        <xdr:cNvPr id="657" name="楕円 656">
          <a:extLst>
            <a:ext uri="{FF2B5EF4-FFF2-40B4-BE49-F238E27FC236}">
              <a16:creationId xmlns:a16="http://schemas.microsoft.com/office/drawing/2014/main" id="{142AC215-75AB-4152-B178-AE468BC2DC22}"/>
            </a:ext>
          </a:extLst>
        </xdr:cNvPr>
        <xdr:cNvSpPr/>
      </xdr:nvSpPr>
      <xdr:spPr>
        <a:xfrm>
          <a:off x="14541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142875</xdr:rowOff>
    </xdr:from>
    <xdr:to>
      <xdr:col>81</xdr:col>
      <xdr:colOff>50800</xdr:colOff>
      <xdr:row>58</xdr:row>
      <xdr:rowOff>24765</xdr:rowOff>
    </xdr:to>
    <xdr:cxnSp macro="">
      <xdr:nvCxnSpPr>
        <xdr:cNvPr id="658" name="直線コネクタ 657">
          <a:extLst>
            <a:ext uri="{FF2B5EF4-FFF2-40B4-BE49-F238E27FC236}">
              <a16:creationId xmlns:a16="http://schemas.microsoft.com/office/drawing/2014/main" id="{59434D6E-D3EF-4314-9F5D-66245FE167AA}"/>
            </a:ext>
          </a:extLst>
        </xdr:cNvPr>
        <xdr:cNvCxnSpPr/>
      </xdr:nvCxnSpPr>
      <xdr:spPr>
        <a:xfrm>
          <a:off x="14592300" y="99155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40640</xdr:rowOff>
    </xdr:from>
    <xdr:to>
      <xdr:col>72</xdr:col>
      <xdr:colOff>38100</xdr:colOff>
      <xdr:row>57</xdr:row>
      <xdr:rowOff>142240</xdr:rowOff>
    </xdr:to>
    <xdr:sp macro="" textlink="">
      <xdr:nvSpPr>
        <xdr:cNvPr id="659" name="楕円 658">
          <a:extLst>
            <a:ext uri="{FF2B5EF4-FFF2-40B4-BE49-F238E27FC236}">
              <a16:creationId xmlns:a16="http://schemas.microsoft.com/office/drawing/2014/main" id="{3807163E-60C2-4928-8A53-029AE481C902}"/>
            </a:ext>
          </a:extLst>
        </xdr:cNvPr>
        <xdr:cNvSpPr/>
      </xdr:nvSpPr>
      <xdr:spPr>
        <a:xfrm>
          <a:off x="13652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91440</xdr:rowOff>
    </xdr:from>
    <xdr:to>
      <xdr:col>76</xdr:col>
      <xdr:colOff>114300</xdr:colOff>
      <xdr:row>57</xdr:row>
      <xdr:rowOff>142875</xdr:rowOff>
    </xdr:to>
    <xdr:cxnSp macro="">
      <xdr:nvCxnSpPr>
        <xdr:cNvPr id="660" name="直線コネクタ 659">
          <a:extLst>
            <a:ext uri="{FF2B5EF4-FFF2-40B4-BE49-F238E27FC236}">
              <a16:creationId xmlns:a16="http://schemas.microsoft.com/office/drawing/2014/main" id="{EE44FB12-43D1-4F8C-A5B0-BB5154A9D47E}"/>
            </a:ext>
          </a:extLst>
        </xdr:cNvPr>
        <xdr:cNvCxnSpPr/>
      </xdr:nvCxnSpPr>
      <xdr:spPr>
        <a:xfrm>
          <a:off x="13703300" y="98640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162560</xdr:rowOff>
    </xdr:from>
    <xdr:to>
      <xdr:col>67</xdr:col>
      <xdr:colOff>101600</xdr:colOff>
      <xdr:row>57</xdr:row>
      <xdr:rowOff>92710</xdr:rowOff>
    </xdr:to>
    <xdr:sp macro="" textlink="">
      <xdr:nvSpPr>
        <xdr:cNvPr id="661" name="楕円 660">
          <a:extLst>
            <a:ext uri="{FF2B5EF4-FFF2-40B4-BE49-F238E27FC236}">
              <a16:creationId xmlns:a16="http://schemas.microsoft.com/office/drawing/2014/main" id="{A91B6E81-FB97-4C13-8173-0A3D28947039}"/>
            </a:ext>
          </a:extLst>
        </xdr:cNvPr>
        <xdr:cNvSpPr/>
      </xdr:nvSpPr>
      <xdr:spPr>
        <a:xfrm>
          <a:off x="12763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41910</xdr:rowOff>
    </xdr:from>
    <xdr:to>
      <xdr:col>71</xdr:col>
      <xdr:colOff>177800</xdr:colOff>
      <xdr:row>57</xdr:row>
      <xdr:rowOff>91440</xdr:rowOff>
    </xdr:to>
    <xdr:cxnSp macro="">
      <xdr:nvCxnSpPr>
        <xdr:cNvPr id="662" name="直線コネクタ 661">
          <a:extLst>
            <a:ext uri="{FF2B5EF4-FFF2-40B4-BE49-F238E27FC236}">
              <a16:creationId xmlns:a16="http://schemas.microsoft.com/office/drawing/2014/main" id="{4B81A4B2-939D-4E57-972D-9EF3D9BC463E}"/>
            </a:ext>
          </a:extLst>
        </xdr:cNvPr>
        <xdr:cNvCxnSpPr/>
      </xdr:nvCxnSpPr>
      <xdr:spPr>
        <a:xfrm>
          <a:off x="12814300" y="98145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13352</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B220436F-700A-4773-B6D9-BE9B4FE34E9E}"/>
            </a:ext>
          </a:extLst>
        </xdr:cNvPr>
        <xdr:cNvSpPr txBox="1"/>
      </xdr:nvSpPr>
      <xdr:spPr>
        <a:xfrm>
          <a:off x="152660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9542</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39B29ADA-D448-4C27-90CD-979575B4E96A}"/>
            </a:ext>
          </a:extLst>
        </xdr:cNvPr>
        <xdr:cNvSpPr txBox="1"/>
      </xdr:nvSpPr>
      <xdr:spPr>
        <a:xfrm>
          <a:off x="143897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154322</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640F253E-3C76-4D00-A79F-542D416FF58B}"/>
            </a:ext>
          </a:extLst>
        </xdr:cNvPr>
        <xdr:cNvSpPr txBox="1"/>
      </xdr:nvSpPr>
      <xdr:spPr>
        <a:xfrm>
          <a:off x="135007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144797</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E3C7037D-5B06-4CB5-97D3-8206B60D681A}"/>
            </a:ext>
          </a:extLst>
        </xdr:cNvPr>
        <xdr:cNvSpPr txBox="1"/>
      </xdr:nvSpPr>
      <xdr:spPr>
        <a:xfrm>
          <a:off x="12611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92092</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B9D06D63-CD8B-4AA8-9423-E0E8793B130D}"/>
            </a:ext>
          </a:extLst>
        </xdr:cNvPr>
        <xdr:cNvSpPr txBox="1"/>
      </xdr:nvSpPr>
      <xdr:spPr>
        <a:xfrm>
          <a:off x="15266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38752</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359463CF-1C24-4469-B2FF-2EB156D19E41}"/>
            </a:ext>
          </a:extLst>
        </xdr:cNvPr>
        <xdr:cNvSpPr txBox="1"/>
      </xdr:nvSpPr>
      <xdr:spPr>
        <a:xfrm>
          <a:off x="14389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158767</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67B5830-C3BC-4BCE-A8ED-0AFC950BE2E6}"/>
            </a:ext>
          </a:extLst>
        </xdr:cNvPr>
        <xdr:cNvSpPr txBox="1"/>
      </xdr:nvSpPr>
      <xdr:spPr>
        <a:xfrm>
          <a:off x="13500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109237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B80FDEF5-09C0-4EC4-9533-0AF3C46E31BB}"/>
            </a:ext>
          </a:extLst>
        </xdr:cNvPr>
        <xdr:cNvSpPr txBox="1"/>
      </xdr:nvSpPr>
      <xdr:spPr>
        <a:xfrm>
          <a:off x="12611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A6D083DC-6B47-48F3-8D67-AE8CC8B5787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39C98955-A3ED-4FB8-B92A-BBCED79B36C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3F80FC02-EF4C-4515-97C3-D01E311071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BF0678BF-DC22-424C-9980-F1C64E16DC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12D33DED-7FFC-4C4D-9FBF-178F925B16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E705206C-A1AA-4157-AD39-185349C2E1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4B439E90-7C63-4971-8D39-254F1F686C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C7F7A700-9A85-4708-86A6-A65788D62C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ABDD27A5-25A3-4E47-A643-63755CCC560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FE1CB3DD-69CE-4946-BEC2-BA8EDF11D0D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367CFD13-D610-440A-BFA4-4242CA53CF3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5AF12328-A681-42D4-8C5F-676F817798B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83543BF-1366-4C44-8CC7-18ADD45306E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4CCC6C92-6F27-4991-BD9E-42768AAD4B9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DA1C4BCC-4B3F-404F-9CDF-C09E574CD28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2B97D16A-B3F4-4E3E-914B-FBF8C677714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DD22EDC-855B-49B0-85A5-6BC5044E2B8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681A3ABC-3BB8-4646-9FA0-A173929523F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7E955CEC-C605-4420-8AAB-4E92262301B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AF6177BB-F84E-4FE8-8572-5737A045402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D34322F-89FD-4083-B222-33223A01010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AD049299-75B1-44C1-92BA-FC7030110DB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DD3C7EB5-7E00-401E-B8EB-1BFE9A5ECEB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AA22C69E-75A6-43F9-B8AA-15C4E3C318AC}"/>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85823B43-0EAB-46E1-AD85-8FDE66773318}"/>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5043E8FD-2AF2-4872-AA67-733A619C60AE}"/>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BDBE0E-3F8C-4352-95B8-573DFF997B19}"/>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98" name="直線コネクタ 697">
          <a:extLst>
            <a:ext uri="{FF2B5EF4-FFF2-40B4-BE49-F238E27FC236}">
              <a16:creationId xmlns:a16="http://schemas.microsoft.com/office/drawing/2014/main" id="{5CF34BA9-831C-4B4B-8F52-96ABE943A2AE}"/>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98259C2F-5149-4F79-908E-3FB878431661}"/>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700" name="フローチャート: 判断 699">
          <a:extLst>
            <a:ext uri="{FF2B5EF4-FFF2-40B4-BE49-F238E27FC236}">
              <a16:creationId xmlns:a16="http://schemas.microsoft.com/office/drawing/2014/main" id="{6F0AB46D-6711-4775-939F-1A4EF7F80689}"/>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701" name="フローチャート: 判断 700">
          <a:extLst>
            <a:ext uri="{FF2B5EF4-FFF2-40B4-BE49-F238E27FC236}">
              <a16:creationId xmlns:a16="http://schemas.microsoft.com/office/drawing/2014/main" id="{9DE01922-6CCC-4154-8EA8-D28DA3905AB8}"/>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702" name="フローチャート: 判断 701">
          <a:extLst>
            <a:ext uri="{FF2B5EF4-FFF2-40B4-BE49-F238E27FC236}">
              <a16:creationId xmlns:a16="http://schemas.microsoft.com/office/drawing/2014/main" id="{68F83AD3-B36B-4D54-AE5A-9AB3ED21E1AE}"/>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703" name="フローチャート: 判断 702">
          <a:extLst>
            <a:ext uri="{FF2B5EF4-FFF2-40B4-BE49-F238E27FC236}">
              <a16:creationId xmlns:a16="http://schemas.microsoft.com/office/drawing/2014/main" id="{1F557205-FB89-4BCB-A6D7-AD24337AC9FB}"/>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158750</xdr:rowOff>
    </xdr:from>
    <xdr:to>
      <xdr:col>98</xdr:col>
      <xdr:colOff>38100</xdr:colOff>
      <xdr:row>63</xdr:row>
      <xdr:rowOff>88900</xdr:rowOff>
    </xdr:to>
    <xdr:sp macro="" textlink="">
      <xdr:nvSpPr>
        <xdr:cNvPr id="704" name="フローチャート: 判断 703">
          <a:extLst>
            <a:ext uri="{FF2B5EF4-FFF2-40B4-BE49-F238E27FC236}">
              <a16:creationId xmlns:a16="http://schemas.microsoft.com/office/drawing/2014/main" id="{97D921C1-DA75-462B-BFF2-8C67A19971FB}"/>
            </a:ext>
          </a:extLst>
        </xdr:cNvPr>
        <xdr:cNvSpPr/>
      </xdr:nvSpPr>
      <xdr:spPr>
        <a:xfrm>
          <a:off x="18605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D696F59-125B-4BD6-89B0-03754F8036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A349C14-EE27-4EE0-B23B-2D9E38A9A61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42224C3-0D57-4F73-8A01-A0C55C5C65D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1138B367-4D76-4C2B-8230-A9A7022AA5D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6108E996-1BCE-40FD-B9A4-9C21CE5B520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710" name="楕円 709">
          <a:extLst>
            <a:ext uri="{FF2B5EF4-FFF2-40B4-BE49-F238E27FC236}">
              <a16:creationId xmlns:a16="http://schemas.microsoft.com/office/drawing/2014/main" id="{04757918-1A2C-4C21-BFE0-EBEAD2B46428}"/>
            </a:ext>
          </a:extLst>
        </xdr:cNvPr>
        <xdr:cNvSpPr/>
      </xdr:nvSpPr>
      <xdr:spPr>
        <a:xfrm>
          <a:off x="22110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53357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1C1B57B-B537-4349-8709-4026DD7786AE}"/>
            </a:ext>
          </a:extLst>
        </xdr:cNvPr>
        <xdr:cNvSpPr txBox="1"/>
      </xdr:nvSpPr>
      <xdr:spPr>
        <a:xfrm>
          <a:off x="22199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78740</xdr:rowOff>
    </xdr:from>
    <xdr:to>
      <xdr:col>112</xdr:col>
      <xdr:colOff>38100</xdr:colOff>
      <xdr:row>63</xdr:row>
      <xdr:rowOff>8890</xdr:rowOff>
    </xdr:to>
    <xdr:sp macro="" textlink="">
      <xdr:nvSpPr>
        <xdr:cNvPr id="712" name="楕円 711">
          <a:extLst>
            <a:ext uri="{FF2B5EF4-FFF2-40B4-BE49-F238E27FC236}">
              <a16:creationId xmlns:a16="http://schemas.microsoft.com/office/drawing/2014/main" id="{7CEDCC5D-00ED-41A3-BDEC-0694B73870C6}"/>
            </a:ext>
          </a:extLst>
        </xdr:cNvPr>
        <xdr:cNvSpPr/>
      </xdr:nvSpPr>
      <xdr:spPr>
        <a:xfrm>
          <a:off x="21272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125730</xdr:rowOff>
    </xdr:from>
    <xdr:to>
      <xdr:col>116</xdr:col>
      <xdr:colOff>63500</xdr:colOff>
      <xdr:row>62</xdr:row>
      <xdr:rowOff>129540</xdr:rowOff>
    </xdr:to>
    <xdr:cxnSp macro="">
      <xdr:nvCxnSpPr>
        <xdr:cNvPr id="713" name="直線コネクタ 712">
          <a:extLst>
            <a:ext uri="{FF2B5EF4-FFF2-40B4-BE49-F238E27FC236}">
              <a16:creationId xmlns:a16="http://schemas.microsoft.com/office/drawing/2014/main" id="{ED8A5DDC-DBBA-4729-BF09-E2011DCDEE5C}"/>
            </a:ext>
          </a:extLst>
        </xdr:cNvPr>
        <xdr:cNvCxnSpPr/>
      </xdr:nvCxnSpPr>
      <xdr:spPr>
        <a:xfrm flipV="1">
          <a:off x="21323300" y="107556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82550</xdr:rowOff>
    </xdr:from>
    <xdr:to>
      <xdr:col>107</xdr:col>
      <xdr:colOff>101600</xdr:colOff>
      <xdr:row>63</xdr:row>
      <xdr:rowOff>12700</xdr:rowOff>
    </xdr:to>
    <xdr:sp macro="" textlink="">
      <xdr:nvSpPr>
        <xdr:cNvPr id="714" name="楕円 713">
          <a:extLst>
            <a:ext uri="{FF2B5EF4-FFF2-40B4-BE49-F238E27FC236}">
              <a16:creationId xmlns:a16="http://schemas.microsoft.com/office/drawing/2014/main" id="{2D83F65F-2871-49CF-BBA3-66C8AFF66DB3}"/>
            </a:ext>
          </a:extLst>
        </xdr:cNvPr>
        <xdr:cNvSpPr/>
      </xdr:nvSpPr>
      <xdr:spPr>
        <a:xfrm>
          <a:off x="20383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129540</xdr:rowOff>
    </xdr:from>
    <xdr:to>
      <xdr:col>111</xdr:col>
      <xdr:colOff>177800</xdr:colOff>
      <xdr:row>62</xdr:row>
      <xdr:rowOff>133350</xdr:rowOff>
    </xdr:to>
    <xdr:cxnSp macro="">
      <xdr:nvCxnSpPr>
        <xdr:cNvPr id="715" name="直線コネクタ 714">
          <a:extLst>
            <a:ext uri="{FF2B5EF4-FFF2-40B4-BE49-F238E27FC236}">
              <a16:creationId xmlns:a16="http://schemas.microsoft.com/office/drawing/2014/main" id="{5A19A43B-41E4-4C47-9FDD-5DE1906C6713}"/>
            </a:ext>
          </a:extLst>
        </xdr:cNvPr>
        <xdr:cNvCxnSpPr/>
      </xdr:nvCxnSpPr>
      <xdr:spPr>
        <a:xfrm flipV="1">
          <a:off x="20434300" y="10759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716" name="楕円 715">
          <a:extLst>
            <a:ext uri="{FF2B5EF4-FFF2-40B4-BE49-F238E27FC236}">
              <a16:creationId xmlns:a16="http://schemas.microsoft.com/office/drawing/2014/main" id="{F4CDB9BB-DCEB-42B7-9C7A-47C5B6B3FC66}"/>
            </a:ext>
          </a:extLst>
        </xdr:cNvPr>
        <xdr:cNvSpPr/>
      </xdr:nvSpPr>
      <xdr:spPr>
        <a:xfrm>
          <a:off x="19494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133350</xdr:rowOff>
    </xdr:from>
    <xdr:to>
      <xdr:col>107</xdr:col>
      <xdr:colOff>50800</xdr:colOff>
      <xdr:row>62</xdr:row>
      <xdr:rowOff>133350</xdr:rowOff>
    </xdr:to>
    <xdr:cxnSp macro="">
      <xdr:nvCxnSpPr>
        <xdr:cNvPr id="717" name="直線コネクタ 716">
          <a:extLst>
            <a:ext uri="{FF2B5EF4-FFF2-40B4-BE49-F238E27FC236}">
              <a16:creationId xmlns:a16="http://schemas.microsoft.com/office/drawing/2014/main" id="{1AF5B797-79AB-413D-A8AB-FB682C927E14}"/>
            </a:ext>
          </a:extLst>
        </xdr:cNvPr>
        <xdr:cNvCxnSpPr/>
      </xdr:nvCxnSpPr>
      <xdr:spPr>
        <a:xfrm>
          <a:off x="19545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86360</xdr:rowOff>
    </xdr:from>
    <xdr:to>
      <xdr:col>98</xdr:col>
      <xdr:colOff>38100</xdr:colOff>
      <xdr:row>63</xdr:row>
      <xdr:rowOff>16510</xdr:rowOff>
    </xdr:to>
    <xdr:sp macro="" textlink="">
      <xdr:nvSpPr>
        <xdr:cNvPr id="718" name="楕円 717">
          <a:extLst>
            <a:ext uri="{FF2B5EF4-FFF2-40B4-BE49-F238E27FC236}">
              <a16:creationId xmlns:a16="http://schemas.microsoft.com/office/drawing/2014/main" id="{022C9D48-2E6C-4010-9EEA-4D657582AAE2}"/>
            </a:ext>
          </a:extLst>
        </xdr:cNvPr>
        <xdr:cNvSpPr/>
      </xdr:nvSpPr>
      <xdr:spPr>
        <a:xfrm>
          <a:off x="18605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133350</xdr:rowOff>
    </xdr:from>
    <xdr:to>
      <xdr:col>102</xdr:col>
      <xdr:colOff>114300</xdr:colOff>
      <xdr:row>62</xdr:row>
      <xdr:rowOff>137160</xdr:rowOff>
    </xdr:to>
    <xdr:cxnSp macro="">
      <xdr:nvCxnSpPr>
        <xdr:cNvPr id="719" name="直線コネクタ 718">
          <a:extLst>
            <a:ext uri="{FF2B5EF4-FFF2-40B4-BE49-F238E27FC236}">
              <a16:creationId xmlns:a16="http://schemas.microsoft.com/office/drawing/2014/main" id="{508F8BF6-EE43-414A-853A-138D15DBDA8F}"/>
            </a:ext>
          </a:extLst>
        </xdr:cNvPr>
        <xdr:cNvCxnSpPr/>
      </xdr:nvCxnSpPr>
      <xdr:spPr>
        <a:xfrm flipV="1">
          <a:off x="18656300" y="1076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720" name="n_1aveValue【保健センター・保健所】&#10;一人当たり面積">
          <a:extLst>
            <a:ext uri="{FF2B5EF4-FFF2-40B4-BE49-F238E27FC236}">
              <a16:creationId xmlns:a16="http://schemas.microsoft.com/office/drawing/2014/main" id="{38493EF4-EA6B-4F4B-BD3A-DADCE83FA6C2}"/>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721" name="n_2aveValue【保健センター・保健所】&#10;一人当たり面積">
          <a:extLst>
            <a:ext uri="{FF2B5EF4-FFF2-40B4-BE49-F238E27FC236}">
              <a16:creationId xmlns:a16="http://schemas.microsoft.com/office/drawing/2014/main" id="{346AC63A-2D9E-43F8-832E-C74FB011F611}"/>
            </a:ext>
          </a:extLst>
        </xdr:cNvPr>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22" name="n_3aveValue【保健センター・保健所】&#10;一人当たり面積">
          <a:extLst>
            <a:ext uri="{FF2B5EF4-FFF2-40B4-BE49-F238E27FC236}">
              <a16:creationId xmlns:a16="http://schemas.microsoft.com/office/drawing/2014/main" id="{1BF0F65C-537E-4CED-8841-60F038A42625}"/>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723" name="n_4aveValue【保健センター・保健所】&#10;一人当たり面積">
          <a:extLst>
            <a:ext uri="{FF2B5EF4-FFF2-40B4-BE49-F238E27FC236}">
              <a16:creationId xmlns:a16="http://schemas.microsoft.com/office/drawing/2014/main" id="{09A52938-9CC7-4AC3-98FA-E493924EA194}"/>
            </a:ext>
          </a:extLst>
        </xdr:cNvPr>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xdr:rowOff>
    </xdr:from>
    <xdr:ext cx="469744" cy="259045"/>
    <xdr:sp macro="" textlink="">
      <xdr:nvSpPr>
        <xdr:cNvPr id="724" name="n_1mainValue【保健センター・保健所】&#10;一人当たり面積">
          <a:extLst>
            <a:ext uri="{FF2B5EF4-FFF2-40B4-BE49-F238E27FC236}">
              <a16:creationId xmlns:a16="http://schemas.microsoft.com/office/drawing/2014/main" id="{295C48B5-4BD0-4171-A442-60190B0AB8E7}"/>
            </a:ext>
          </a:extLst>
        </xdr:cNvPr>
        <xdr:cNvSpPr txBox="1"/>
      </xdr:nvSpPr>
      <xdr:spPr>
        <a:xfrm>
          <a:off x="21075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29227</xdr:rowOff>
    </xdr:from>
    <xdr:ext cx="469744" cy="259045"/>
    <xdr:sp macro="" textlink="">
      <xdr:nvSpPr>
        <xdr:cNvPr id="725" name="n_2mainValue【保健センター・保健所】&#10;一人当たり面積">
          <a:extLst>
            <a:ext uri="{FF2B5EF4-FFF2-40B4-BE49-F238E27FC236}">
              <a16:creationId xmlns:a16="http://schemas.microsoft.com/office/drawing/2014/main" id="{B63AA81D-5DFE-4B44-B72D-28995C1F92EB}"/>
            </a:ext>
          </a:extLst>
        </xdr:cNvPr>
        <xdr:cNvSpPr txBox="1"/>
      </xdr:nvSpPr>
      <xdr:spPr>
        <a:xfrm>
          <a:off x="20199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726" name="n_3mainValue【保健センター・保健所】&#10;一人当たり面積">
          <a:extLst>
            <a:ext uri="{FF2B5EF4-FFF2-40B4-BE49-F238E27FC236}">
              <a16:creationId xmlns:a16="http://schemas.microsoft.com/office/drawing/2014/main" id="{007BC0EF-995E-43CD-9AB0-2030ED952B63}"/>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727" name="n_4mainValue【保健センター・保健所】&#10;一人当たり面積">
          <a:extLst>
            <a:ext uri="{FF2B5EF4-FFF2-40B4-BE49-F238E27FC236}">
              <a16:creationId xmlns:a16="http://schemas.microsoft.com/office/drawing/2014/main" id="{8645E5D5-3DA9-436E-891D-A3689D29762A}"/>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8E8E6106-EA5B-4607-BFF2-DE835E728DB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D5FE35B2-F85F-45A6-BCEB-2B2348595A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2451342D-2A0F-4510-B529-96A8C6AA2E4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F11A8501-65C4-43DE-A61E-C5043C9C5E8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A9D52FAB-3196-4ABA-B4D9-B0F1EAF493B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4118E07E-6594-4CB2-AB05-F90DE0A763B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5692B561-B164-412A-9324-A62D9563CDE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D2CA56E0-5313-4A62-ACA9-F82684A0A34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F334783C-4B35-45B0-906A-EA97925D2A6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80EFD2E7-AFA2-4FB5-9ED0-B5BEB7B8D60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D28D4B79-A896-4BE3-8738-43F5C886E6C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4CACB587-B317-4097-B3E7-8FFA37FC6E1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965D3401-04A7-4F02-A7B4-CE4CABD4F5E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1A774C27-4C31-4E59-A803-A5862991075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B4BC5CBE-872F-4B70-8485-6ED41DF7073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B6731167-BFA8-41B9-995B-7063D784ED7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422EA6D8-417D-4FFF-9ADD-D21F884A3F0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273A78E6-F5F0-4B3C-9DFD-5D4BFFDAFA6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15D61604-B288-4335-8DDD-97699D7AF1E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F68162EF-A0D7-4E55-B728-C54046CEACB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9EEC8E52-8CBC-452F-AB38-15A56B2F451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9C2A4ED1-037D-44CD-8F43-8EF0364753A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E54FB649-F57D-4CA4-9527-1D7A48466C0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95F0959B-37D3-425F-A482-4035CB7C5B2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752" name="直線コネクタ 751">
          <a:extLst>
            <a:ext uri="{FF2B5EF4-FFF2-40B4-BE49-F238E27FC236}">
              <a16:creationId xmlns:a16="http://schemas.microsoft.com/office/drawing/2014/main" id="{89A536EE-782B-4235-95E7-7557E2BB5F00}"/>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3" name="【消防施設】&#10;有形固定資産減価償却率最小値テキスト">
          <a:extLst>
            <a:ext uri="{FF2B5EF4-FFF2-40B4-BE49-F238E27FC236}">
              <a16:creationId xmlns:a16="http://schemas.microsoft.com/office/drawing/2014/main" id="{ACC9F8BD-3165-4583-974F-F4F229C3BE5F}"/>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4" name="直線コネクタ 753">
          <a:extLst>
            <a:ext uri="{FF2B5EF4-FFF2-40B4-BE49-F238E27FC236}">
              <a16:creationId xmlns:a16="http://schemas.microsoft.com/office/drawing/2014/main" id="{BC6F8512-1B19-418D-90A3-31BC88317F2A}"/>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533D7DCB-B8B0-4C74-833A-AEA5CDADF3C9}"/>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756" name="直線コネクタ 755">
          <a:extLst>
            <a:ext uri="{FF2B5EF4-FFF2-40B4-BE49-F238E27FC236}">
              <a16:creationId xmlns:a16="http://schemas.microsoft.com/office/drawing/2014/main" id="{2E9B23F9-BB0A-4B93-A165-58ED5921C7DF}"/>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BED9D4D9-17C9-4526-9E1E-E5A037C5F728}"/>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58" name="フローチャート: 判断 757">
          <a:extLst>
            <a:ext uri="{FF2B5EF4-FFF2-40B4-BE49-F238E27FC236}">
              <a16:creationId xmlns:a16="http://schemas.microsoft.com/office/drawing/2014/main" id="{0E024D04-CF5C-4EF3-A01E-BDB131BED414}"/>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759" name="フローチャート: 判断 758">
          <a:extLst>
            <a:ext uri="{FF2B5EF4-FFF2-40B4-BE49-F238E27FC236}">
              <a16:creationId xmlns:a16="http://schemas.microsoft.com/office/drawing/2014/main" id="{0473BA63-7EE5-4976-8C1A-367FF63D227D}"/>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760" name="フローチャート: 判断 759">
          <a:extLst>
            <a:ext uri="{FF2B5EF4-FFF2-40B4-BE49-F238E27FC236}">
              <a16:creationId xmlns:a16="http://schemas.microsoft.com/office/drawing/2014/main" id="{81E103C0-1406-46AE-ABDE-333B60EBE665}"/>
            </a:ext>
          </a:extLst>
        </xdr:cNvPr>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84455</xdr:rowOff>
    </xdr:from>
    <xdr:to>
      <xdr:col>72</xdr:col>
      <xdr:colOff>38100</xdr:colOff>
      <xdr:row>82</xdr:row>
      <xdr:rowOff>14605</xdr:rowOff>
    </xdr:to>
    <xdr:sp macro="" textlink="">
      <xdr:nvSpPr>
        <xdr:cNvPr id="761" name="フローチャート: 判断 760">
          <a:extLst>
            <a:ext uri="{FF2B5EF4-FFF2-40B4-BE49-F238E27FC236}">
              <a16:creationId xmlns:a16="http://schemas.microsoft.com/office/drawing/2014/main" id="{BC2792F4-12EA-44E5-87F0-BEEA31016A8C}"/>
            </a:ext>
          </a:extLst>
        </xdr:cNvPr>
        <xdr:cNvSpPr/>
      </xdr:nvSpPr>
      <xdr:spPr>
        <a:xfrm>
          <a:off x="13652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62" name="フローチャート: 判断 761">
          <a:extLst>
            <a:ext uri="{FF2B5EF4-FFF2-40B4-BE49-F238E27FC236}">
              <a16:creationId xmlns:a16="http://schemas.microsoft.com/office/drawing/2014/main" id="{8AFB5A81-D27A-4CF0-9A64-1568C69C3C19}"/>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50902AD-106B-41BA-89AC-CA0B8212BA0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14A1BB67-D09F-4C8E-AEDE-3DFE426DFF6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40C1D304-D151-4796-AE6B-216CE435539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7A08C7B8-9B3B-417B-91DF-ED6E9C9A5D3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C5FD27DF-748C-4873-BF26-5175CCFB983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768" name="楕円 767">
          <a:extLst>
            <a:ext uri="{FF2B5EF4-FFF2-40B4-BE49-F238E27FC236}">
              <a16:creationId xmlns:a16="http://schemas.microsoft.com/office/drawing/2014/main" id="{DA842C89-48D1-4C66-AAE3-87605DFA3D6F}"/>
            </a:ext>
          </a:extLst>
        </xdr:cNvPr>
        <xdr:cNvSpPr/>
      </xdr:nvSpPr>
      <xdr:spPr>
        <a:xfrm>
          <a:off x="16268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57166</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2B9C2AF8-7F7A-4F78-BA46-67E773207542}"/>
            </a:ext>
          </a:extLst>
        </xdr:cNvPr>
        <xdr:cNvSpPr txBox="1"/>
      </xdr:nvSpPr>
      <xdr:spPr>
        <a:xfrm>
          <a:off x="16357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770" name="楕円 769">
          <a:extLst>
            <a:ext uri="{FF2B5EF4-FFF2-40B4-BE49-F238E27FC236}">
              <a16:creationId xmlns:a16="http://schemas.microsoft.com/office/drawing/2014/main" id="{AB152E6B-7122-4368-8421-EEBA1B30B9D2}"/>
            </a:ext>
          </a:extLst>
        </xdr:cNvPr>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129539</xdr:rowOff>
    </xdr:to>
    <xdr:cxnSp macro="">
      <xdr:nvCxnSpPr>
        <xdr:cNvPr id="771" name="直線コネクタ 770">
          <a:extLst>
            <a:ext uri="{FF2B5EF4-FFF2-40B4-BE49-F238E27FC236}">
              <a16:creationId xmlns:a16="http://schemas.microsoft.com/office/drawing/2014/main" id="{83AF9512-ED79-4F7D-8D67-E7C24A3FB699}"/>
            </a:ext>
          </a:extLst>
        </xdr:cNvPr>
        <xdr:cNvCxnSpPr/>
      </xdr:nvCxnSpPr>
      <xdr:spPr>
        <a:xfrm>
          <a:off x="15481300" y="14142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162561</xdr:rowOff>
    </xdr:from>
    <xdr:to>
      <xdr:col>76</xdr:col>
      <xdr:colOff>165100</xdr:colOff>
      <xdr:row>82</xdr:row>
      <xdr:rowOff>92711</xdr:rowOff>
    </xdr:to>
    <xdr:sp macro="" textlink="">
      <xdr:nvSpPr>
        <xdr:cNvPr id="772" name="楕円 771">
          <a:extLst>
            <a:ext uri="{FF2B5EF4-FFF2-40B4-BE49-F238E27FC236}">
              <a16:creationId xmlns:a16="http://schemas.microsoft.com/office/drawing/2014/main" id="{7EDC19B9-784D-4EBC-8E1E-CB03408559DF}"/>
            </a:ext>
          </a:extLst>
        </xdr:cNvPr>
        <xdr:cNvSpPr/>
      </xdr:nvSpPr>
      <xdr:spPr>
        <a:xfrm>
          <a:off x="14541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41911</xdr:rowOff>
    </xdr:from>
    <xdr:to>
      <xdr:col>81</xdr:col>
      <xdr:colOff>50800</xdr:colOff>
      <xdr:row>82</xdr:row>
      <xdr:rowOff>83820</xdr:rowOff>
    </xdr:to>
    <xdr:cxnSp macro="">
      <xdr:nvCxnSpPr>
        <xdr:cNvPr id="773" name="直線コネクタ 772">
          <a:extLst>
            <a:ext uri="{FF2B5EF4-FFF2-40B4-BE49-F238E27FC236}">
              <a16:creationId xmlns:a16="http://schemas.microsoft.com/office/drawing/2014/main" id="{3559C8BC-3962-4E36-A1B4-8A4D49A054F9}"/>
            </a:ext>
          </a:extLst>
        </xdr:cNvPr>
        <xdr:cNvCxnSpPr/>
      </xdr:nvCxnSpPr>
      <xdr:spPr>
        <a:xfrm>
          <a:off x="14592300" y="14100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118745</xdr:rowOff>
    </xdr:from>
    <xdr:to>
      <xdr:col>72</xdr:col>
      <xdr:colOff>38100</xdr:colOff>
      <xdr:row>82</xdr:row>
      <xdr:rowOff>48895</xdr:rowOff>
    </xdr:to>
    <xdr:sp macro="" textlink="">
      <xdr:nvSpPr>
        <xdr:cNvPr id="774" name="楕円 773">
          <a:extLst>
            <a:ext uri="{FF2B5EF4-FFF2-40B4-BE49-F238E27FC236}">
              <a16:creationId xmlns:a16="http://schemas.microsoft.com/office/drawing/2014/main" id="{26579D1B-9B78-4798-A262-91BB0D509692}"/>
            </a:ext>
          </a:extLst>
        </xdr:cNvPr>
        <xdr:cNvSpPr/>
      </xdr:nvSpPr>
      <xdr:spPr>
        <a:xfrm>
          <a:off x="13652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169545</xdr:rowOff>
    </xdr:from>
    <xdr:to>
      <xdr:col>76</xdr:col>
      <xdr:colOff>114300</xdr:colOff>
      <xdr:row>82</xdr:row>
      <xdr:rowOff>41911</xdr:rowOff>
    </xdr:to>
    <xdr:cxnSp macro="">
      <xdr:nvCxnSpPr>
        <xdr:cNvPr id="775" name="直線コネクタ 774">
          <a:extLst>
            <a:ext uri="{FF2B5EF4-FFF2-40B4-BE49-F238E27FC236}">
              <a16:creationId xmlns:a16="http://schemas.microsoft.com/office/drawing/2014/main" id="{20CCDF99-08A1-48DD-9603-6A9786E4747D}"/>
            </a:ext>
          </a:extLst>
        </xdr:cNvPr>
        <xdr:cNvCxnSpPr/>
      </xdr:nvCxnSpPr>
      <xdr:spPr>
        <a:xfrm>
          <a:off x="13703300" y="140569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74930</xdr:rowOff>
    </xdr:from>
    <xdr:to>
      <xdr:col>67</xdr:col>
      <xdr:colOff>101600</xdr:colOff>
      <xdr:row>82</xdr:row>
      <xdr:rowOff>5080</xdr:rowOff>
    </xdr:to>
    <xdr:sp macro="" textlink="">
      <xdr:nvSpPr>
        <xdr:cNvPr id="776" name="楕円 775">
          <a:extLst>
            <a:ext uri="{FF2B5EF4-FFF2-40B4-BE49-F238E27FC236}">
              <a16:creationId xmlns:a16="http://schemas.microsoft.com/office/drawing/2014/main" id="{5DF946F0-4DC9-4270-B80C-1C3D565F6C4F}"/>
            </a:ext>
          </a:extLst>
        </xdr:cNvPr>
        <xdr:cNvSpPr/>
      </xdr:nvSpPr>
      <xdr:spPr>
        <a:xfrm>
          <a:off x="12763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125730</xdr:rowOff>
    </xdr:from>
    <xdr:to>
      <xdr:col>71</xdr:col>
      <xdr:colOff>177800</xdr:colOff>
      <xdr:row>81</xdr:row>
      <xdr:rowOff>169545</xdr:rowOff>
    </xdr:to>
    <xdr:cxnSp macro="">
      <xdr:nvCxnSpPr>
        <xdr:cNvPr id="777" name="直線コネクタ 776">
          <a:extLst>
            <a:ext uri="{FF2B5EF4-FFF2-40B4-BE49-F238E27FC236}">
              <a16:creationId xmlns:a16="http://schemas.microsoft.com/office/drawing/2014/main" id="{AD04B299-BDA1-4141-B184-99DB65190D10}"/>
            </a:ext>
          </a:extLst>
        </xdr:cNvPr>
        <xdr:cNvCxnSpPr/>
      </xdr:nvCxnSpPr>
      <xdr:spPr>
        <a:xfrm>
          <a:off x="12814300" y="140131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778" name="n_1aveValue【消防施設】&#10;有形固定資産減価償却率">
          <a:extLst>
            <a:ext uri="{FF2B5EF4-FFF2-40B4-BE49-F238E27FC236}">
              <a16:creationId xmlns:a16="http://schemas.microsoft.com/office/drawing/2014/main" id="{E07CD3B0-C71C-4F86-B935-B4A5FC0EC4F1}"/>
            </a:ext>
          </a:extLst>
        </xdr:cNvPr>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779" name="n_2aveValue【消防施設】&#10;有形固定資産減価償却率">
          <a:extLst>
            <a:ext uri="{FF2B5EF4-FFF2-40B4-BE49-F238E27FC236}">
              <a16:creationId xmlns:a16="http://schemas.microsoft.com/office/drawing/2014/main" id="{659A6063-93D5-4EB0-A5BD-1E73F186871F}"/>
            </a:ext>
          </a:extLst>
        </xdr:cNvPr>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31132</xdr:rowOff>
    </xdr:from>
    <xdr:ext cx="405111" cy="259045"/>
    <xdr:sp macro="" textlink="">
      <xdr:nvSpPr>
        <xdr:cNvPr id="780" name="n_3aveValue【消防施設】&#10;有形固定資産減価償却率">
          <a:extLst>
            <a:ext uri="{FF2B5EF4-FFF2-40B4-BE49-F238E27FC236}">
              <a16:creationId xmlns:a16="http://schemas.microsoft.com/office/drawing/2014/main" id="{2A6A90FD-14F6-4BCA-8E46-7F756717AEF5}"/>
            </a:ext>
          </a:extLst>
        </xdr:cNvPr>
        <xdr:cNvSpPr txBox="1"/>
      </xdr:nvSpPr>
      <xdr:spPr>
        <a:xfrm>
          <a:off x="13500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81" name="n_4aveValue【消防施設】&#10;有形固定資産減価償却率">
          <a:extLst>
            <a:ext uri="{FF2B5EF4-FFF2-40B4-BE49-F238E27FC236}">
              <a16:creationId xmlns:a16="http://schemas.microsoft.com/office/drawing/2014/main" id="{F401B7CF-6696-4EF6-9A28-F78587CF45B4}"/>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782" name="n_1mainValue【消防施設】&#10;有形固定資産減価償却率">
          <a:extLst>
            <a:ext uri="{FF2B5EF4-FFF2-40B4-BE49-F238E27FC236}">
              <a16:creationId xmlns:a16="http://schemas.microsoft.com/office/drawing/2014/main" id="{B4CD81AD-3E96-4016-AE66-7D10C6760490}"/>
            </a:ext>
          </a:extLst>
        </xdr:cNvPr>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83838</xdr:rowOff>
    </xdr:from>
    <xdr:ext cx="405111" cy="259045"/>
    <xdr:sp macro="" textlink="">
      <xdr:nvSpPr>
        <xdr:cNvPr id="783" name="n_2mainValue【消防施設】&#10;有形固定資産減価償却率">
          <a:extLst>
            <a:ext uri="{FF2B5EF4-FFF2-40B4-BE49-F238E27FC236}">
              <a16:creationId xmlns:a16="http://schemas.microsoft.com/office/drawing/2014/main" id="{B3266C94-0C8E-433E-AF31-55BF4F862C33}"/>
            </a:ext>
          </a:extLst>
        </xdr:cNvPr>
        <xdr:cNvSpPr txBox="1"/>
      </xdr:nvSpPr>
      <xdr:spPr>
        <a:xfrm>
          <a:off x="14389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40022</xdr:rowOff>
    </xdr:from>
    <xdr:ext cx="405111" cy="259045"/>
    <xdr:sp macro="" textlink="">
      <xdr:nvSpPr>
        <xdr:cNvPr id="784" name="n_3mainValue【消防施設】&#10;有形固定資産減価償却率">
          <a:extLst>
            <a:ext uri="{FF2B5EF4-FFF2-40B4-BE49-F238E27FC236}">
              <a16:creationId xmlns:a16="http://schemas.microsoft.com/office/drawing/2014/main" id="{90CB4336-992E-49B7-AB60-AF14977F7B53}"/>
            </a:ext>
          </a:extLst>
        </xdr:cNvPr>
        <xdr:cNvSpPr txBox="1"/>
      </xdr:nvSpPr>
      <xdr:spPr>
        <a:xfrm>
          <a:off x="13500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167657</xdr:rowOff>
    </xdr:from>
    <xdr:ext cx="405111" cy="259045"/>
    <xdr:sp macro="" textlink="">
      <xdr:nvSpPr>
        <xdr:cNvPr id="785" name="n_4mainValue【消防施設】&#10;有形固定資産減価償却率">
          <a:extLst>
            <a:ext uri="{FF2B5EF4-FFF2-40B4-BE49-F238E27FC236}">
              <a16:creationId xmlns:a16="http://schemas.microsoft.com/office/drawing/2014/main" id="{2D826A29-93E9-4DA6-95B2-9400AD1FC716}"/>
            </a:ext>
          </a:extLst>
        </xdr:cNvPr>
        <xdr:cNvSpPr txBox="1"/>
      </xdr:nvSpPr>
      <xdr:spPr>
        <a:xfrm>
          <a:off x="12611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FE71136E-1354-4FCB-A941-B75E4493EC8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D205541F-AD72-464B-846A-77323170A9E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4F2ED3B8-3C4E-4742-9F2F-53509D7AEF4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7D27955C-7878-45DA-AD36-53289A041A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B348393A-D545-408F-97D2-4B1B1322B59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A6E979E8-C929-480B-B116-B1C70550E58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B199C92E-2CC5-4137-B7ED-F257130594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B3AA4319-9E95-40CB-B262-B5F45EA9DD9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497E2CAF-B39A-4B3F-AF92-DCBFDFF7E9C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4E1C744E-B708-4551-8082-A59DABF35B0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a:extLst>
            <a:ext uri="{FF2B5EF4-FFF2-40B4-BE49-F238E27FC236}">
              <a16:creationId xmlns:a16="http://schemas.microsoft.com/office/drawing/2014/main" id="{BEE01B76-0044-424C-9FD8-4761BC72215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a:extLst>
            <a:ext uri="{FF2B5EF4-FFF2-40B4-BE49-F238E27FC236}">
              <a16:creationId xmlns:a16="http://schemas.microsoft.com/office/drawing/2014/main" id="{316C1980-2572-4E57-A755-990971BB93D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a:extLst>
            <a:ext uri="{FF2B5EF4-FFF2-40B4-BE49-F238E27FC236}">
              <a16:creationId xmlns:a16="http://schemas.microsoft.com/office/drawing/2014/main" id="{88A8CF61-F969-40F4-B4A9-EB422CCCD76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a:extLst>
            <a:ext uri="{FF2B5EF4-FFF2-40B4-BE49-F238E27FC236}">
              <a16:creationId xmlns:a16="http://schemas.microsoft.com/office/drawing/2014/main" id="{6F312886-1460-4868-94C1-BE200AEA0C2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a:extLst>
            <a:ext uri="{FF2B5EF4-FFF2-40B4-BE49-F238E27FC236}">
              <a16:creationId xmlns:a16="http://schemas.microsoft.com/office/drawing/2014/main" id="{08E49B11-4AE4-43AD-BAF5-56C85518561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a:extLst>
            <a:ext uri="{FF2B5EF4-FFF2-40B4-BE49-F238E27FC236}">
              <a16:creationId xmlns:a16="http://schemas.microsoft.com/office/drawing/2014/main" id="{AC26F083-3094-4413-85B7-2B58702B8B7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a:extLst>
            <a:ext uri="{FF2B5EF4-FFF2-40B4-BE49-F238E27FC236}">
              <a16:creationId xmlns:a16="http://schemas.microsoft.com/office/drawing/2014/main" id="{2381102B-1B30-49D5-BFFD-F5E1842F9CD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a:extLst>
            <a:ext uri="{FF2B5EF4-FFF2-40B4-BE49-F238E27FC236}">
              <a16:creationId xmlns:a16="http://schemas.microsoft.com/office/drawing/2014/main" id="{6D2CC280-A287-4128-BE7F-41640B2C587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417A02C8-4228-4768-BE0B-96A4E2AB16B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42404EA7-9A62-42E6-AA3B-C6B21B00E0E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B3CE3D9B-67C8-4B6F-8702-7E0DDF41D5D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807" name="直線コネクタ 806">
          <a:extLst>
            <a:ext uri="{FF2B5EF4-FFF2-40B4-BE49-F238E27FC236}">
              <a16:creationId xmlns:a16="http://schemas.microsoft.com/office/drawing/2014/main" id="{FBC29718-D1BF-420A-A386-5850616685D2}"/>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8" name="【消防施設】&#10;一人当たり面積最小値テキスト">
          <a:extLst>
            <a:ext uri="{FF2B5EF4-FFF2-40B4-BE49-F238E27FC236}">
              <a16:creationId xmlns:a16="http://schemas.microsoft.com/office/drawing/2014/main" id="{452BFAD1-9744-480B-9185-250DD1D8D849}"/>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9" name="直線コネクタ 808">
          <a:extLst>
            <a:ext uri="{FF2B5EF4-FFF2-40B4-BE49-F238E27FC236}">
              <a16:creationId xmlns:a16="http://schemas.microsoft.com/office/drawing/2014/main" id="{DD01911C-EF54-44D2-AB8C-6218DCFA1092}"/>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810" name="【消防施設】&#10;一人当たり面積最大値テキスト">
          <a:extLst>
            <a:ext uri="{FF2B5EF4-FFF2-40B4-BE49-F238E27FC236}">
              <a16:creationId xmlns:a16="http://schemas.microsoft.com/office/drawing/2014/main" id="{88E380F7-B8C2-40AB-8842-F743B5E4367E}"/>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811" name="直線コネクタ 810">
          <a:extLst>
            <a:ext uri="{FF2B5EF4-FFF2-40B4-BE49-F238E27FC236}">
              <a16:creationId xmlns:a16="http://schemas.microsoft.com/office/drawing/2014/main" id="{8030BF0C-4273-44FB-8210-65C1074E0BF8}"/>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812" name="【消防施設】&#10;一人当たり面積平均値テキスト">
          <a:extLst>
            <a:ext uri="{FF2B5EF4-FFF2-40B4-BE49-F238E27FC236}">
              <a16:creationId xmlns:a16="http://schemas.microsoft.com/office/drawing/2014/main" id="{D35FCADC-A497-4918-9775-59A58B141117}"/>
            </a:ext>
          </a:extLst>
        </xdr:cNvPr>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813" name="フローチャート: 判断 812">
          <a:extLst>
            <a:ext uri="{FF2B5EF4-FFF2-40B4-BE49-F238E27FC236}">
              <a16:creationId xmlns:a16="http://schemas.microsoft.com/office/drawing/2014/main" id="{66142814-7338-43AB-A08D-DF3C4D53AEDA}"/>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4" name="フローチャート: 判断 813">
          <a:extLst>
            <a:ext uri="{FF2B5EF4-FFF2-40B4-BE49-F238E27FC236}">
              <a16:creationId xmlns:a16="http://schemas.microsoft.com/office/drawing/2014/main" id="{49F4B9B5-915D-4E09-9095-552E4948CCEE}"/>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3302</xdr:rowOff>
    </xdr:from>
    <xdr:to>
      <xdr:col>107</xdr:col>
      <xdr:colOff>101600</xdr:colOff>
      <xdr:row>85</xdr:row>
      <xdr:rowOff>104902</xdr:rowOff>
    </xdr:to>
    <xdr:sp macro="" textlink="">
      <xdr:nvSpPr>
        <xdr:cNvPr id="815" name="フローチャート: 判断 814">
          <a:extLst>
            <a:ext uri="{FF2B5EF4-FFF2-40B4-BE49-F238E27FC236}">
              <a16:creationId xmlns:a16="http://schemas.microsoft.com/office/drawing/2014/main" id="{4B1F44B6-2C8E-43D9-9869-E240B51F6514}"/>
            </a:ext>
          </a:extLst>
        </xdr:cNvPr>
        <xdr:cNvSpPr/>
      </xdr:nvSpPr>
      <xdr:spPr>
        <a:xfrm>
          <a:off x="20383500"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816" name="フローチャート: 判断 815">
          <a:extLst>
            <a:ext uri="{FF2B5EF4-FFF2-40B4-BE49-F238E27FC236}">
              <a16:creationId xmlns:a16="http://schemas.microsoft.com/office/drawing/2014/main" id="{9212EB76-CA15-4036-BF4D-87A6C52ADF96}"/>
            </a:ext>
          </a:extLst>
        </xdr:cNvPr>
        <xdr:cNvSpPr/>
      </xdr:nvSpPr>
      <xdr:spPr>
        <a:xfrm>
          <a:off x="19494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1015</xdr:rowOff>
    </xdr:from>
    <xdr:to>
      <xdr:col>98</xdr:col>
      <xdr:colOff>38100</xdr:colOff>
      <xdr:row>85</xdr:row>
      <xdr:rowOff>102615</xdr:rowOff>
    </xdr:to>
    <xdr:sp macro="" textlink="">
      <xdr:nvSpPr>
        <xdr:cNvPr id="817" name="フローチャート: 判断 816">
          <a:extLst>
            <a:ext uri="{FF2B5EF4-FFF2-40B4-BE49-F238E27FC236}">
              <a16:creationId xmlns:a16="http://schemas.microsoft.com/office/drawing/2014/main" id="{82BA370B-F1B0-4553-8C30-CA69AB347EF6}"/>
            </a:ext>
          </a:extLst>
        </xdr:cNvPr>
        <xdr:cNvSpPr/>
      </xdr:nvSpPr>
      <xdr:spPr>
        <a:xfrm>
          <a:off x="186055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40C508B0-05E0-4EDE-AE27-1E3BD21AB28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83402A1-A2AF-4355-B68B-90559CA3C59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FB086761-5695-4796-8EF2-952AF0A901A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B1BF6DB2-AAF1-4C98-916B-20EB978187D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C7887C36-CB27-4BB1-85D7-B0983F650F6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37592</xdr:rowOff>
    </xdr:from>
    <xdr:to>
      <xdr:col>116</xdr:col>
      <xdr:colOff>114300</xdr:colOff>
      <xdr:row>85</xdr:row>
      <xdr:rowOff>139192</xdr:rowOff>
    </xdr:to>
    <xdr:sp macro="" textlink="">
      <xdr:nvSpPr>
        <xdr:cNvPr id="823" name="楕円 822">
          <a:extLst>
            <a:ext uri="{FF2B5EF4-FFF2-40B4-BE49-F238E27FC236}">
              <a16:creationId xmlns:a16="http://schemas.microsoft.com/office/drawing/2014/main" id="{AC5C6C62-4381-4A29-A859-778BC68030E9}"/>
            </a:ext>
          </a:extLst>
        </xdr:cNvPr>
        <xdr:cNvSpPr/>
      </xdr:nvSpPr>
      <xdr:spPr>
        <a:xfrm>
          <a:off x="221107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123969</xdr:rowOff>
    </xdr:from>
    <xdr:ext cx="469744" cy="259045"/>
    <xdr:sp macro="" textlink="">
      <xdr:nvSpPr>
        <xdr:cNvPr id="824" name="【消防施設】&#10;一人当たり面積該当値テキスト">
          <a:extLst>
            <a:ext uri="{FF2B5EF4-FFF2-40B4-BE49-F238E27FC236}">
              <a16:creationId xmlns:a16="http://schemas.microsoft.com/office/drawing/2014/main" id="{7C90C0C9-4151-40DB-A860-4DE769C55BC2}"/>
            </a:ext>
          </a:extLst>
        </xdr:cNvPr>
        <xdr:cNvSpPr txBox="1"/>
      </xdr:nvSpPr>
      <xdr:spPr>
        <a:xfrm>
          <a:off x="22199600" y="1452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39878</xdr:rowOff>
    </xdr:from>
    <xdr:to>
      <xdr:col>112</xdr:col>
      <xdr:colOff>38100</xdr:colOff>
      <xdr:row>85</xdr:row>
      <xdr:rowOff>141478</xdr:rowOff>
    </xdr:to>
    <xdr:sp macro="" textlink="">
      <xdr:nvSpPr>
        <xdr:cNvPr id="825" name="楕円 824">
          <a:extLst>
            <a:ext uri="{FF2B5EF4-FFF2-40B4-BE49-F238E27FC236}">
              <a16:creationId xmlns:a16="http://schemas.microsoft.com/office/drawing/2014/main" id="{DD392E9A-AB33-490D-BAE2-93C8D18E5FD5}"/>
            </a:ext>
          </a:extLst>
        </xdr:cNvPr>
        <xdr:cNvSpPr/>
      </xdr:nvSpPr>
      <xdr:spPr>
        <a:xfrm>
          <a:off x="21272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88392</xdr:rowOff>
    </xdr:from>
    <xdr:to>
      <xdr:col>116</xdr:col>
      <xdr:colOff>63500</xdr:colOff>
      <xdr:row>85</xdr:row>
      <xdr:rowOff>90678</xdr:rowOff>
    </xdr:to>
    <xdr:cxnSp macro="">
      <xdr:nvCxnSpPr>
        <xdr:cNvPr id="826" name="直線コネクタ 825">
          <a:extLst>
            <a:ext uri="{FF2B5EF4-FFF2-40B4-BE49-F238E27FC236}">
              <a16:creationId xmlns:a16="http://schemas.microsoft.com/office/drawing/2014/main" id="{B8FD53C6-24C3-4E20-B0ED-F4D425B3DC81}"/>
            </a:ext>
          </a:extLst>
        </xdr:cNvPr>
        <xdr:cNvCxnSpPr/>
      </xdr:nvCxnSpPr>
      <xdr:spPr>
        <a:xfrm flipV="1">
          <a:off x="21323300" y="146616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39878</xdr:rowOff>
    </xdr:from>
    <xdr:to>
      <xdr:col>107</xdr:col>
      <xdr:colOff>101600</xdr:colOff>
      <xdr:row>85</xdr:row>
      <xdr:rowOff>141478</xdr:rowOff>
    </xdr:to>
    <xdr:sp macro="" textlink="">
      <xdr:nvSpPr>
        <xdr:cNvPr id="827" name="楕円 826">
          <a:extLst>
            <a:ext uri="{FF2B5EF4-FFF2-40B4-BE49-F238E27FC236}">
              <a16:creationId xmlns:a16="http://schemas.microsoft.com/office/drawing/2014/main" id="{F2A6A061-C395-49C6-9C96-0E43CBBE51EC}"/>
            </a:ext>
          </a:extLst>
        </xdr:cNvPr>
        <xdr:cNvSpPr/>
      </xdr:nvSpPr>
      <xdr:spPr>
        <a:xfrm>
          <a:off x="20383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90678</xdr:rowOff>
    </xdr:from>
    <xdr:to>
      <xdr:col>111</xdr:col>
      <xdr:colOff>177800</xdr:colOff>
      <xdr:row>85</xdr:row>
      <xdr:rowOff>90678</xdr:rowOff>
    </xdr:to>
    <xdr:cxnSp macro="">
      <xdr:nvCxnSpPr>
        <xdr:cNvPr id="828" name="直線コネクタ 827">
          <a:extLst>
            <a:ext uri="{FF2B5EF4-FFF2-40B4-BE49-F238E27FC236}">
              <a16:creationId xmlns:a16="http://schemas.microsoft.com/office/drawing/2014/main" id="{8E377FF4-8016-490D-A41C-946BD16021C7}"/>
            </a:ext>
          </a:extLst>
        </xdr:cNvPr>
        <xdr:cNvCxnSpPr/>
      </xdr:nvCxnSpPr>
      <xdr:spPr>
        <a:xfrm>
          <a:off x="20434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42163</xdr:rowOff>
    </xdr:from>
    <xdr:to>
      <xdr:col>102</xdr:col>
      <xdr:colOff>165100</xdr:colOff>
      <xdr:row>85</xdr:row>
      <xdr:rowOff>143763</xdr:rowOff>
    </xdr:to>
    <xdr:sp macro="" textlink="">
      <xdr:nvSpPr>
        <xdr:cNvPr id="829" name="楕円 828">
          <a:extLst>
            <a:ext uri="{FF2B5EF4-FFF2-40B4-BE49-F238E27FC236}">
              <a16:creationId xmlns:a16="http://schemas.microsoft.com/office/drawing/2014/main" id="{54041C0D-73D3-46E6-B07C-9164D652D2EC}"/>
            </a:ext>
          </a:extLst>
        </xdr:cNvPr>
        <xdr:cNvSpPr/>
      </xdr:nvSpPr>
      <xdr:spPr>
        <a:xfrm>
          <a:off x="19494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90678</xdr:rowOff>
    </xdr:from>
    <xdr:to>
      <xdr:col>107</xdr:col>
      <xdr:colOff>50800</xdr:colOff>
      <xdr:row>85</xdr:row>
      <xdr:rowOff>92963</xdr:rowOff>
    </xdr:to>
    <xdr:cxnSp macro="">
      <xdr:nvCxnSpPr>
        <xdr:cNvPr id="830" name="直線コネクタ 829">
          <a:extLst>
            <a:ext uri="{FF2B5EF4-FFF2-40B4-BE49-F238E27FC236}">
              <a16:creationId xmlns:a16="http://schemas.microsoft.com/office/drawing/2014/main" id="{13AB23D1-3018-4147-878A-C8ADA2301E5D}"/>
            </a:ext>
          </a:extLst>
        </xdr:cNvPr>
        <xdr:cNvCxnSpPr/>
      </xdr:nvCxnSpPr>
      <xdr:spPr>
        <a:xfrm flipV="1">
          <a:off x="19545300" y="146639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42163</xdr:rowOff>
    </xdr:from>
    <xdr:to>
      <xdr:col>98</xdr:col>
      <xdr:colOff>38100</xdr:colOff>
      <xdr:row>85</xdr:row>
      <xdr:rowOff>143763</xdr:rowOff>
    </xdr:to>
    <xdr:sp macro="" textlink="">
      <xdr:nvSpPr>
        <xdr:cNvPr id="831" name="楕円 830">
          <a:extLst>
            <a:ext uri="{FF2B5EF4-FFF2-40B4-BE49-F238E27FC236}">
              <a16:creationId xmlns:a16="http://schemas.microsoft.com/office/drawing/2014/main" id="{05384110-F9B8-4848-A246-9D6187FECC93}"/>
            </a:ext>
          </a:extLst>
        </xdr:cNvPr>
        <xdr:cNvSpPr/>
      </xdr:nvSpPr>
      <xdr:spPr>
        <a:xfrm>
          <a:off x="18605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92963</xdr:rowOff>
    </xdr:from>
    <xdr:to>
      <xdr:col>102</xdr:col>
      <xdr:colOff>114300</xdr:colOff>
      <xdr:row>85</xdr:row>
      <xdr:rowOff>92963</xdr:rowOff>
    </xdr:to>
    <xdr:cxnSp macro="">
      <xdr:nvCxnSpPr>
        <xdr:cNvPr id="832" name="直線コネクタ 831">
          <a:extLst>
            <a:ext uri="{FF2B5EF4-FFF2-40B4-BE49-F238E27FC236}">
              <a16:creationId xmlns:a16="http://schemas.microsoft.com/office/drawing/2014/main" id="{09564059-F9AF-484B-8CE1-7B96D71F97D5}"/>
            </a:ext>
          </a:extLst>
        </xdr:cNvPr>
        <xdr:cNvCxnSpPr/>
      </xdr:nvCxnSpPr>
      <xdr:spPr>
        <a:xfrm>
          <a:off x="18656300" y="14666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833" name="n_1aveValue【消防施設】&#10;一人当たり面積">
          <a:extLst>
            <a:ext uri="{FF2B5EF4-FFF2-40B4-BE49-F238E27FC236}">
              <a16:creationId xmlns:a16="http://schemas.microsoft.com/office/drawing/2014/main" id="{D46B827B-8487-404B-B047-6E8F6F6E2754}"/>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121429</xdr:rowOff>
    </xdr:from>
    <xdr:ext cx="469744" cy="259045"/>
    <xdr:sp macro="" textlink="">
      <xdr:nvSpPr>
        <xdr:cNvPr id="834" name="n_2aveValue【消防施設】&#10;一人当たり面積">
          <a:extLst>
            <a:ext uri="{FF2B5EF4-FFF2-40B4-BE49-F238E27FC236}">
              <a16:creationId xmlns:a16="http://schemas.microsoft.com/office/drawing/2014/main" id="{A497DC4F-59B6-4A10-A28E-B118EAA9063D}"/>
            </a:ext>
          </a:extLst>
        </xdr:cNvPr>
        <xdr:cNvSpPr txBox="1"/>
      </xdr:nvSpPr>
      <xdr:spPr>
        <a:xfrm>
          <a:off x="201994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126001</xdr:rowOff>
    </xdr:from>
    <xdr:ext cx="469744" cy="259045"/>
    <xdr:sp macro="" textlink="">
      <xdr:nvSpPr>
        <xdr:cNvPr id="835" name="n_3aveValue【消防施設】&#10;一人当たり面積">
          <a:extLst>
            <a:ext uri="{FF2B5EF4-FFF2-40B4-BE49-F238E27FC236}">
              <a16:creationId xmlns:a16="http://schemas.microsoft.com/office/drawing/2014/main" id="{0F41BCFC-005D-40A4-B405-27F2D2EA46DD}"/>
            </a:ext>
          </a:extLst>
        </xdr:cNvPr>
        <xdr:cNvSpPr txBox="1"/>
      </xdr:nvSpPr>
      <xdr:spPr>
        <a:xfrm>
          <a:off x="19310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119142</xdr:rowOff>
    </xdr:from>
    <xdr:ext cx="469744" cy="259045"/>
    <xdr:sp macro="" textlink="">
      <xdr:nvSpPr>
        <xdr:cNvPr id="836" name="n_4aveValue【消防施設】&#10;一人当たり面積">
          <a:extLst>
            <a:ext uri="{FF2B5EF4-FFF2-40B4-BE49-F238E27FC236}">
              <a16:creationId xmlns:a16="http://schemas.microsoft.com/office/drawing/2014/main" id="{B574DBFA-F03E-4B92-A347-01F6BA7BAAB4}"/>
            </a:ext>
          </a:extLst>
        </xdr:cNvPr>
        <xdr:cNvSpPr txBox="1"/>
      </xdr:nvSpPr>
      <xdr:spPr>
        <a:xfrm>
          <a:off x="18421427" y="143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132605</xdr:rowOff>
    </xdr:from>
    <xdr:ext cx="469744" cy="259045"/>
    <xdr:sp macro="" textlink="">
      <xdr:nvSpPr>
        <xdr:cNvPr id="837" name="n_1mainValue【消防施設】&#10;一人当たり面積">
          <a:extLst>
            <a:ext uri="{FF2B5EF4-FFF2-40B4-BE49-F238E27FC236}">
              <a16:creationId xmlns:a16="http://schemas.microsoft.com/office/drawing/2014/main" id="{BE43D7EF-EE30-45AA-BF1B-3514C787F9DE}"/>
            </a:ext>
          </a:extLst>
        </xdr:cNvPr>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838" name="n_2mainValue【消防施設】&#10;一人当たり面積">
          <a:extLst>
            <a:ext uri="{FF2B5EF4-FFF2-40B4-BE49-F238E27FC236}">
              <a16:creationId xmlns:a16="http://schemas.microsoft.com/office/drawing/2014/main" id="{EECCA7FC-884A-450C-BECA-5608E957B8F9}"/>
            </a:ext>
          </a:extLst>
        </xdr:cNvPr>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134890</xdr:rowOff>
    </xdr:from>
    <xdr:ext cx="469744" cy="259045"/>
    <xdr:sp macro="" textlink="">
      <xdr:nvSpPr>
        <xdr:cNvPr id="839" name="n_3mainValue【消防施設】&#10;一人当たり面積">
          <a:extLst>
            <a:ext uri="{FF2B5EF4-FFF2-40B4-BE49-F238E27FC236}">
              <a16:creationId xmlns:a16="http://schemas.microsoft.com/office/drawing/2014/main" id="{E10C0428-4EEA-4785-901D-BF72EBF5C6B2}"/>
            </a:ext>
          </a:extLst>
        </xdr:cNvPr>
        <xdr:cNvSpPr txBox="1"/>
      </xdr:nvSpPr>
      <xdr:spPr>
        <a:xfrm>
          <a:off x="19310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134890</xdr:rowOff>
    </xdr:from>
    <xdr:ext cx="469744" cy="259045"/>
    <xdr:sp macro="" textlink="">
      <xdr:nvSpPr>
        <xdr:cNvPr id="840" name="n_4mainValue【消防施設】&#10;一人当たり面積">
          <a:extLst>
            <a:ext uri="{FF2B5EF4-FFF2-40B4-BE49-F238E27FC236}">
              <a16:creationId xmlns:a16="http://schemas.microsoft.com/office/drawing/2014/main" id="{A31C9B40-B242-4B1A-A403-832214133F38}"/>
            </a:ext>
          </a:extLst>
        </xdr:cNvPr>
        <xdr:cNvSpPr txBox="1"/>
      </xdr:nvSpPr>
      <xdr:spPr>
        <a:xfrm>
          <a:off x="18421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36F2E73E-AC53-4C33-A14B-012F2089386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1F1B4620-EC50-4225-B687-FA6D8E68E6E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2C7D18B2-134C-43BC-AA41-2A284FD76A9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7CA0D595-8D7B-4840-9B79-C238FACCA4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5991DE1E-9D23-43A7-8392-CA701F3E4F2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49D2E836-BFF5-4445-915E-DD29DB7649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F15BC526-9FCD-41FB-99F3-D34DC4ED66E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8B56F37A-BB3F-4D1C-92C2-117F36BA147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FB2DE43B-6A8A-47EA-BCA6-758C887705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C0380FBC-8E78-45BA-9A55-8F00B68441F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48A6C294-5B77-4590-A8BB-4CEC60E9600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9FC8911F-A642-4E70-ADB2-5C16AFBF0F9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9C37891E-D445-4E0B-A8DB-19C015C4085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D76A1E62-72EC-467F-94A1-F422E8D17AC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DC9213B8-200E-4699-B5CC-2A4FEE65915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D6294469-7944-42A2-A8CD-0C744D7031D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C4EA9CF7-C170-4829-BE13-F614AA90283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30D1A64B-0A4A-47A8-BB37-284E2CA69B3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B13C0D42-DAC6-4790-A064-04B001AF14D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FB14D2D5-50F7-42D4-8EAD-D4DF614646E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A59F4F6B-B4EA-40FB-B383-B91180EA1D5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3C49E94A-4C84-45A9-8141-46BB7604D1D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0D43A209-23F4-4F9C-BF8F-45738AE1ECF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A1CA41-2584-4EBF-91B2-BA99BE50FB4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917B2021-BF12-4BFF-82EE-73387AEA82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866" name="直線コネクタ 865">
          <a:extLst>
            <a:ext uri="{FF2B5EF4-FFF2-40B4-BE49-F238E27FC236}">
              <a16:creationId xmlns:a16="http://schemas.microsoft.com/office/drawing/2014/main" id="{0A1AAA60-8CBB-4D21-B199-06D149B81AC6}"/>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7" name="【庁舎】&#10;有形固定資産減価償却率最小値テキスト">
          <a:extLst>
            <a:ext uri="{FF2B5EF4-FFF2-40B4-BE49-F238E27FC236}">
              <a16:creationId xmlns:a16="http://schemas.microsoft.com/office/drawing/2014/main" id="{0920C427-AE2C-4D69-86C1-D6A06EE66628}"/>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8" name="直線コネクタ 867">
          <a:extLst>
            <a:ext uri="{FF2B5EF4-FFF2-40B4-BE49-F238E27FC236}">
              <a16:creationId xmlns:a16="http://schemas.microsoft.com/office/drawing/2014/main" id="{381048C5-82A2-4CE1-A045-E138B23EA4E8}"/>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9" name="【庁舎】&#10;有形固定資産減価償却率最大値テキスト">
          <a:extLst>
            <a:ext uri="{FF2B5EF4-FFF2-40B4-BE49-F238E27FC236}">
              <a16:creationId xmlns:a16="http://schemas.microsoft.com/office/drawing/2014/main" id="{5476B41E-A7F6-411A-8494-98B785A0B6EF}"/>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0" name="直線コネクタ 869">
          <a:extLst>
            <a:ext uri="{FF2B5EF4-FFF2-40B4-BE49-F238E27FC236}">
              <a16:creationId xmlns:a16="http://schemas.microsoft.com/office/drawing/2014/main" id="{8FA1723F-CEC8-4460-9260-A955A7F6D23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871" name="【庁舎】&#10;有形固定資産減価償却率平均値テキスト">
          <a:extLst>
            <a:ext uri="{FF2B5EF4-FFF2-40B4-BE49-F238E27FC236}">
              <a16:creationId xmlns:a16="http://schemas.microsoft.com/office/drawing/2014/main" id="{25A640BB-C187-4E6C-9FC0-2145E445D4DC}"/>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872" name="フローチャート: 判断 871">
          <a:extLst>
            <a:ext uri="{FF2B5EF4-FFF2-40B4-BE49-F238E27FC236}">
              <a16:creationId xmlns:a16="http://schemas.microsoft.com/office/drawing/2014/main" id="{4FC258A8-A6F1-4E7C-8784-6240E09F2A72}"/>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3" name="フローチャート: 判断 872">
          <a:extLst>
            <a:ext uri="{FF2B5EF4-FFF2-40B4-BE49-F238E27FC236}">
              <a16:creationId xmlns:a16="http://schemas.microsoft.com/office/drawing/2014/main" id="{78A399D5-7F81-4DCE-8AAF-E9B6B63E93E3}"/>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4" name="フローチャート: 判断 873">
          <a:extLst>
            <a:ext uri="{FF2B5EF4-FFF2-40B4-BE49-F238E27FC236}">
              <a16:creationId xmlns:a16="http://schemas.microsoft.com/office/drawing/2014/main" id="{8C0818A9-6E20-46FE-A0AA-8C643C9DF468}"/>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5" name="フローチャート: 判断 874">
          <a:extLst>
            <a:ext uri="{FF2B5EF4-FFF2-40B4-BE49-F238E27FC236}">
              <a16:creationId xmlns:a16="http://schemas.microsoft.com/office/drawing/2014/main" id="{042E4704-7888-4AE9-AE8C-95FC9FF7B17D}"/>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6" name="フローチャート: 判断 875">
          <a:extLst>
            <a:ext uri="{FF2B5EF4-FFF2-40B4-BE49-F238E27FC236}">
              <a16:creationId xmlns:a16="http://schemas.microsoft.com/office/drawing/2014/main" id="{C156F58E-4BCD-429B-9F32-BDB26A0096A1}"/>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0539BF5-8540-455C-B26A-9F764E27B65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C4EA399F-2B05-40AC-8231-6E16B15D944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A10117F9-2522-4D37-B2DD-69AA52BC7ED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7583CF56-64B2-4136-A7FF-A3029F73D8D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DF0B08D7-4CD0-4B54-BCFE-6770A07FDC0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82" name="楕円 881">
          <a:extLst>
            <a:ext uri="{FF2B5EF4-FFF2-40B4-BE49-F238E27FC236}">
              <a16:creationId xmlns:a16="http://schemas.microsoft.com/office/drawing/2014/main" id="{294A7B57-4208-4003-AED9-D132FB33B9FA}"/>
            </a:ext>
          </a:extLst>
        </xdr:cNvPr>
        <xdr:cNvSpPr/>
      </xdr:nvSpPr>
      <xdr:spPr>
        <a:xfrm>
          <a:off x="162687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31585</xdr:rowOff>
    </xdr:from>
    <xdr:ext cx="405111" cy="259045"/>
    <xdr:sp macro="" textlink="">
      <xdr:nvSpPr>
        <xdr:cNvPr id="883" name="【庁舎】&#10;有形固定資産減価償却率該当値テキスト">
          <a:extLst>
            <a:ext uri="{FF2B5EF4-FFF2-40B4-BE49-F238E27FC236}">
              <a16:creationId xmlns:a16="http://schemas.microsoft.com/office/drawing/2014/main" id="{C53204D2-C49B-478D-B012-5AA98B58EE2B}"/>
            </a:ext>
          </a:extLst>
        </xdr:cNvPr>
        <xdr:cNvSpPr txBox="1"/>
      </xdr:nvSpPr>
      <xdr:spPr>
        <a:xfrm>
          <a:off x="16357600"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xdr:rowOff>
    </xdr:from>
    <xdr:to>
      <xdr:col>81</xdr:col>
      <xdr:colOff>101600</xdr:colOff>
      <xdr:row>104</xdr:row>
      <xdr:rowOff>110671</xdr:rowOff>
    </xdr:to>
    <xdr:sp macro="" textlink="">
      <xdr:nvSpPr>
        <xdr:cNvPr id="884" name="楕円 883">
          <a:extLst>
            <a:ext uri="{FF2B5EF4-FFF2-40B4-BE49-F238E27FC236}">
              <a16:creationId xmlns:a16="http://schemas.microsoft.com/office/drawing/2014/main" id="{7AD4C91B-4850-45DE-8981-B4636367C0B1}"/>
            </a:ext>
          </a:extLst>
        </xdr:cNvPr>
        <xdr:cNvSpPr/>
      </xdr:nvSpPr>
      <xdr:spPr>
        <a:xfrm>
          <a:off x="15430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59871</xdr:rowOff>
    </xdr:from>
    <xdr:to>
      <xdr:col>85</xdr:col>
      <xdr:colOff>127000</xdr:colOff>
      <xdr:row>104</xdr:row>
      <xdr:rowOff>103958</xdr:rowOff>
    </xdr:to>
    <xdr:cxnSp macro="">
      <xdr:nvCxnSpPr>
        <xdr:cNvPr id="885" name="直線コネクタ 884">
          <a:extLst>
            <a:ext uri="{FF2B5EF4-FFF2-40B4-BE49-F238E27FC236}">
              <a16:creationId xmlns:a16="http://schemas.microsoft.com/office/drawing/2014/main" id="{967654B3-3E3B-403C-A4B7-7F33DE619EE5}"/>
            </a:ext>
          </a:extLst>
        </xdr:cNvPr>
        <xdr:cNvCxnSpPr/>
      </xdr:nvCxnSpPr>
      <xdr:spPr>
        <a:xfrm>
          <a:off x="15481300" y="1789067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134801</xdr:rowOff>
    </xdr:from>
    <xdr:to>
      <xdr:col>76</xdr:col>
      <xdr:colOff>165100</xdr:colOff>
      <xdr:row>104</xdr:row>
      <xdr:rowOff>64951</xdr:rowOff>
    </xdr:to>
    <xdr:sp macro="" textlink="">
      <xdr:nvSpPr>
        <xdr:cNvPr id="886" name="楕円 885">
          <a:extLst>
            <a:ext uri="{FF2B5EF4-FFF2-40B4-BE49-F238E27FC236}">
              <a16:creationId xmlns:a16="http://schemas.microsoft.com/office/drawing/2014/main" id="{49421C56-518C-4573-AA9C-498F9FCDDC7B}"/>
            </a:ext>
          </a:extLst>
        </xdr:cNvPr>
        <xdr:cNvSpPr/>
      </xdr:nvSpPr>
      <xdr:spPr>
        <a:xfrm>
          <a:off x="14541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xdr:rowOff>
    </xdr:from>
    <xdr:to>
      <xdr:col>81</xdr:col>
      <xdr:colOff>50800</xdr:colOff>
      <xdr:row>104</xdr:row>
      <xdr:rowOff>59871</xdr:rowOff>
    </xdr:to>
    <xdr:cxnSp macro="">
      <xdr:nvCxnSpPr>
        <xdr:cNvPr id="887" name="直線コネクタ 886">
          <a:extLst>
            <a:ext uri="{FF2B5EF4-FFF2-40B4-BE49-F238E27FC236}">
              <a16:creationId xmlns:a16="http://schemas.microsoft.com/office/drawing/2014/main" id="{A4953F80-1B4C-40E4-9150-BED2B9858822}"/>
            </a:ext>
          </a:extLst>
        </xdr:cNvPr>
        <xdr:cNvCxnSpPr/>
      </xdr:nvCxnSpPr>
      <xdr:spPr>
        <a:xfrm>
          <a:off x="14592300" y="178449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85816</xdr:rowOff>
    </xdr:from>
    <xdr:to>
      <xdr:col>72</xdr:col>
      <xdr:colOff>38100</xdr:colOff>
      <xdr:row>104</xdr:row>
      <xdr:rowOff>15966</xdr:rowOff>
    </xdr:to>
    <xdr:sp macro="" textlink="">
      <xdr:nvSpPr>
        <xdr:cNvPr id="888" name="楕円 887">
          <a:extLst>
            <a:ext uri="{FF2B5EF4-FFF2-40B4-BE49-F238E27FC236}">
              <a16:creationId xmlns:a16="http://schemas.microsoft.com/office/drawing/2014/main" id="{DBE68C33-4B32-4C6B-8258-B9F0B6F7F5D6}"/>
            </a:ext>
          </a:extLst>
        </xdr:cNvPr>
        <xdr:cNvSpPr/>
      </xdr:nvSpPr>
      <xdr:spPr>
        <a:xfrm>
          <a:off x="13652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136616</xdr:rowOff>
    </xdr:from>
    <xdr:to>
      <xdr:col>76</xdr:col>
      <xdr:colOff>114300</xdr:colOff>
      <xdr:row>104</xdr:row>
      <xdr:rowOff>14151</xdr:rowOff>
    </xdr:to>
    <xdr:cxnSp macro="">
      <xdr:nvCxnSpPr>
        <xdr:cNvPr id="889" name="直線コネクタ 888">
          <a:extLst>
            <a:ext uri="{FF2B5EF4-FFF2-40B4-BE49-F238E27FC236}">
              <a16:creationId xmlns:a16="http://schemas.microsoft.com/office/drawing/2014/main" id="{4331AD05-F5E0-450C-943B-188BA6F93F08}"/>
            </a:ext>
          </a:extLst>
        </xdr:cNvPr>
        <xdr:cNvCxnSpPr/>
      </xdr:nvCxnSpPr>
      <xdr:spPr>
        <a:xfrm>
          <a:off x="13703300" y="1779596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43362</xdr:rowOff>
    </xdr:from>
    <xdr:to>
      <xdr:col>67</xdr:col>
      <xdr:colOff>101600</xdr:colOff>
      <xdr:row>103</xdr:row>
      <xdr:rowOff>144962</xdr:rowOff>
    </xdr:to>
    <xdr:sp macro="" textlink="">
      <xdr:nvSpPr>
        <xdr:cNvPr id="890" name="楕円 889">
          <a:extLst>
            <a:ext uri="{FF2B5EF4-FFF2-40B4-BE49-F238E27FC236}">
              <a16:creationId xmlns:a16="http://schemas.microsoft.com/office/drawing/2014/main" id="{38FF7685-20C4-45EF-A1C9-D633F84AD016}"/>
            </a:ext>
          </a:extLst>
        </xdr:cNvPr>
        <xdr:cNvSpPr/>
      </xdr:nvSpPr>
      <xdr:spPr>
        <a:xfrm>
          <a:off x="12763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94162</xdr:rowOff>
    </xdr:from>
    <xdr:to>
      <xdr:col>71</xdr:col>
      <xdr:colOff>177800</xdr:colOff>
      <xdr:row>103</xdr:row>
      <xdr:rowOff>136616</xdr:rowOff>
    </xdr:to>
    <xdr:cxnSp macro="">
      <xdr:nvCxnSpPr>
        <xdr:cNvPr id="891" name="直線コネクタ 890">
          <a:extLst>
            <a:ext uri="{FF2B5EF4-FFF2-40B4-BE49-F238E27FC236}">
              <a16:creationId xmlns:a16="http://schemas.microsoft.com/office/drawing/2014/main" id="{3432C0C1-D02F-44BC-854C-09EE22CF7502}"/>
            </a:ext>
          </a:extLst>
        </xdr:cNvPr>
        <xdr:cNvCxnSpPr/>
      </xdr:nvCxnSpPr>
      <xdr:spPr>
        <a:xfrm>
          <a:off x="12814300" y="177535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2" name="n_1aveValue【庁舎】&#10;有形固定資産減価償却率">
          <a:extLst>
            <a:ext uri="{FF2B5EF4-FFF2-40B4-BE49-F238E27FC236}">
              <a16:creationId xmlns:a16="http://schemas.microsoft.com/office/drawing/2014/main" id="{48B66F58-6ABA-4B36-A54C-E41181780078}"/>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93" name="n_2aveValue【庁舎】&#10;有形固定資産減価償却率">
          <a:extLst>
            <a:ext uri="{FF2B5EF4-FFF2-40B4-BE49-F238E27FC236}">
              <a16:creationId xmlns:a16="http://schemas.microsoft.com/office/drawing/2014/main" id="{FEDBD6B8-D912-48CE-A27C-54839AC0AF9E}"/>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94" name="n_3aveValue【庁舎】&#10;有形固定資産減価償却率">
          <a:extLst>
            <a:ext uri="{FF2B5EF4-FFF2-40B4-BE49-F238E27FC236}">
              <a16:creationId xmlns:a16="http://schemas.microsoft.com/office/drawing/2014/main" id="{B71158B7-7F8F-4CF0-B76B-E5A1479DA576}"/>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895" name="n_4aveValue【庁舎】&#10;有形固定資産減価償却率">
          <a:extLst>
            <a:ext uri="{FF2B5EF4-FFF2-40B4-BE49-F238E27FC236}">
              <a16:creationId xmlns:a16="http://schemas.microsoft.com/office/drawing/2014/main" id="{0722D456-99ED-49A5-857B-167D61611CCB}"/>
            </a:ext>
          </a:extLst>
        </xdr:cNvPr>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127198</xdr:rowOff>
    </xdr:from>
    <xdr:ext cx="405111" cy="259045"/>
    <xdr:sp macro="" textlink="">
      <xdr:nvSpPr>
        <xdr:cNvPr id="896" name="n_1mainValue【庁舎】&#10;有形固定資産減価償却率">
          <a:extLst>
            <a:ext uri="{FF2B5EF4-FFF2-40B4-BE49-F238E27FC236}">
              <a16:creationId xmlns:a16="http://schemas.microsoft.com/office/drawing/2014/main" id="{65227668-C3A2-455D-AAA6-B65A73FD0EC9}"/>
            </a:ext>
          </a:extLst>
        </xdr:cNvPr>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81478</xdr:rowOff>
    </xdr:from>
    <xdr:ext cx="405111" cy="259045"/>
    <xdr:sp macro="" textlink="">
      <xdr:nvSpPr>
        <xdr:cNvPr id="897" name="n_2mainValue【庁舎】&#10;有形固定資産減価償却率">
          <a:extLst>
            <a:ext uri="{FF2B5EF4-FFF2-40B4-BE49-F238E27FC236}">
              <a16:creationId xmlns:a16="http://schemas.microsoft.com/office/drawing/2014/main" id="{96BD0BF6-1F22-4A03-90F2-B57CE0EAB426}"/>
            </a:ext>
          </a:extLst>
        </xdr:cNvPr>
        <xdr:cNvSpPr txBox="1"/>
      </xdr:nvSpPr>
      <xdr:spPr>
        <a:xfrm>
          <a:off x="14389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32493</xdr:rowOff>
    </xdr:from>
    <xdr:ext cx="405111" cy="259045"/>
    <xdr:sp macro="" textlink="">
      <xdr:nvSpPr>
        <xdr:cNvPr id="898" name="n_3mainValue【庁舎】&#10;有形固定資産減価償却率">
          <a:extLst>
            <a:ext uri="{FF2B5EF4-FFF2-40B4-BE49-F238E27FC236}">
              <a16:creationId xmlns:a16="http://schemas.microsoft.com/office/drawing/2014/main" id="{B2B14521-A922-497A-82ED-285399B58F70}"/>
            </a:ext>
          </a:extLst>
        </xdr:cNvPr>
        <xdr:cNvSpPr txBox="1"/>
      </xdr:nvSpPr>
      <xdr:spPr>
        <a:xfrm>
          <a:off x="13500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161489</xdr:rowOff>
    </xdr:from>
    <xdr:ext cx="405111" cy="259045"/>
    <xdr:sp macro="" textlink="">
      <xdr:nvSpPr>
        <xdr:cNvPr id="899" name="n_4mainValue【庁舎】&#10;有形固定資産減価償却率">
          <a:extLst>
            <a:ext uri="{FF2B5EF4-FFF2-40B4-BE49-F238E27FC236}">
              <a16:creationId xmlns:a16="http://schemas.microsoft.com/office/drawing/2014/main" id="{5B685BE4-8A32-4886-AE66-CDC14F29D6B3}"/>
            </a:ext>
          </a:extLst>
        </xdr:cNvPr>
        <xdr:cNvSpPr txBox="1"/>
      </xdr:nvSpPr>
      <xdr:spPr>
        <a:xfrm>
          <a:off x="12611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F897DD19-3614-4409-9C50-B9144F3FD3B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BB63BB55-4C69-49CF-BDB0-C3B7E40F96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90D0BCE2-12D2-4849-AE2F-E6CEDA9ED7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5F5BCCB1-D970-4489-B3E6-43CCE21334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9AB2EB4B-460D-4A91-8005-FD458BD999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A18656F8-400D-4D02-A3C1-79655AC2AFD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C1DA3C21-80DA-48A1-AD6E-81CCFA9FB55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984EDC93-6689-4C71-81FB-2C0CD02ADB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3CAF9207-56AF-4378-AEAB-A41FCD4E9B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98C9265B-A8D9-4850-A5A3-1F287705273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1678A809-8E0C-454A-9F3E-3B012284646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688F9201-BAAA-4CF7-93DC-D3BABE968A9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2549B6FA-C324-4E2E-A697-1F6F695DB91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EE0D7ED2-1719-4E36-864D-7F53963589B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6218F821-C5FB-4406-9394-F9B89D8BC15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EC63E968-F5F1-404C-839C-5CD896B5B03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EF03820D-F872-47D6-9619-C4ECC122E2C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4B9ECE92-0051-4627-81AE-47973928E03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6A5660C0-4D6C-490A-999A-F84AD11CA81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1F5E26A-19A6-4754-BC22-600B6D77720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B26F25D6-8F75-44D7-9E03-9F50ABFE16B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4E306060-CB4B-4304-B4F8-42506460644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A1A24289-5F16-4DE8-A6F2-33BD9EA9AA7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D75B22F1-264C-495C-B55F-06D95F0CEC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5BDCF48D-2E36-43B9-ABFD-848B61D97DC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925" name="直線コネクタ 924">
          <a:extLst>
            <a:ext uri="{FF2B5EF4-FFF2-40B4-BE49-F238E27FC236}">
              <a16:creationId xmlns:a16="http://schemas.microsoft.com/office/drawing/2014/main" id="{C3748A78-B78B-429D-8E0C-8209FE77AC17}"/>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926" name="【庁舎】&#10;一人当たり面積最小値テキスト">
          <a:extLst>
            <a:ext uri="{FF2B5EF4-FFF2-40B4-BE49-F238E27FC236}">
              <a16:creationId xmlns:a16="http://schemas.microsoft.com/office/drawing/2014/main" id="{161877AC-3D2B-4D24-BBAD-0E9270A3A232}"/>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927" name="直線コネクタ 926">
          <a:extLst>
            <a:ext uri="{FF2B5EF4-FFF2-40B4-BE49-F238E27FC236}">
              <a16:creationId xmlns:a16="http://schemas.microsoft.com/office/drawing/2014/main" id="{5F8AD902-C5CF-4D4E-960A-47E7D4B8957F}"/>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928" name="【庁舎】&#10;一人当たり面積最大値テキスト">
          <a:extLst>
            <a:ext uri="{FF2B5EF4-FFF2-40B4-BE49-F238E27FC236}">
              <a16:creationId xmlns:a16="http://schemas.microsoft.com/office/drawing/2014/main" id="{7AB1F123-1490-4787-A984-57FB0E45769A}"/>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929" name="直線コネクタ 928">
          <a:extLst>
            <a:ext uri="{FF2B5EF4-FFF2-40B4-BE49-F238E27FC236}">
              <a16:creationId xmlns:a16="http://schemas.microsoft.com/office/drawing/2014/main" id="{65B9AE01-DD81-4FE1-A995-CE9236C0C39A}"/>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930" name="【庁舎】&#10;一人当たり面積平均値テキスト">
          <a:extLst>
            <a:ext uri="{FF2B5EF4-FFF2-40B4-BE49-F238E27FC236}">
              <a16:creationId xmlns:a16="http://schemas.microsoft.com/office/drawing/2014/main" id="{0F8CB4CC-71BB-4B78-AEC9-07D534D3063C}"/>
            </a:ext>
          </a:extLst>
        </xdr:cNvPr>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931" name="フローチャート: 判断 930">
          <a:extLst>
            <a:ext uri="{FF2B5EF4-FFF2-40B4-BE49-F238E27FC236}">
              <a16:creationId xmlns:a16="http://schemas.microsoft.com/office/drawing/2014/main" id="{BAB175FC-217F-4EEC-BA69-42759EFD8D8D}"/>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932" name="フローチャート: 判断 931">
          <a:extLst>
            <a:ext uri="{FF2B5EF4-FFF2-40B4-BE49-F238E27FC236}">
              <a16:creationId xmlns:a16="http://schemas.microsoft.com/office/drawing/2014/main" id="{54244B3C-B7CD-4BAE-9AAB-A3A198677B83}"/>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157662</xdr:rowOff>
    </xdr:from>
    <xdr:to>
      <xdr:col>107</xdr:col>
      <xdr:colOff>101600</xdr:colOff>
      <xdr:row>107</xdr:row>
      <xdr:rowOff>87812</xdr:rowOff>
    </xdr:to>
    <xdr:sp macro="" textlink="">
      <xdr:nvSpPr>
        <xdr:cNvPr id="933" name="フローチャート: 判断 932">
          <a:extLst>
            <a:ext uri="{FF2B5EF4-FFF2-40B4-BE49-F238E27FC236}">
              <a16:creationId xmlns:a16="http://schemas.microsoft.com/office/drawing/2014/main" id="{6999AC4C-70BD-42CC-B3E2-90AA2295A679}"/>
            </a:ext>
          </a:extLst>
        </xdr:cNvPr>
        <xdr:cNvSpPr/>
      </xdr:nvSpPr>
      <xdr:spPr>
        <a:xfrm>
          <a:off x="20383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934" name="フローチャート: 判断 933">
          <a:extLst>
            <a:ext uri="{FF2B5EF4-FFF2-40B4-BE49-F238E27FC236}">
              <a16:creationId xmlns:a16="http://schemas.microsoft.com/office/drawing/2014/main" id="{F965B5F2-77A6-4477-ABB4-25DA817E8DAB}"/>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170724</xdr:rowOff>
    </xdr:from>
    <xdr:to>
      <xdr:col>98</xdr:col>
      <xdr:colOff>38100</xdr:colOff>
      <xdr:row>107</xdr:row>
      <xdr:rowOff>100874</xdr:rowOff>
    </xdr:to>
    <xdr:sp macro="" textlink="">
      <xdr:nvSpPr>
        <xdr:cNvPr id="935" name="フローチャート: 判断 934">
          <a:extLst>
            <a:ext uri="{FF2B5EF4-FFF2-40B4-BE49-F238E27FC236}">
              <a16:creationId xmlns:a16="http://schemas.microsoft.com/office/drawing/2014/main" id="{EF139269-7BFF-4AB3-A373-B4A074BB5DCE}"/>
            </a:ext>
          </a:extLst>
        </xdr:cNvPr>
        <xdr:cNvSpPr/>
      </xdr:nvSpPr>
      <xdr:spPr>
        <a:xfrm>
          <a:off x="18605500" y="1834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94C1BFD-0CC5-423B-9FF4-B2CA11EF3E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BA2036D9-DCA1-4740-910F-B7629E897DF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27501486-FA4C-408D-9A78-A52D0CA2A0F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1B81B443-696E-45D9-82D7-E8332A82360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EB9190D4-F410-4466-A55F-147336B36E9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20501</xdr:rowOff>
    </xdr:from>
    <xdr:to>
      <xdr:col>116</xdr:col>
      <xdr:colOff>114300</xdr:colOff>
      <xdr:row>106</xdr:row>
      <xdr:rowOff>122101</xdr:rowOff>
    </xdr:to>
    <xdr:sp macro="" textlink="">
      <xdr:nvSpPr>
        <xdr:cNvPr id="941" name="楕円 940">
          <a:extLst>
            <a:ext uri="{FF2B5EF4-FFF2-40B4-BE49-F238E27FC236}">
              <a16:creationId xmlns:a16="http://schemas.microsoft.com/office/drawing/2014/main" id="{1BA4CA3F-8715-4EFD-9D79-A6718554EAB6}"/>
            </a:ext>
          </a:extLst>
        </xdr:cNvPr>
        <xdr:cNvSpPr/>
      </xdr:nvSpPr>
      <xdr:spPr>
        <a:xfrm>
          <a:off x="22110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170378</xdr:rowOff>
    </xdr:from>
    <xdr:ext cx="469744" cy="259045"/>
    <xdr:sp macro="" textlink="">
      <xdr:nvSpPr>
        <xdr:cNvPr id="942" name="【庁舎】&#10;一人当たり面積該当値テキスト">
          <a:extLst>
            <a:ext uri="{FF2B5EF4-FFF2-40B4-BE49-F238E27FC236}">
              <a16:creationId xmlns:a16="http://schemas.microsoft.com/office/drawing/2014/main" id="{46EC91E8-4064-4D4E-840C-FB161F57250A}"/>
            </a:ext>
          </a:extLst>
        </xdr:cNvPr>
        <xdr:cNvSpPr txBox="1"/>
      </xdr:nvSpPr>
      <xdr:spPr>
        <a:xfrm>
          <a:off x="22199600" y="1817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23768</xdr:rowOff>
    </xdr:from>
    <xdr:to>
      <xdr:col>112</xdr:col>
      <xdr:colOff>38100</xdr:colOff>
      <xdr:row>106</xdr:row>
      <xdr:rowOff>125368</xdr:rowOff>
    </xdr:to>
    <xdr:sp macro="" textlink="">
      <xdr:nvSpPr>
        <xdr:cNvPr id="943" name="楕円 942">
          <a:extLst>
            <a:ext uri="{FF2B5EF4-FFF2-40B4-BE49-F238E27FC236}">
              <a16:creationId xmlns:a16="http://schemas.microsoft.com/office/drawing/2014/main" id="{22BEC880-697E-452E-92DB-1C5256379EE0}"/>
            </a:ext>
          </a:extLst>
        </xdr:cNvPr>
        <xdr:cNvSpPr/>
      </xdr:nvSpPr>
      <xdr:spPr>
        <a:xfrm>
          <a:off x="21272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71301</xdr:rowOff>
    </xdr:from>
    <xdr:to>
      <xdr:col>116</xdr:col>
      <xdr:colOff>63500</xdr:colOff>
      <xdr:row>106</xdr:row>
      <xdr:rowOff>74568</xdr:rowOff>
    </xdr:to>
    <xdr:cxnSp macro="">
      <xdr:nvCxnSpPr>
        <xdr:cNvPr id="944" name="直線コネクタ 943">
          <a:extLst>
            <a:ext uri="{FF2B5EF4-FFF2-40B4-BE49-F238E27FC236}">
              <a16:creationId xmlns:a16="http://schemas.microsoft.com/office/drawing/2014/main" id="{FAA105A2-308A-4A45-B360-F6A59E0E72F9}"/>
            </a:ext>
          </a:extLst>
        </xdr:cNvPr>
        <xdr:cNvCxnSpPr/>
      </xdr:nvCxnSpPr>
      <xdr:spPr>
        <a:xfrm flipV="1">
          <a:off x="21323300" y="1824500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27032</xdr:rowOff>
    </xdr:from>
    <xdr:to>
      <xdr:col>107</xdr:col>
      <xdr:colOff>101600</xdr:colOff>
      <xdr:row>106</xdr:row>
      <xdr:rowOff>128632</xdr:rowOff>
    </xdr:to>
    <xdr:sp macro="" textlink="">
      <xdr:nvSpPr>
        <xdr:cNvPr id="945" name="楕円 944">
          <a:extLst>
            <a:ext uri="{FF2B5EF4-FFF2-40B4-BE49-F238E27FC236}">
              <a16:creationId xmlns:a16="http://schemas.microsoft.com/office/drawing/2014/main" id="{5E857EF7-1902-431C-BAC3-CBCAC97D4009}"/>
            </a:ext>
          </a:extLst>
        </xdr:cNvPr>
        <xdr:cNvSpPr/>
      </xdr:nvSpPr>
      <xdr:spPr>
        <a:xfrm>
          <a:off x="20383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74568</xdr:rowOff>
    </xdr:from>
    <xdr:to>
      <xdr:col>111</xdr:col>
      <xdr:colOff>177800</xdr:colOff>
      <xdr:row>106</xdr:row>
      <xdr:rowOff>77832</xdr:rowOff>
    </xdr:to>
    <xdr:cxnSp macro="">
      <xdr:nvCxnSpPr>
        <xdr:cNvPr id="946" name="直線コネクタ 945">
          <a:extLst>
            <a:ext uri="{FF2B5EF4-FFF2-40B4-BE49-F238E27FC236}">
              <a16:creationId xmlns:a16="http://schemas.microsoft.com/office/drawing/2014/main" id="{96087C1D-E15B-4E5B-9D8A-B4ED6C732D27}"/>
            </a:ext>
          </a:extLst>
        </xdr:cNvPr>
        <xdr:cNvCxnSpPr/>
      </xdr:nvCxnSpPr>
      <xdr:spPr>
        <a:xfrm flipV="1">
          <a:off x="20434300" y="182482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31931</xdr:rowOff>
    </xdr:from>
    <xdr:to>
      <xdr:col>102</xdr:col>
      <xdr:colOff>165100</xdr:colOff>
      <xdr:row>106</xdr:row>
      <xdr:rowOff>133531</xdr:rowOff>
    </xdr:to>
    <xdr:sp macro="" textlink="">
      <xdr:nvSpPr>
        <xdr:cNvPr id="947" name="楕円 946">
          <a:extLst>
            <a:ext uri="{FF2B5EF4-FFF2-40B4-BE49-F238E27FC236}">
              <a16:creationId xmlns:a16="http://schemas.microsoft.com/office/drawing/2014/main" id="{ABB71A74-E2AE-419F-AFCD-30CA450C0A28}"/>
            </a:ext>
          </a:extLst>
        </xdr:cNvPr>
        <xdr:cNvSpPr/>
      </xdr:nvSpPr>
      <xdr:spPr>
        <a:xfrm>
          <a:off x="19494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77832</xdr:rowOff>
    </xdr:from>
    <xdr:to>
      <xdr:col>107</xdr:col>
      <xdr:colOff>50800</xdr:colOff>
      <xdr:row>106</xdr:row>
      <xdr:rowOff>82731</xdr:rowOff>
    </xdr:to>
    <xdr:cxnSp macro="">
      <xdr:nvCxnSpPr>
        <xdr:cNvPr id="948" name="直線コネクタ 947">
          <a:extLst>
            <a:ext uri="{FF2B5EF4-FFF2-40B4-BE49-F238E27FC236}">
              <a16:creationId xmlns:a16="http://schemas.microsoft.com/office/drawing/2014/main" id="{BAC0412B-81B5-40B1-A71D-8B9D98C7CF73}"/>
            </a:ext>
          </a:extLst>
        </xdr:cNvPr>
        <xdr:cNvCxnSpPr/>
      </xdr:nvCxnSpPr>
      <xdr:spPr>
        <a:xfrm flipV="1">
          <a:off x="19545300" y="182515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22134</xdr:rowOff>
    </xdr:from>
    <xdr:to>
      <xdr:col>98</xdr:col>
      <xdr:colOff>38100</xdr:colOff>
      <xdr:row>106</xdr:row>
      <xdr:rowOff>123734</xdr:rowOff>
    </xdr:to>
    <xdr:sp macro="" textlink="">
      <xdr:nvSpPr>
        <xdr:cNvPr id="949" name="楕円 948">
          <a:extLst>
            <a:ext uri="{FF2B5EF4-FFF2-40B4-BE49-F238E27FC236}">
              <a16:creationId xmlns:a16="http://schemas.microsoft.com/office/drawing/2014/main" id="{DD3B2973-BF3D-40C7-9F8F-333FA2AEE410}"/>
            </a:ext>
          </a:extLst>
        </xdr:cNvPr>
        <xdr:cNvSpPr/>
      </xdr:nvSpPr>
      <xdr:spPr>
        <a:xfrm>
          <a:off x="18605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72934</xdr:rowOff>
    </xdr:from>
    <xdr:to>
      <xdr:col>102</xdr:col>
      <xdr:colOff>114300</xdr:colOff>
      <xdr:row>106</xdr:row>
      <xdr:rowOff>82731</xdr:rowOff>
    </xdr:to>
    <xdr:cxnSp macro="">
      <xdr:nvCxnSpPr>
        <xdr:cNvPr id="950" name="直線コネクタ 949">
          <a:extLst>
            <a:ext uri="{FF2B5EF4-FFF2-40B4-BE49-F238E27FC236}">
              <a16:creationId xmlns:a16="http://schemas.microsoft.com/office/drawing/2014/main" id="{28CD4B48-4022-41AC-B418-5C6E97C6F7AE}"/>
            </a:ext>
          </a:extLst>
        </xdr:cNvPr>
        <xdr:cNvCxnSpPr/>
      </xdr:nvCxnSpPr>
      <xdr:spPr>
        <a:xfrm>
          <a:off x="18656300" y="182466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951" name="n_1aveValue【庁舎】&#10;一人当たり面積">
          <a:extLst>
            <a:ext uri="{FF2B5EF4-FFF2-40B4-BE49-F238E27FC236}">
              <a16:creationId xmlns:a16="http://schemas.microsoft.com/office/drawing/2014/main" id="{92C4B11E-8810-45FF-B5D4-201192DF2CA6}"/>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78939</xdr:rowOff>
    </xdr:from>
    <xdr:ext cx="469744" cy="259045"/>
    <xdr:sp macro="" textlink="">
      <xdr:nvSpPr>
        <xdr:cNvPr id="952" name="n_2aveValue【庁舎】&#10;一人当たり面積">
          <a:extLst>
            <a:ext uri="{FF2B5EF4-FFF2-40B4-BE49-F238E27FC236}">
              <a16:creationId xmlns:a16="http://schemas.microsoft.com/office/drawing/2014/main" id="{C9D541DD-FE86-43A1-AF4A-53352B5047B8}"/>
            </a:ext>
          </a:extLst>
        </xdr:cNvPr>
        <xdr:cNvSpPr txBox="1"/>
      </xdr:nvSpPr>
      <xdr:spPr>
        <a:xfrm>
          <a:off x="20199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78939</xdr:rowOff>
    </xdr:from>
    <xdr:ext cx="469744" cy="259045"/>
    <xdr:sp macro="" textlink="">
      <xdr:nvSpPr>
        <xdr:cNvPr id="953" name="n_3aveValue【庁舎】&#10;一人当たり面積">
          <a:extLst>
            <a:ext uri="{FF2B5EF4-FFF2-40B4-BE49-F238E27FC236}">
              <a16:creationId xmlns:a16="http://schemas.microsoft.com/office/drawing/2014/main" id="{ED64EC02-4833-4E0E-9CC5-696B31FA45D1}"/>
            </a:ext>
          </a:extLst>
        </xdr:cNvPr>
        <xdr:cNvSpPr txBox="1"/>
      </xdr:nvSpPr>
      <xdr:spPr>
        <a:xfrm>
          <a:off x="19310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92001</xdr:rowOff>
    </xdr:from>
    <xdr:ext cx="469744" cy="259045"/>
    <xdr:sp macro="" textlink="">
      <xdr:nvSpPr>
        <xdr:cNvPr id="954" name="n_4aveValue【庁舎】&#10;一人当たり面積">
          <a:extLst>
            <a:ext uri="{FF2B5EF4-FFF2-40B4-BE49-F238E27FC236}">
              <a16:creationId xmlns:a16="http://schemas.microsoft.com/office/drawing/2014/main" id="{567D25DA-5616-4275-ADCE-2F439A2750EA}"/>
            </a:ext>
          </a:extLst>
        </xdr:cNvPr>
        <xdr:cNvSpPr txBox="1"/>
      </xdr:nvSpPr>
      <xdr:spPr>
        <a:xfrm>
          <a:off x="184214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116495</xdr:rowOff>
    </xdr:from>
    <xdr:ext cx="469744" cy="259045"/>
    <xdr:sp macro="" textlink="">
      <xdr:nvSpPr>
        <xdr:cNvPr id="955" name="n_1mainValue【庁舎】&#10;一人当たり面積">
          <a:extLst>
            <a:ext uri="{FF2B5EF4-FFF2-40B4-BE49-F238E27FC236}">
              <a16:creationId xmlns:a16="http://schemas.microsoft.com/office/drawing/2014/main" id="{6C40D480-7F75-4B20-B5BF-2961644AFE57}"/>
            </a:ext>
          </a:extLst>
        </xdr:cNvPr>
        <xdr:cNvSpPr txBox="1"/>
      </xdr:nvSpPr>
      <xdr:spPr>
        <a:xfrm>
          <a:off x="21075727" y="1829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145159</xdr:rowOff>
    </xdr:from>
    <xdr:ext cx="469744" cy="259045"/>
    <xdr:sp macro="" textlink="">
      <xdr:nvSpPr>
        <xdr:cNvPr id="956" name="n_2mainValue【庁舎】&#10;一人当たり面積">
          <a:extLst>
            <a:ext uri="{FF2B5EF4-FFF2-40B4-BE49-F238E27FC236}">
              <a16:creationId xmlns:a16="http://schemas.microsoft.com/office/drawing/2014/main" id="{45388925-6F26-474A-A9C3-B88729FFE11F}"/>
            </a:ext>
          </a:extLst>
        </xdr:cNvPr>
        <xdr:cNvSpPr txBox="1"/>
      </xdr:nvSpPr>
      <xdr:spPr>
        <a:xfrm>
          <a:off x="20199427" y="179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150058</xdr:rowOff>
    </xdr:from>
    <xdr:ext cx="469744" cy="259045"/>
    <xdr:sp macro="" textlink="">
      <xdr:nvSpPr>
        <xdr:cNvPr id="957" name="n_3mainValue【庁舎】&#10;一人当たり面積">
          <a:extLst>
            <a:ext uri="{FF2B5EF4-FFF2-40B4-BE49-F238E27FC236}">
              <a16:creationId xmlns:a16="http://schemas.microsoft.com/office/drawing/2014/main" id="{3C1B26CB-0E83-470A-B096-46E1EE496C19}"/>
            </a:ext>
          </a:extLst>
        </xdr:cNvPr>
        <xdr:cNvSpPr txBox="1"/>
      </xdr:nvSpPr>
      <xdr:spPr>
        <a:xfrm>
          <a:off x="19310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140261</xdr:rowOff>
    </xdr:from>
    <xdr:ext cx="469744" cy="259045"/>
    <xdr:sp macro="" textlink="">
      <xdr:nvSpPr>
        <xdr:cNvPr id="958" name="n_4mainValue【庁舎】&#10;一人当たり面積">
          <a:extLst>
            <a:ext uri="{FF2B5EF4-FFF2-40B4-BE49-F238E27FC236}">
              <a16:creationId xmlns:a16="http://schemas.microsoft.com/office/drawing/2014/main" id="{5CE99A85-31AD-4949-BE0F-6DF72E9C8615}"/>
            </a:ext>
          </a:extLst>
        </xdr:cNvPr>
        <xdr:cNvSpPr txBox="1"/>
      </xdr:nvSpPr>
      <xdr:spPr>
        <a:xfrm>
          <a:off x="18421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CBBFCFC0-971F-437D-AAD6-B847C95F89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7A910ED3-9CCC-421A-98D6-CBC89C940E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A8F6B7D4-7FBA-4C82-96C2-9CC20FCD359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年度は図書館と総合体育館の大規模改修を行っており、令和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年度における有形固定資産減価償却率は、図書館と体育館・プールが大きく改善した。</a:t>
          </a:r>
        </a:p>
        <a:p>
          <a:r>
            <a:rPr kumimoji="1" lang="ja-JP" altLang="en-US" sz="1300">
              <a:latin typeface="ＭＳ Ｐゴシック" panose="020B0600070205080204" pitchFamily="50" charset="-128"/>
              <a:ea typeface="ＭＳ Ｐゴシック" panose="020B0600070205080204" pitchFamily="50" charset="-128"/>
            </a:rPr>
            <a:t>また、一部事務組合による共同処理を行っている一般廃棄物処理施設、平成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年に建設した保健センターは類似団体より低い水準となっているものの、それ以外の施設については類似団体を上回っている。</a:t>
          </a:r>
        </a:p>
        <a:p>
          <a:r>
            <a:rPr kumimoji="1" lang="ja-JP" altLang="en-US" sz="1300">
              <a:latin typeface="ＭＳ Ｐゴシック" panose="020B0600070205080204" pitchFamily="50" charset="-128"/>
              <a:ea typeface="ＭＳ Ｐゴシック" panose="020B0600070205080204" pitchFamily="50" charset="-128"/>
            </a:rPr>
            <a:t>人口一人当たりの資産保有量は、令和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年度から市町村類型が変わったことで類似団体の数値が大きく変動したこともあり、体育館・プールと福祉施設のみ類似団体より高く、その他の施設は類似団体より低い水準となっている。</a:t>
          </a:r>
        </a:p>
        <a:p>
          <a:r>
            <a:rPr kumimoji="1" lang="ja-JP" altLang="en-US" sz="1300">
              <a:latin typeface="ＭＳ Ｐゴシック" panose="020B0600070205080204" pitchFamily="50" charset="-128"/>
              <a:ea typeface="ＭＳ Ｐゴシック" panose="020B0600070205080204" pitchFamily="50" charset="-128"/>
            </a:rPr>
            <a:t>老朽化した公共施設が増えており、年次的に改修を行っているところである。今後も個別施設計画に基づき、地方債残高及び公債費の増加に留意しながら改修等を行っていく。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19,978
19,915
43.80
12,457,254
11,805,217
494,247
5,156,620
7,963,996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地域デジタル社会推進費の新設等の影響で基準財政需要額が増加し、立地企業の固定資産税の課税免除額の一部が減収補填として基準財政収入額から控除された影響で基準財政収入額が減少したため、単年度での財政力指数は</a:t>
          </a:r>
          <a:r>
            <a:rPr kumimoji="1" lang="en-US" altLang="ja-JP" sz="1300" baseline="0">
              <a:latin typeface="ＭＳ Ｐゴシック" panose="020B0600070205080204" pitchFamily="50" charset="-128"/>
              <a:ea typeface="ＭＳ Ｐゴシック" panose="020B0600070205080204" pitchFamily="50" charset="-128"/>
            </a:rPr>
            <a:t>0.11</a:t>
          </a:r>
          <a:r>
            <a:rPr kumimoji="1" lang="ja-JP" altLang="en-US" sz="1300" baseline="0">
              <a:latin typeface="ＭＳ Ｐゴシック" panose="020B0600070205080204" pitchFamily="50" charset="-128"/>
              <a:ea typeface="ＭＳ Ｐゴシック" panose="020B0600070205080204" pitchFamily="50" charset="-128"/>
            </a:rPr>
            <a:t>減少し、</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か年平均でも</a:t>
          </a:r>
          <a:r>
            <a:rPr kumimoji="1" lang="en-US" altLang="ja-JP" sz="1300" baseline="0">
              <a:latin typeface="ＭＳ Ｐゴシック" panose="020B0600070205080204" pitchFamily="50" charset="-128"/>
              <a:ea typeface="ＭＳ Ｐゴシック" panose="020B0600070205080204" pitchFamily="50" charset="-128"/>
            </a:rPr>
            <a:t>0.016</a:t>
          </a:r>
          <a:r>
            <a:rPr kumimoji="1" lang="ja-JP" altLang="en-US" sz="1300" baseline="0">
              <a:latin typeface="ＭＳ Ｐゴシック" panose="020B0600070205080204" pitchFamily="50" charset="-128"/>
              <a:ea typeface="ＭＳ Ｐゴシック" panose="020B0600070205080204" pitchFamily="50" charset="-128"/>
            </a:rPr>
            <a:t>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類似団体との比較では、平均値と同程度の値となった。今後も自主財源の確保と経費節減に努めていく。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156104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34695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135996</xdr:rowOff>
    </xdr:from>
    <xdr:to>
      <xdr:col>15</xdr:col>
      <xdr:colOff>133350</xdr:colOff>
      <xdr:row>42</xdr:row>
      <xdr:rowOff>66146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4763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3670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135996</xdr:rowOff>
    </xdr:from>
    <xdr:to>
      <xdr:col>11</xdr:col>
      <xdr:colOff>82550</xdr:colOff>
      <xdr:row>42</xdr:row>
      <xdr:rowOff>66146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76323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121831</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15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125413</xdr:rowOff>
    </xdr:from>
    <xdr:to>
      <xdr:col>7</xdr:col>
      <xdr:colOff>31750</xdr:colOff>
      <xdr:row>43</xdr:row>
      <xdr:rowOff>55563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40340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扶助費や公債費が増加したものの、普通交付税が大幅に増加したことに加え、地方税、地方消費税交付金、法人事業税交付金、地方特例交付金なども増加したことが大きく影響し、経常収支比率は</a:t>
          </a:r>
          <a:r>
            <a:rPr kumimoji="1" lang="en-US" altLang="ja-JP" sz="1200">
              <a:latin typeface="ＭＳ Ｐゴシック" panose="020B0600070205080204" pitchFamily="50" charset="-128"/>
              <a:ea typeface="ＭＳ Ｐゴシック" panose="020B0600070205080204" pitchFamily="50" charset="-128"/>
            </a:rPr>
            <a:t>14.8</a:t>
          </a:r>
          <a:r>
            <a:rPr kumimoji="1" lang="ja-JP" altLang="en-US" sz="1200">
              <a:latin typeface="ＭＳ Ｐゴシック" panose="020B0600070205080204" pitchFamily="50" charset="-128"/>
              <a:ea typeface="ＭＳ Ｐゴシック" panose="020B0600070205080204" pitchFamily="50" charset="-128"/>
            </a:rPr>
            <a:t>ポイント減となった。大幅な減となったことで、類似団体の平均よりも</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ポイント低い数値となった。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交付税の大幅増は、国の補正予算によるもの及び立地企業の固定資産税の課税免除額の一部を減収補填として基準財政収入額から控除したことによるものであり、一時的なものである。今後も公債費や扶助費の増加は避けられず、財政の硬直状態が続くと考えられるため、経常経費の抑制を図っていく必要があ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66</xdr:row>
      <xdr:rowOff>138854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59346"/>
          <a:ext cx="838200" cy="5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46355</xdr:rowOff>
    </xdr:from>
    <xdr:to>
      <xdr:col>19</xdr:col>
      <xdr:colOff>133350</xdr:colOff>
      <xdr:row>66</xdr:row>
      <xdr:rowOff>138854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362055"/>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66</xdr:row>
      <xdr:rowOff>46355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26151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62442</xdr:rowOff>
    </xdr:from>
    <xdr:to>
      <xdr:col>15</xdr:col>
      <xdr:colOff>133350</xdr:colOff>
      <xdr:row>65</xdr:row>
      <xdr:rowOff>164042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2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2769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7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65</xdr:row>
      <xdr:rowOff>169545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126151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46355</xdr:rowOff>
    </xdr:from>
    <xdr:to>
      <xdr:col>11</xdr:col>
      <xdr:colOff>82550</xdr:colOff>
      <xdr:row>65</xdr:row>
      <xdr:rowOff>147955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158132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5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30269</xdr:rowOff>
    </xdr:from>
    <xdr:to>
      <xdr:col>7</xdr:col>
      <xdr:colOff>31750</xdr:colOff>
      <xdr:row>65</xdr:row>
      <xdr:rowOff>131869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142046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88054</xdr:rowOff>
    </xdr:from>
    <xdr:to>
      <xdr:col>19</xdr:col>
      <xdr:colOff>184150</xdr:colOff>
      <xdr:row>67</xdr:row>
      <xdr:rowOff>18204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2981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4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167005</xdr:rowOff>
    </xdr:from>
    <xdr:to>
      <xdr:col>15</xdr:col>
      <xdr:colOff>133350</xdr:colOff>
      <xdr:row>66</xdr:row>
      <xdr:rowOff>97155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81932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118745</xdr:rowOff>
    </xdr:from>
    <xdr:to>
      <xdr:col>7</xdr:col>
      <xdr:colOff>31750</xdr:colOff>
      <xdr:row>66</xdr:row>
      <xdr:rowOff>48895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33672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人件費が減少したことや、ふるさと納税の寄附額が減少した影響でふるさと納税関連の物件費が減少したことにより、人口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人当たりの人件費・物件費等決算額は、前年度と比較して</a:t>
          </a:r>
          <a:r>
            <a:rPr kumimoji="1" lang="en-US" altLang="ja-JP" sz="1300">
              <a:latin typeface="ＭＳ Ｐゴシック" panose="020B0600070205080204" pitchFamily="50" charset="-128"/>
              <a:ea typeface="ＭＳ Ｐゴシック" panose="020B0600070205080204" pitchFamily="50" charset="-128"/>
            </a:rPr>
            <a:t>3,963</a:t>
          </a:r>
          <a:r>
            <a:rPr kumimoji="1" lang="ja-JP" altLang="en-US" sz="1300">
              <a:latin typeface="ＭＳ Ｐゴシック" panose="020B0600070205080204" pitchFamily="50" charset="-128"/>
              <a:ea typeface="ＭＳ Ｐゴシック" panose="020B0600070205080204" pitchFamily="50" charset="-128"/>
            </a:rPr>
            <a:t>円減少した。類似団体平均も大きく下回っている。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今後も経常経費の削減や、増加傾向にある人件費の圧縮に努めていく。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155313</xdr:rowOff>
    </xdr:from>
    <xdr:to>
      <xdr:col>23</xdr:col>
      <xdr:colOff>133350</xdr:colOff>
      <xdr:row>82</xdr:row>
      <xdr:rowOff>15739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042763"/>
          <a:ext cx="838200" cy="3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15739</xdr:rowOff>
    </xdr:from>
    <xdr:to>
      <xdr:col>19</xdr:col>
      <xdr:colOff>133350</xdr:colOff>
      <xdr:row>83</xdr:row>
      <xdr:rowOff>34634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074639"/>
          <a:ext cx="889000" cy="19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34634</xdr:rowOff>
    </xdr:from>
    <xdr:to>
      <xdr:col>15</xdr:col>
      <xdr:colOff>82550</xdr:colOff>
      <xdr:row>85</xdr:row>
      <xdr:rowOff>27270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264984"/>
          <a:ext cx="889000" cy="33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6472</xdr:rowOff>
    </xdr:from>
    <xdr:to>
      <xdr:col>15</xdr:col>
      <xdr:colOff>133350</xdr:colOff>
      <xdr:row>81</xdr:row>
      <xdr:rowOff>108072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118249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6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71112</xdr:rowOff>
    </xdr:from>
    <xdr:to>
      <xdr:col>11</xdr:col>
      <xdr:colOff>31750</xdr:colOff>
      <xdr:row>85</xdr:row>
      <xdr:rowOff>27270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472912"/>
          <a:ext cx="889000" cy="12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6803</xdr:rowOff>
    </xdr:from>
    <xdr:to>
      <xdr:col>11</xdr:col>
      <xdr:colOff>82550</xdr:colOff>
      <xdr:row>81</xdr:row>
      <xdr:rowOff>108403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118580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146514</xdr:rowOff>
    </xdr:from>
    <xdr:to>
      <xdr:col>7</xdr:col>
      <xdr:colOff>31750</xdr:colOff>
      <xdr:row>81</xdr:row>
      <xdr:rowOff>76664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86841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104513</xdr:rowOff>
    </xdr:from>
    <xdr:to>
      <xdr:col>23</xdr:col>
      <xdr:colOff>184150</xdr:colOff>
      <xdr:row>82</xdr:row>
      <xdr:rowOff>34663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121040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3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136389</xdr:rowOff>
    </xdr:from>
    <xdr:to>
      <xdr:col>19</xdr:col>
      <xdr:colOff>184150</xdr:colOff>
      <xdr:row>82</xdr:row>
      <xdr:rowOff>66539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76716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92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155284</xdr:rowOff>
    </xdr:from>
    <xdr:to>
      <xdr:col>15</xdr:col>
      <xdr:colOff>133350</xdr:colOff>
      <xdr:row>83</xdr:row>
      <xdr:rowOff>85434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70211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0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147920</xdr:rowOff>
    </xdr:from>
    <xdr:to>
      <xdr:col>11</xdr:col>
      <xdr:colOff>82550</xdr:colOff>
      <xdr:row>85</xdr:row>
      <xdr:rowOff>78070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5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62847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6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20312</xdr:rowOff>
    </xdr:from>
    <xdr:to>
      <xdr:col>7</xdr:col>
      <xdr:colOff>31750</xdr:colOff>
      <xdr:row>84</xdr:row>
      <xdr:rowOff>121912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4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106689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50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適正化の取り組みにより、類似団体の平均を大きく下回る結果となった。</a:t>
          </a:r>
        </a:p>
        <a:p>
          <a:r>
            <a:rPr kumimoji="1" lang="ja-JP" altLang="en-US" sz="1300">
              <a:latin typeface="ＭＳ Ｐゴシック" panose="020B0600070205080204" pitchFamily="50" charset="-128"/>
              <a:ea typeface="ＭＳ Ｐゴシック" panose="020B0600070205080204" pitchFamily="50" charset="-128"/>
            </a:rPr>
            <a:t>　今後も人事評価制度の運用、組織機構の見直し、各種手当の総点検等を進め、国公・民間準拠及び他団体との均衡を保つよう給与適正化に努めていく。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58420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6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77724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6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77724</xdr:rowOff>
    </xdr:from>
    <xdr:to>
      <xdr:col>72</xdr:col>
      <xdr:colOff>203200</xdr:colOff>
      <xdr:row>84</xdr:row>
      <xdr:rowOff>154939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79524"/>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142748</xdr:rowOff>
    </xdr:from>
    <xdr:to>
      <xdr:col>73</xdr:col>
      <xdr:colOff>44450</xdr:colOff>
      <xdr:row>85</xdr:row>
      <xdr:rowOff>72898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57675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12446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56739"/>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73423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26924</xdr:rowOff>
    </xdr:from>
    <xdr:to>
      <xdr:col>73</xdr:col>
      <xdr:colOff>44450</xdr:colOff>
      <xdr:row>84</xdr:row>
      <xdr:rowOff>128524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138701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48023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第５次行財政改革による職員数の削減効果の影響により、全国平均及び県平均より低い水準で推移しており、類似団体の平均よりも低い水準となった。</a:t>
          </a:r>
        </a:p>
        <a:p>
          <a:r>
            <a:rPr kumimoji="1" lang="ja-JP" altLang="en-US" sz="1300">
              <a:latin typeface="ＭＳ Ｐゴシック" panose="020B0600070205080204" pitchFamily="50" charset="-128"/>
              <a:ea typeface="ＭＳ Ｐゴシック" panose="020B0600070205080204" pitchFamily="50" charset="-128"/>
            </a:rPr>
            <a:t>　今後も業務効率化、職員研修による資質向上に取り組み、適切な定員管理に努めていく。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62795</xdr:rowOff>
    </xdr:from>
    <xdr:to>
      <xdr:col>81</xdr:col>
      <xdr:colOff>44450</xdr:colOff>
      <xdr:row>59</xdr:row>
      <xdr:rowOff>70838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7834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56092</xdr:rowOff>
    </xdr:from>
    <xdr:to>
      <xdr:col>77</xdr:col>
      <xdr:colOff>44450</xdr:colOff>
      <xdr:row>59</xdr:row>
      <xdr:rowOff>62795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71642"/>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54751</xdr:rowOff>
    </xdr:from>
    <xdr:to>
      <xdr:col>72</xdr:col>
      <xdr:colOff>203200</xdr:colOff>
      <xdr:row>59</xdr:row>
      <xdr:rowOff>56092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70301"/>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68156</xdr:rowOff>
    </xdr:from>
    <xdr:to>
      <xdr:col>73</xdr:col>
      <xdr:colOff>44450</xdr:colOff>
      <xdr:row>58</xdr:row>
      <xdr:rowOff>169756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17215</xdr:rowOff>
    </xdr:from>
    <xdr:to>
      <xdr:col>68</xdr:col>
      <xdr:colOff>152400</xdr:colOff>
      <xdr:row>59</xdr:row>
      <xdr:rowOff>54751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32765"/>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64135</xdr:rowOff>
    </xdr:from>
    <xdr:to>
      <xdr:col>68</xdr:col>
      <xdr:colOff>203200</xdr:colOff>
      <xdr:row>58</xdr:row>
      <xdr:rowOff>165735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56092</xdr:rowOff>
    </xdr:from>
    <xdr:to>
      <xdr:col>64</xdr:col>
      <xdr:colOff>152400</xdr:colOff>
      <xdr:row>58</xdr:row>
      <xdr:rowOff>157692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00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167869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20038</xdr:rowOff>
    </xdr:from>
    <xdr:to>
      <xdr:col>81</xdr:col>
      <xdr:colOff>95250</xdr:colOff>
      <xdr:row>59</xdr:row>
      <xdr:rowOff>121638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36565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8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11995</xdr:rowOff>
    </xdr:from>
    <xdr:to>
      <xdr:col>77</xdr:col>
      <xdr:colOff>95250</xdr:colOff>
      <xdr:row>59</xdr:row>
      <xdr:rowOff>113595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123772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9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5292</xdr:rowOff>
    </xdr:from>
    <xdr:to>
      <xdr:col>73</xdr:col>
      <xdr:colOff>44450</xdr:colOff>
      <xdr:row>59</xdr:row>
      <xdr:rowOff>106892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91669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3951</xdr:rowOff>
    </xdr:from>
    <xdr:to>
      <xdr:col>68</xdr:col>
      <xdr:colOff>203200</xdr:colOff>
      <xdr:row>59</xdr:row>
      <xdr:rowOff>105551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90328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0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137865</xdr:rowOff>
    </xdr:from>
    <xdr:to>
      <xdr:col>64</xdr:col>
      <xdr:colOff>152400</xdr:colOff>
      <xdr:row>59</xdr:row>
      <xdr:rowOff>68015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52792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1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単年度では、実質公債費比率は約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ポイントの上昇となった。類似団体と比較しても高い数値となっている。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企業誘致関連の道路等整備事業が計画されているほか、公共施設の老朽化対策も急務となっていることから、指標の改善に向けて、自主財源の確保、選択と集中による実施事業の選別など財政規律を堅持した財政運営の取組を強化しなければならない。</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116840</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6606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116840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5480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44</xdr:row>
      <xdr:rowOff>4233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40325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30904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3549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114300</xdr:rowOff>
    </xdr:from>
    <xdr:to>
      <xdr:col>81</xdr:col>
      <xdr:colOff>95250</xdr:colOff>
      <xdr:row>45</xdr:row>
      <xdr:rowOff>44450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86377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66040</xdr:rowOff>
    </xdr:from>
    <xdr:to>
      <xdr:col>77</xdr:col>
      <xdr:colOff>95250</xdr:colOff>
      <xdr:row>44</xdr:row>
      <xdr:rowOff>167640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152417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公営企業債等繰入見込額が減となったことや、財政調整基金が増となったことが影響し、将来負担比率はマイナスとなった。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今後も計画的な地方債の発行による地方債残高の抑制、充当可能な基金の確保により、健全な財政運営に努めていく。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150664</xdr:rowOff>
    </xdr:from>
    <xdr:to>
      <xdr:col>77</xdr:col>
      <xdr:colOff>44450</xdr:colOff>
      <xdr:row>14</xdr:row>
      <xdr:rowOff>25866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379514"/>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25866</xdr:rowOff>
    </xdr:from>
    <xdr:to>
      <xdr:col>72</xdr:col>
      <xdr:colOff>203200</xdr:colOff>
      <xdr:row>14</xdr:row>
      <xdr:rowOff>68495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426166"/>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108898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0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68495</xdr:rowOff>
    </xdr:from>
    <xdr:to>
      <xdr:col>68</xdr:col>
      <xdr:colOff>152400</xdr:colOff>
      <xdr:row>15</xdr:row>
      <xdr:rowOff>3217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468795"/>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82846</xdr:rowOff>
    </xdr:from>
    <xdr:to>
      <xdr:col>73</xdr:col>
      <xdr:colOff>44450</xdr:colOff>
      <xdr:row>15</xdr:row>
      <xdr:rowOff>12996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169223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65955</xdr:rowOff>
    </xdr:from>
    <xdr:to>
      <xdr:col>68</xdr:col>
      <xdr:colOff>203200</xdr:colOff>
      <xdr:row>14</xdr:row>
      <xdr:rowOff>167555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152332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5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82042</xdr:rowOff>
    </xdr:from>
    <xdr:to>
      <xdr:col>64</xdr:col>
      <xdr:colOff>152400</xdr:colOff>
      <xdr:row>15</xdr:row>
      <xdr:rowOff>12192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22369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99864</xdr:rowOff>
    </xdr:from>
    <xdr:to>
      <xdr:col>77</xdr:col>
      <xdr:colOff>95250</xdr:colOff>
      <xdr:row>14</xdr:row>
      <xdr:rowOff>30014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3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40191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097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146516</xdr:rowOff>
    </xdr:from>
    <xdr:to>
      <xdr:col>73</xdr:col>
      <xdr:colOff>44450</xdr:colOff>
      <xdr:row>14</xdr:row>
      <xdr:rowOff>76666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86843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4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17695</xdr:rowOff>
    </xdr:from>
    <xdr:to>
      <xdr:col>68</xdr:col>
      <xdr:colOff>203200</xdr:colOff>
      <xdr:row>14</xdr:row>
      <xdr:rowOff>119295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129472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18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123867</xdr:rowOff>
    </xdr:from>
    <xdr:to>
      <xdr:col>64</xdr:col>
      <xdr:colOff>152400</xdr:colOff>
      <xdr:row>15</xdr:row>
      <xdr:rowOff>54017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38794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6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19,978
19,915
43.80
12,457,254
11,805,217
494,247
5,156,620
7,963,996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普通交付税の大幅な増が影響し、前年度と比較して</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ポイント減少した。全国平均を下回り、県平均及び類似団体平均と同程度となっている。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自体が大きく減少しているわけではなく、特に教育、福祉に関連する会計年度任用職員が増加傾向にあることから、新たな行政ニーズ、制度・政策に対応した業務体制の見直しや定員管理について検討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67128</xdr:rowOff>
    </xdr:from>
    <xdr:to>
      <xdr:col>24</xdr:col>
      <xdr:colOff>25400</xdr:colOff>
      <xdr:row>39</xdr:row>
      <xdr:rowOff>64407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39328"/>
          <a:ext cx="8382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48078</xdr:rowOff>
    </xdr:from>
    <xdr:to>
      <xdr:col>19</xdr:col>
      <xdr:colOff>187325</xdr:colOff>
      <xdr:row>39</xdr:row>
      <xdr:rowOff>64407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91728"/>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99786</xdr:rowOff>
    </xdr:from>
    <xdr:to>
      <xdr:col>15</xdr:col>
      <xdr:colOff>98425</xdr:colOff>
      <xdr:row>37</xdr:row>
      <xdr:rowOff>48078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719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99786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6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68036</xdr:rowOff>
    </xdr:from>
    <xdr:to>
      <xdr:col>11</xdr:col>
      <xdr:colOff>60325</xdr:colOff>
      <xdr:row>35</xdr:row>
      <xdr:rowOff>169636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8363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159855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6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168728</xdr:rowOff>
    </xdr:from>
    <xdr:to>
      <xdr:col>15</xdr:col>
      <xdr:colOff>149225</xdr:colOff>
      <xdr:row>37</xdr:row>
      <xdr:rowOff>98878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48986</xdr:rowOff>
    </xdr:from>
    <xdr:to>
      <xdr:col>11</xdr:col>
      <xdr:colOff>60325</xdr:colOff>
      <xdr:row>36</xdr:row>
      <xdr:rowOff>150586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135363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物件費は増となったものの、普通交付税の大幅な増が影響し、前年度と比較して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経常的な物件費については、予算編成時に前年度以下とすることを原則とし、歳出抑制に努めてきたことから、類似団体平均と比較しても低い水準で推移している。</a:t>
          </a:r>
        </a:p>
        <a:p>
          <a:r>
            <a:rPr kumimoji="1" lang="ja-JP" altLang="en-US" sz="1300">
              <a:latin typeface="ＭＳ Ｐゴシック" panose="020B0600070205080204" pitchFamily="50" charset="-128"/>
              <a:ea typeface="ＭＳ Ｐゴシック" panose="020B0600070205080204" pitchFamily="50" charset="-128"/>
            </a:rPr>
            <a:t>　 引き続き、経費節減に努め経常経費の抑制を図っていく。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50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4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138430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5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53340</xdr:rowOff>
    </xdr:from>
    <xdr:to>
      <xdr:col>74</xdr:col>
      <xdr:colOff>31750</xdr:colOff>
      <xdr:row>18</xdr:row>
      <xdr:rowOff>154940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85090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4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xdr:rowOff>
    </xdr:from>
    <xdr:to>
      <xdr:col>69</xdr:col>
      <xdr:colOff>142875</xdr:colOff>
      <xdr:row>18</xdr:row>
      <xdr:rowOff>116840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普通交付税の大幅な増が影響し、前年度と比較して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ポイント減少した。類似団体内では高い数値となっているが、全国平均及び県平均よりは低い数値となった。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扶助費自体は増加しており、今後も増加が見込まれるため、事業の精査等により適正化に努めていく。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59</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07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120650</xdr:rowOff>
    </xdr:from>
    <xdr:to>
      <xdr:col>19</xdr:col>
      <xdr:colOff>187325</xdr:colOff>
      <xdr:row>59</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3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82550</xdr:rowOff>
    </xdr:from>
    <xdr:to>
      <xdr:col>15</xdr:col>
      <xdr:colOff>98425</xdr:colOff>
      <xdr:row>59</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98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82550</xdr:rowOff>
    </xdr:from>
    <xdr:to>
      <xdr:col>11</xdr:col>
      <xdr:colOff>9525</xdr:colOff>
      <xdr:row>60</xdr:row>
      <xdr:rowOff>63500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198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69850</xdr:rowOff>
    </xdr:from>
    <xdr:to>
      <xdr:col>20</xdr:col>
      <xdr:colOff>38100</xdr:colOff>
      <xdr:row>60</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156227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31750</xdr:rowOff>
    </xdr:from>
    <xdr:to>
      <xdr:col>11</xdr:col>
      <xdr:colOff>60325</xdr:colOff>
      <xdr:row>59</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12700</xdr:rowOff>
    </xdr:from>
    <xdr:to>
      <xdr:col>6</xdr:col>
      <xdr:colOff>171450</xdr:colOff>
      <xdr:row>60</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普通交付税の大幅な増が影響し、前年度と比較して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その他の主なものは特別会計への繰出金であるが、特別会計への繰出金の増加は、一般会計の財政を圧迫するため、経費節減、経営分析を行い、収支改善を図っていく必要がある。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58</xdr:row>
      <xdr:rowOff>66040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120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66040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6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81280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6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157480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25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普通交付税の大幅な増及びふるさと納税の寄附額の減によるふるさと納税関連の補助費の減が影響し、前年度と比較して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特に町単独補助金については、原則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年を周期とした終期設定及び補助金の必要性や効果の検証を行い、廃止・縮減・統合などの見直しを図っていく。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37</xdr:row>
      <xdr:rowOff>39370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391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37</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8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62230</xdr:rowOff>
    </xdr:from>
    <xdr:to>
      <xdr:col>73</xdr:col>
      <xdr:colOff>180975</xdr:colOff>
      <xdr:row>37</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40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157480</xdr:rowOff>
    </xdr:from>
    <xdr:to>
      <xdr:col>69</xdr:col>
      <xdr:colOff>92075</xdr:colOff>
      <xdr:row>37</xdr:row>
      <xdr:rowOff>62230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29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83820</xdr:rowOff>
    </xdr:from>
    <xdr:to>
      <xdr:col>69</xdr:col>
      <xdr:colOff>142875</xdr:colOff>
      <xdr:row>37</xdr:row>
      <xdr:rowOff>13970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24147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100347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11430</xdr:rowOff>
    </xdr:from>
    <xdr:to>
      <xdr:col>69</xdr:col>
      <xdr:colOff>142875</xdr:colOff>
      <xdr:row>37</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97807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公債費は増となったものの、普通交付税の大幅な増が影響し、前年度と比較して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減少は一時的なもので、地方債残高は増加しており、これらの償還が本格化してきているため、今後も上昇が見込まれる厳しい状況である。</a:t>
          </a:r>
        </a:p>
        <a:p>
          <a:r>
            <a:rPr kumimoji="1" lang="ja-JP" altLang="en-US" sz="1200">
              <a:latin typeface="ＭＳ Ｐゴシック" panose="020B0600070205080204" pitchFamily="50" charset="-128"/>
              <a:ea typeface="ＭＳ Ｐゴシック" panose="020B0600070205080204" pitchFamily="50" charset="-128"/>
            </a:rPr>
            <a:t>　 健全かつ持続可能な財政運営の実現に向けて、財政負担の将来見通しを的確に捕捉し、地方債の発行抑制と負担平準化に努めていく。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168148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38913"/>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76</xdr:row>
      <xdr:rowOff>168148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159004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61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145287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普通交付税の大幅な増が影響し、前年度と比較して</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ポイント減少した。全国平均、県平均、類似団体平均の全てを下回ったものの、普通交付税の増は一時的なものである。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人件費、扶助費、公債費の義務的経費の大きな削減は難しいが、適正な定員管理、特別会計の健全運営、物件費や補助費等の経常経費の削減などに取り組み、経常収支の改善を図る。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79</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20039"/>
          <a:ext cx="838200" cy="6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79</xdr:row>
      <xdr:rowOff>92711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5412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543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96538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127000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128778</xdr:rowOff>
    </xdr:from>
    <xdr:to>
      <xdr:col>69</xdr:col>
      <xdr:colOff>142875</xdr:colOff>
      <xdr:row>78</xdr:row>
      <xdr:rowOff>58928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69105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50816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107505</xdr:rowOff>
    </xdr:from>
    <xdr:to>
      <xdr:col>29</xdr:col>
      <xdr:colOff>127000</xdr:colOff>
      <xdr:row>18</xdr:row>
      <xdr:rowOff>121628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41230"/>
          <a:ext cx="647700" cy="14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121628</xdr:rowOff>
    </xdr:from>
    <xdr:to>
      <xdr:col>26</xdr:col>
      <xdr:colOff>50800</xdr:colOff>
      <xdr:row>19</xdr:row>
      <xdr:rowOff>15494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55353"/>
          <a:ext cx="698500" cy="6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15494</xdr:rowOff>
    </xdr:from>
    <xdr:to>
      <xdr:col>22</xdr:col>
      <xdr:colOff>114300</xdr:colOff>
      <xdr:row>19</xdr:row>
      <xdr:rowOff>31788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20669"/>
          <a:ext cx="698500" cy="16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69075</xdr:rowOff>
    </xdr:from>
    <xdr:to>
      <xdr:col>22</xdr:col>
      <xdr:colOff>165100</xdr:colOff>
      <xdr:row>19</xdr:row>
      <xdr:rowOff>170675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4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31788</xdr:rowOff>
    </xdr:from>
    <xdr:to>
      <xdr:col>18</xdr:col>
      <xdr:colOff>177800</xdr:colOff>
      <xdr:row>19</xdr:row>
      <xdr:rowOff>91249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36963"/>
          <a:ext cx="698500" cy="59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73063</xdr:rowOff>
    </xdr:from>
    <xdr:to>
      <xdr:col>19</xdr:col>
      <xdr:colOff>38100</xdr:colOff>
      <xdr:row>20</xdr:row>
      <xdr:rowOff>3213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159440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82652</xdr:rowOff>
    </xdr:from>
    <xdr:to>
      <xdr:col>15</xdr:col>
      <xdr:colOff>101600</xdr:colOff>
      <xdr:row>20</xdr:row>
      <xdr:rowOff>12802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387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169029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4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56705</xdr:rowOff>
    </xdr:from>
    <xdr:to>
      <xdr:col>29</xdr:col>
      <xdr:colOff>177800</xdr:colOff>
      <xdr:row>18</xdr:row>
      <xdr:rowOff>158305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28782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70828</xdr:rowOff>
    </xdr:from>
    <xdr:to>
      <xdr:col>26</xdr:col>
      <xdr:colOff>101600</xdr:colOff>
      <xdr:row>19</xdr:row>
      <xdr:rowOff>978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157205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0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136144</xdr:rowOff>
    </xdr:from>
    <xdr:to>
      <xdr:col>22</xdr:col>
      <xdr:colOff>165100</xdr:colOff>
      <xdr:row>19</xdr:row>
      <xdr:rowOff>66294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6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76471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3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152438</xdr:rowOff>
    </xdr:from>
    <xdr:to>
      <xdr:col>19</xdr:col>
      <xdr:colOff>38100</xdr:colOff>
      <xdr:row>19</xdr:row>
      <xdr:rowOff>82588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8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92765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5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40449</xdr:rowOff>
    </xdr:from>
    <xdr:to>
      <xdr:col>15</xdr:col>
      <xdr:colOff>101600</xdr:colOff>
      <xdr:row>19</xdr:row>
      <xdr:rowOff>142049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4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152226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1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332968</xdr:rowOff>
    </xdr:from>
    <xdr:to>
      <xdr:col>29</xdr:col>
      <xdr:colOff>127000</xdr:colOff>
      <xdr:row>34</xdr:row>
      <xdr:rowOff>80757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257518"/>
          <a:ext cx="647700" cy="90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291723</xdr:rowOff>
    </xdr:from>
    <xdr:to>
      <xdr:col>26</xdr:col>
      <xdr:colOff>50800</xdr:colOff>
      <xdr:row>33</xdr:row>
      <xdr:rowOff>332968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216273"/>
          <a:ext cx="698500" cy="41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291723</xdr:rowOff>
    </xdr:from>
    <xdr:to>
      <xdr:col>22</xdr:col>
      <xdr:colOff>114300</xdr:colOff>
      <xdr:row>34</xdr:row>
      <xdr:rowOff>292670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216273"/>
          <a:ext cx="698500" cy="343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205947</xdr:rowOff>
    </xdr:from>
    <xdr:to>
      <xdr:col>22</xdr:col>
      <xdr:colOff>165100</xdr:colOff>
      <xdr:row>35</xdr:row>
      <xdr:rowOff>307547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292324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0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292670</xdr:rowOff>
    </xdr:from>
    <xdr:to>
      <xdr:col>18</xdr:col>
      <xdr:colOff>177800</xdr:colOff>
      <xdr:row>34</xdr:row>
      <xdr:rowOff>341394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60120"/>
          <a:ext cx="6985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201113</xdr:rowOff>
    </xdr:from>
    <xdr:to>
      <xdr:col>19</xdr:col>
      <xdr:colOff>38100</xdr:colOff>
      <xdr:row>35</xdr:row>
      <xdr:rowOff>302713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287490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200297</xdr:rowOff>
    </xdr:from>
    <xdr:to>
      <xdr:col>15</xdr:col>
      <xdr:colOff>101600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29957</xdr:rowOff>
    </xdr:from>
    <xdr:to>
      <xdr:col>29</xdr:col>
      <xdr:colOff>177800</xdr:colOff>
      <xdr:row>34</xdr:row>
      <xdr:rowOff>131557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297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217934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4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282168</xdr:rowOff>
    </xdr:from>
    <xdr:to>
      <xdr:col>26</xdr:col>
      <xdr:colOff>101600</xdr:colOff>
      <xdr:row>34</xdr:row>
      <xdr:rowOff>40868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206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51045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5975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240923</xdr:rowOff>
    </xdr:from>
    <xdr:to>
      <xdr:col>22</xdr:col>
      <xdr:colOff>165100</xdr:colOff>
      <xdr:row>33</xdr:row>
      <xdr:rowOff>342523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16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9800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593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241870</xdr:rowOff>
    </xdr:from>
    <xdr:to>
      <xdr:col>19</xdr:col>
      <xdr:colOff>38100</xdr:colOff>
      <xdr:row>35</xdr:row>
      <xdr:rowOff>570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0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10747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290594</xdr:rowOff>
    </xdr:from>
    <xdr:to>
      <xdr:col>15</xdr:col>
      <xdr:colOff>101600</xdr:colOff>
      <xdr:row>35</xdr:row>
      <xdr:rowOff>49294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5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59471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19,978
19,915
43.80
12,457,254
11,805,217
494,247
5,156,620
7,963,996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12441</xdr:rowOff>
    </xdr:from>
    <xdr:to>
      <xdr:col>24</xdr:col>
      <xdr:colOff>63500</xdr:colOff>
      <xdr:row>37</xdr:row>
      <xdr:rowOff>13070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356091"/>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12441</xdr:rowOff>
    </xdr:from>
    <xdr:to>
      <xdr:col>19</xdr:col>
      <xdr:colOff>177800</xdr:colOff>
      <xdr:row>37</xdr:row>
      <xdr:rowOff>113154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356091"/>
          <a:ext cx="889000" cy="10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113154</xdr:rowOff>
    </xdr:from>
    <xdr:to>
      <xdr:col>15</xdr:col>
      <xdr:colOff>50800</xdr:colOff>
      <xdr:row>37</xdr:row>
      <xdr:rowOff>136885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56804"/>
          <a:ext cx="8890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19677</xdr:rowOff>
    </xdr:from>
    <xdr:to>
      <xdr:col>15</xdr:col>
      <xdr:colOff>101600</xdr:colOff>
      <xdr:row>38</xdr:row>
      <xdr:rowOff>121277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5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112404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6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136885</xdr:rowOff>
    </xdr:from>
    <xdr:to>
      <xdr:col>10</xdr:col>
      <xdr:colOff>114300</xdr:colOff>
      <xdr:row>37</xdr:row>
      <xdr:rowOff>170947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80535"/>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24764</xdr:rowOff>
    </xdr:from>
    <xdr:to>
      <xdr:col>10</xdr:col>
      <xdr:colOff>165100</xdr:colOff>
      <xdr:row>38</xdr:row>
      <xdr:rowOff>126364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53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117491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6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31821</xdr:rowOff>
    </xdr:from>
    <xdr:to>
      <xdr:col>6</xdr:col>
      <xdr:colOff>38100</xdr:colOff>
      <xdr:row>38</xdr:row>
      <xdr:rowOff>133421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54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124548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63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133720</xdr:rowOff>
    </xdr:from>
    <xdr:to>
      <xdr:col>24</xdr:col>
      <xdr:colOff>114300</xdr:colOff>
      <xdr:row>37</xdr:row>
      <xdr:rowOff>63870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0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112147</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133091</xdr:rowOff>
    </xdr:from>
    <xdr:to>
      <xdr:col>20</xdr:col>
      <xdr:colOff>38100</xdr:colOff>
      <xdr:row>37</xdr:row>
      <xdr:rowOff>63241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54368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39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62354</xdr:rowOff>
    </xdr:from>
    <xdr:to>
      <xdr:col>15</xdr:col>
      <xdr:colOff>101600</xdr:colOff>
      <xdr:row>37</xdr:row>
      <xdr:rowOff>163954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0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9031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18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86085</xdr:rowOff>
    </xdr:from>
    <xdr:to>
      <xdr:col>10</xdr:col>
      <xdr:colOff>165100</xdr:colOff>
      <xdr:row>38</xdr:row>
      <xdr:rowOff>16235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32762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20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120147</xdr:rowOff>
    </xdr:from>
    <xdr:to>
      <xdr:col>6</xdr:col>
      <xdr:colOff>38100</xdr:colOff>
      <xdr:row>38</xdr:row>
      <xdr:rowOff>50297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66824</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2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108948</xdr:rowOff>
    </xdr:from>
    <xdr:to>
      <xdr:col>24</xdr:col>
      <xdr:colOff>63500</xdr:colOff>
      <xdr:row>57</xdr:row>
      <xdr:rowOff>168111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881598"/>
          <a:ext cx="838200" cy="5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129195</xdr:rowOff>
    </xdr:from>
    <xdr:to>
      <xdr:col>19</xdr:col>
      <xdr:colOff>177800</xdr:colOff>
      <xdr:row>57</xdr:row>
      <xdr:rowOff>108948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558945"/>
          <a:ext cx="889000" cy="3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8277</xdr:rowOff>
    </xdr:from>
    <xdr:to>
      <xdr:col>15</xdr:col>
      <xdr:colOff>50800</xdr:colOff>
      <xdr:row>55</xdr:row>
      <xdr:rowOff>129195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095127"/>
          <a:ext cx="889000" cy="4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53543</xdr:rowOff>
    </xdr:from>
    <xdr:to>
      <xdr:col>15</xdr:col>
      <xdr:colOff>101600</xdr:colOff>
      <xdr:row>57</xdr:row>
      <xdr:rowOff>155143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82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146270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9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8277</xdr:rowOff>
    </xdr:from>
    <xdr:to>
      <xdr:col>10</xdr:col>
      <xdr:colOff>114300</xdr:colOff>
      <xdr:row>53</xdr:row>
      <xdr:rowOff>131481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095127"/>
          <a:ext cx="889000" cy="1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49494</xdr:rowOff>
    </xdr:from>
    <xdr:to>
      <xdr:col>10</xdr:col>
      <xdr:colOff>165100</xdr:colOff>
      <xdr:row>57</xdr:row>
      <xdr:rowOff>151094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8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142221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9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85710</xdr:rowOff>
    </xdr:from>
    <xdr:to>
      <xdr:col>6</xdr:col>
      <xdr:colOff>38100</xdr:colOff>
      <xdr:row>58</xdr:row>
      <xdr:rowOff>15860</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6987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5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117311</xdr:rowOff>
    </xdr:from>
    <xdr:to>
      <xdr:col>24</xdr:col>
      <xdr:colOff>114300</xdr:colOff>
      <xdr:row>58</xdr:row>
      <xdr:rowOff>47461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32238</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0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58148</xdr:rowOff>
    </xdr:from>
    <xdr:to>
      <xdr:col>20</xdr:col>
      <xdr:colOff>38100</xdr:colOff>
      <xdr:row>57</xdr:row>
      <xdr:rowOff>159748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150875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2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78395</xdr:rowOff>
    </xdr:from>
    <xdr:to>
      <xdr:col>15</xdr:col>
      <xdr:colOff>101600</xdr:colOff>
      <xdr:row>56</xdr:row>
      <xdr:rowOff>8545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5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25072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2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128927</xdr:rowOff>
    </xdr:from>
    <xdr:to>
      <xdr:col>10</xdr:col>
      <xdr:colOff>165100</xdr:colOff>
      <xdr:row>53</xdr:row>
      <xdr:rowOff>59077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0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75604</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19795" y="881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80681</xdr:rowOff>
    </xdr:from>
    <xdr:to>
      <xdr:col>6</xdr:col>
      <xdr:colOff>38100</xdr:colOff>
      <xdr:row>54</xdr:row>
      <xdr:rowOff>10831</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1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27358</xdr:rowOff>
    </xdr:from>
    <xdr:ext cx="599010"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30795" y="89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37698</xdr:rowOff>
    </xdr:from>
    <xdr:to>
      <xdr:col>24</xdr:col>
      <xdr:colOff>63500</xdr:colOff>
      <xdr:row>78</xdr:row>
      <xdr:rowOff>49701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10798"/>
          <a:ext cx="8382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26932</xdr:rowOff>
    </xdr:from>
    <xdr:to>
      <xdr:col>19</xdr:col>
      <xdr:colOff>177800</xdr:colOff>
      <xdr:row>78</xdr:row>
      <xdr:rowOff>37698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00032"/>
          <a:ext cx="889000" cy="1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21765</xdr:rowOff>
    </xdr:from>
    <xdr:to>
      <xdr:col>15</xdr:col>
      <xdr:colOff>50800</xdr:colOff>
      <xdr:row>78</xdr:row>
      <xdr:rowOff>26932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94865"/>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6445</xdr:rowOff>
    </xdr:from>
    <xdr:to>
      <xdr:col>15</xdr:col>
      <xdr:colOff>101600</xdr:colOff>
      <xdr:row>78</xdr:row>
      <xdr:rowOff>108045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99172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21765</xdr:rowOff>
    </xdr:from>
    <xdr:to>
      <xdr:col>10</xdr:col>
      <xdr:colOff>114300</xdr:colOff>
      <xdr:row>78</xdr:row>
      <xdr:rowOff>46706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94865"/>
          <a:ext cx="889000" cy="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3839</xdr:rowOff>
    </xdr:from>
    <xdr:to>
      <xdr:col>10</xdr:col>
      <xdr:colOff>165100</xdr:colOff>
      <xdr:row>78</xdr:row>
      <xdr:rowOff>105439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96566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6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1803</xdr:rowOff>
    </xdr:from>
    <xdr:to>
      <xdr:col>6</xdr:col>
      <xdr:colOff>38100</xdr:colOff>
      <xdr:row>78</xdr:row>
      <xdr:rowOff>103403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94530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170351</xdr:rowOff>
    </xdr:from>
    <xdr:to>
      <xdr:col>24</xdr:col>
      <xdr:colOff>114300</xdr:colOff>
      <xdr:row>78</xdr:row>
      <xdr:rowOff>100501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85278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158348</xdr:rowOff>
    </xdr:from>
    <xdr:to>
      <xdr:col>20</xdr:col>
      <xdr:colOff>38100</xdr:colOff>
      <xdr:row>78</xdr:row>
      <xdr:rowOff>88498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79625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147582</xdr:rowOff>
    </xdr:from>
    <xdr:to>
      <xdr:col>15</xdr:col>
      <xdr:colOff>101600</xdr:colOff>
      <xdr:row>78</xdr:row>
      <xdr:rowOff>77732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94259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12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142415</xdr:rowOff>
    </xdr:from>
    <xdr:to>
      <xdr:col>10</xdr:col>
      <xdr:colOff>165100</xdr:colOff>
      <xdr:row>78</xdr:row>
      <xdr:rowOff>72565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89092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11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167356</xdr:rowOff>
    </xdr:from>
    <xdr:to>
      <xdr:col>6</xdr:col>
      <xdr:colOff>38100</xdr:colOff>
      <xdr:row>78</xdr:row>
      <xdr:rowOff>97506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114033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14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48706</xdr:rowOff>
    </xdr:from>
    <xdr:to>
      <xdr:col>24</xdr:col>
      <xdr:colOff>63500</xdr:colOff>
      <xdr:row>94</xdr:row>
      <xdr:rowOff>115621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822106"/>
          <a:ext cx="838200" cy="40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115621</xdr:rowOff>
    </xdr:from>
    <xdr:to>
      <xdr:col>19</xdr:col>
      <xdr:colOff>177800</xdr:colOff>
      <xdr:row>94</xdr:row>
      <xdr:rowOff>135889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231921"/>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135889</xdr:rowOff>
    </xdr:from>
    <xdr:to>
      <xdr:col>15</xdr:col>
      <xdr:colOff>50800</xdr:colOff>
      <xdr:row>94</xdr:row>
      <xdr:rowOff>162756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252189"/>
          <a:ext cx="889000" cy="2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31557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133626</xdr:rowOff>
    </xdr:from>
    <xdr:to>
      <xdr:col>10</xdr:col>
      <xdr:colOff>114300</xdr:colOff>
      <xdr:row>94</xdr:row>
      <xdr:rowOff>162756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249926"/>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70745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72781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169356</xdr:rowOff>
    </xdr:from>
    <xdr:to>
      <xdr:col>24</xdr:col>
      <xdr:colOff>114300</xdr:colOff>
      <xdr:row>92</xdr:row>
      <xdr:rowOff>99506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7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20783</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62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64821</xdr:rowOff>
    </xdr:from>
    <xdr:to>
      <xdr:col>20</xdr:col>
      <xdr:colOff>38100</xdr:colOff>
      <xdr:row>94</xdr:row>
      <xdr:rowOff>166421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1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11498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95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85089</xdr:rowOff>
    </xdr:from>
    <xdr:to>
      <xdr:col>15</xdr:col>
      <xdr:colOff>101600</xdr:colOff>
      <xdr:row>95</xdr:row>
      <xdr:rowOff>15239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31766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97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111956</xdr:rowOff>
    </xdr:from>
    <xdr:to>
      <xdr:col>10</xdr:col>
      <xdr:colOff>165100</xdr:colOff>
      <xdr:row>95</xdr:row>
      <xdr:rowOff>42106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58633</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00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82826</xdr:rowOff>
    </xdr:from>
    <xdr:to>
      <xdr:col>6</xdr:col>
      <xdr:colOff>38100</xdr:colOff>
      <xdr:row>95</xdr:row>
      <xdr:rowOff>12976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1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29503</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97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122340</xdr:rowOff>
    </xdr:from>
    <xdr:to>
      <xdr:col>55</xdr:col>
      <xdr:colOff>0</xdr:colOff>
      <xdr:row>36</xdr:row>
      <xdr:rowOff>41695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780190"/>
          <a:ext cx="838200" cy="4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122340</xdr:rowOff>
    </xdr:from>
    <xdr:to>
      <xdr:col>50</xdr:col>
      <xdr:colOff>114300</xdr:colOff>
      <xdr:row>37</xdr:row>
      <xdr:rowOff>70654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780190"/>
          <a:ext cx="889000" cy="63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54729</xdr:rowOff>
    </xdr:from>
    <xdr:to>
      <xdr:col>45</xdr:col>
      <xdr:colOff>177800</xdr:colOff>
      <xdr:row>37</xdr:row>
      <xdr:rowOff>70654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98379"/>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52210</xdr:rowOff>
    </xdr:from>
    <xdr:to>
      <xdr:col>46</xdr:col>
      <xdr:colOff>38100</xdr:colOff>
      <xdr:row>37</xdr:row>
      <xdr:rowOff>153810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144937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54729</xdr:rowOff>
    </xdr:from>
    <xdr:to>
      <xdr:col>41</xdr:col>
      <xdr:colOff>50800</xdr:colOff>
      <xdr:row>37</xdr:row>
      <xdr:rowOff>92334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98379"/>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54670</xdr:rowOff>
    </xdr:from>
    <xdr:to>
      <xdr:col>41</xdr:col>
      <xdr:colOff>101600</xdr:colOff>
      <xdr:row>37</xdr:row>
      <xdr:rowOff>156270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147397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62986</xdr:rowOff>
    </xdr:from>
    <xdr:to>
      <xdr:col>36</xdr:col>
      <xdr:colOff>165100</xdr:colOff>
      <xdr:row>37</xdr:row>
      <xdr:rowOff>164586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155713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162345</xdr:rowOff>
    </xdr:from>
    <xdr:to>
      <xdr:col>55</xdr:col>
      <xdr:colOff>50800</xdr:colOff>
      <xdr:row>36</xdr:row>
      <xdr:rowOff>92495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13772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1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71540</xdr:rowOff>
    </xdr:from>
    <xdr:to>
      <xdr:col>50</xdr:col>
      <xdr:colOff>165100</xdr:colOff>
      <xdr:row>34</xdr:row>
      <xdr:rowOff>1690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7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18217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0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19854</xdr:rowOff>
    </xdr:from>
    <xdr:to>
      <xdr:col>46</xdr:col>
      <xdr:colOff>38100</xdr:colOff>
      <xdr:row>37</xdr:row>
      <xdr:rowOff>121454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137981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3929</xdr:rowOff>
    </xdr:from>
    <xdr:to>
      <xdr:col>41</xdr:col>
      <xdr:colOff>101600</xdr:colOff>
      <xdr:row>37</xdr:row>
      <xdr:rowOff>105529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122056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2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41534</xdr:rowOff>
    </xdr:from>
    <xdr:to>
      <xdr:col>36</xdr:col>
      <xdr:colOff>165100</xdr:colOff>
      <xdr:row>37</xdr:row>
      <xdr:rowOff>143134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159661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6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157283</xdr:rowOff>
    </xdr:from>
    <xdr:to>
      <xdr:col>55</xdr:col>
      <xdr:colOff>0</xdr:colOff>
      <xdr:row>58</xdr:row>
      <xdr:rowOff>15928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29933"/>
          <a:ext cx="838200" cy="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151447</xdr:rowOff>
    </xdr:from>
    <xdr:to>
      <xdr:col>50</xdr:col>
      <xdr:colOff>114300</xdr:colOff>
      <xdr:row>58</xdr:row>
      <xdr:rowOff>15928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24097"/>
          <a:ext cx="889000" cy="3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58139</xdr:rowOff>
    </xdr:from>
    <xdr:to>
      <xdr:col>45</xdr:col>
      <xdr:colOff>177800</xdr:colOff>
      <xdr:row>57</xdr:row>
      <xdr:rowOff>151447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830789"/>
          <a:ext cx="889000" cy="9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141234</xdr:rowOff>
    </xdr:from>
    <xdr:to>
      <xdr:col>46</xdr:col>
      <xdr:colOff>38100</xdr:colOff>
      <xdr:row>58</xdr:row>
      <xdr:rowOff>71384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1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62511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1000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58139</xdr:rowOff>
    </xdr:from>
    <xdr:to>
      <xdr:col>41</xdr:col>
      <xdr:colOff>50800</xdr:colOff>
      <xdr:row>58</xdr:row>
      <xdr:rowOff>28875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30789"/>
          <a:ext cx="889000" cy="14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156005</xdr:rowOff>
    </xdr:from>
    <xdr:to>
      <xdr:col>41</xdr:col>
      <xdr:colOff>101600</xdr:colOff>
      <xdr:row>58</xdr:row>
      <xdr:rowOff>86155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9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77282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1002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137702</xdr:rowOff>
    </xdr:from>
    <xdr:to>
      <xdr:col>36</xdr:col>
      <xdr:colOff>165100</xdr:colOff>
      <xdr:row>58</xdr:row>
      <xdr:rowOff>67852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1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84379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8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106483</xdr:rowOff>
    </xdr:from>
    <xdr:to>
      <xdr:col>55</xdr:col>
      <xdr:colOff>50800</xdr:colOff>
      <xdr:row>58</xdr:row>
      <xdr:rowOff>36633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84910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5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136578</xdr:rowOff>
    </xdr:from>
    <xdr:to>
      <xdr:col>50</xdr:col>
      <xdr:colOff>165100</xdr:colOff>
      <xdr:row>58</xdr:row>
      <xdr:rowOff>66728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57855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100647</xdr:rowOff>
    </xdr:from>
    <xdr:to>
      <xdr:col>46</xdr:col>
      <xdr:colOff>38100</xdr:colOff>
      <xdr:row>58</xdr:row>
      <xdr:rowOff>30797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47324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7339</xdr:rowOff>
    </xdr:from>
    <xdr:to>
      <xdr:col>41</xdr:col>
      <xdr:colOff>101600</xdr:colOff>
      <xdr:row>57</xdr:row>
      <xdr:rowOff>108939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7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125466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5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149525</xdr:rowOff>
    </xdr:from>
    <xdr:to>
      <xdr:col>36</xdr:col>
      <xdr:colOff>165100</xdr:colOff>
      <xdr:row>58</xdr:row>
      <xdr:rowOff>79675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70802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1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27124</xdr:rowOff>
    </xdr:from>
    <xdr:to>
      <xdr:col>55</xdr:col>
      <xdr:colOff>0</xdr:colOff>
      <xdr:row>78</xdr:row>
      <xdr:rowOff>29158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00224"/>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160086</xdr:rowOff>
    </xdr:from>
    <xdr:to>
      <xdr:col>50</xdr:col>
      <xdr:colOff>114300</xdr:colOff>
      <xdr:row>78</xdr:row>
      <xdr:rowOff>27124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61736"/>
          <a:ext cx="889000" cy="3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104606</xdr:rowOff>
    </xdr:from>
    <xdr:to>
      <xdr:col>45</xdr:col>
      <xdr:colOff>177800</xdr:colOff>
      <xdr:row>77</xdr:row>
      <xdr:rowOff>160086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06256"/>
          <a:ext cx="889000" cy="5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29524</xdr:rowOff>
    </xdr:from>
    <xdr:to>
      <xdr:col>46</xdr:col>
      <xdr:colOff>38100</xdr:colOff>
      <xdr:row>78</xdr:row>
      <xdr:rowOff>131124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0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122251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104606</xdr:rowOff>
    </xdr:from>
    <xdr:to>
      <xdr:col>41</xdr:col>
      <xdr:colOff>50800</xdr:colOff>
      <xdr:row>78</xdr:row>
      <xdr:rowOff>50318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06256"/>
          <a:ext cx="889000" cy="1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18011</xdr:rowOff>
    </xdr:from>
    <xdr:to>
      <xdr:col>41</xdr:col>
      <xdr:colOff>101600</xdr:colOff>
      <xdr:row>78</xdr:row>
      <xdr:rowOff>119611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91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110738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18070</xdr:rowOff>
    </xdr:from>
    <xdr:to>
      <xdr:col>36</xdr:col>
      <xdr:colOff>165100</xdr:colOff>
      <xdr:row>78</xdr:row>
      <xdr:rowOff>119670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110797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149808</xdr:rowOff>
    </xdr:from>
    <xdr:to>
      <xdr:col>55</xdr:col>
      <xdr:colOff>50800</xdr:colOff>
      <xdr:row>78</xdr:row>
      <xdr:rowOff>79958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5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109185</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3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147774</xdr:rowOff>
    </xdr:from>
    <xdr:to>
      <xdr:col>50</xdr:col>
      <xdr:colOff>165100</xdr:colOff>
      <xdr:row>78</xdr:row>
      <xdr:rowOff>77924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69051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4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109286</xdr:rowOff>
    </xdr:from>
    <xdr:to>
      <xdr:col>46</xdr:col>
      <xdr:colOff>38100</xdr:colOff>
      <xdr:row>78</xdr:row>
      <xdr:rowOff>39436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55963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8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53806</xdr:rowOff>
    </xdr:from>
    <xdr:to>
      <xdr:col>41</xdr:col>
      <xdr:colOff>101600</xdr:colOff>
      <xdr:row>77</xdr:row>
      <xdr:rowOff>155406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5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3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170968</xdr:rowOff>
    </xdr:from>
    <xdr:to>
      <xdr:col>36</xdr:col>
      <xdr:colOff>165100</xdr:colOff>
      <xdr:row>78</xdr:row>
      <xdr:rowOff>101118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117645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1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158435</xdr:rowOff>
    </xdr:from>
    <xdr:to>
      <xdr:col>55</xdr:col>
      <xdr:colOff>0</xdr:colOff>
      <xdr:row>98</xdr:row>
      <xdr:rowOff>39610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89085"/>
          <a:ext cx="838200" cy="5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39610</xdr:rowOff>
    </xdr:from>
    <xdr:to>
      <xdr:col>50</xdr:col>
      <xdr:colOff>114300</xdr:colOff>
      <xdr:row>98</xdr:row>
      <xdr:rowOff>49975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41710"/>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49975</xdr:rowOff>
    </xdr:from>
    <xdr:to>
      <xdr:col>45</xdr:col>
      <xdr:colOff>177800</xdr:colOff>
      <xdr:row>98</xdr:row>
      <xdr:rowOff>63965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52075"/>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54643</xdr:rowOff>
    </xdr:from>
    <xdr:to>
      <xdr:col>41</xdr:col>
      <xdr:colOff>50800</xdr:colOff>
      <xdr:row>98</xdr:row>
      <xdr:rowOff>63965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56743"/>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107635</xdr:rowOff>
    </xdr:from>
    <xdr:to>
      <xdr:col>55</xdr:col>
      <xdr:colOff>50800</xdr:colOff>
      <xdr:row>98</xdr:row>
      <xdr:rowOff>37785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22680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5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160260</xdr:rowOff>
    </xdr:from>
    <xdr:to>
      <xdr:col>50</xdr:col>
      <xdr:colOff>165100</xdr:colOff>
      <xdr:row>98</xdr:row>
      <xdr:rowOff>90410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81537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8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170625</xdr:rowOff>
    </xdr:from>
    <xdr:to>
      <xdr:col>46</xdr:col>
      <xdr:colOff>38100</xdr:colOff>
      <xdr:row>98</xdr:row>
      <xdr:rowOff>100775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91902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13165</xdr:rowOff>
    </xdr:from>
    <xdr:to>
      <xdr:col>41</xdr:col>
      <xdr:colOff>101600</xdr:colOff>
      <xdr:row>98</xdr:row>
      <xdr:rowOff>114765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105892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3843</xdr:rowOff>
    </xdr:from>
    <xdr:to>
      <xdr:col>36</xdr:col>
      <xdr:colOff>165100</xdr:colOff>
      <xdr:row>98</xdr:row>
      <xdr:rowOff>105443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96570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26577</xdr:rowOff>
    </xdr:from>
    <xdr:to>
      <xdr:col>85</xdr:col>
      <xdr:colOff>127000</xdr:colOff>
      <xdr:row>39</xdr:row>
      <xdr:rowOff>38068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1312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154597</xdr:rowOff>
    </xdr:from>
    <xdr:to>
      <xdr:col>81</xdr:col>
      <xdr:colOff>50800</xdr:colOff>
      <xdr:row>39</xdr:row>
      <xdr:rowOff>38068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69697"/>
          <a:ext cx="889000" cy="5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154597</xdr:rowOff>
    </xdr:from>
    <xdr:to>
      <xdr:col>76</xdr:col>
      <xdr:colOff>114300</xdr:colOff>
      <xdr:row>39</xdr:row>
      <xdr:rowOff>19529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69697"/>
          <a:ext cx="889000" cy="3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157385</xdr:rowOff>
    </xdr:from>
    <xdr:to>
      <xdr:col>76</xdr:col>
      <xdr:colOff>165100</xdr:colOff>
      <xdr:row>39</xdr:row>
      <xdr:rowOff>87535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78662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19529</xdr:rowOff>
    </xdr:from>
    <xdr:to>
      <xdr:col>71</xdr:col>
      <xdr:colOff>177800</xdr:colOff>
      <xdr:row>39</xdr:row>
      <xdr:rowOff>43707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06079"/>
          <a:ext cx="889000" cy="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159408</xdr:rowOff>
    </xdr:from>
    <xdr:to>
      <xdr:col>72</xdr:col>
      <xdr:colOff>38100</xdr:colOff>
      <xdr:row>39</xdr:row>
      <xdr:rowOff>89558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80685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162502</xdr:rowOff>
    </xdr:from>
    <xdr:to>
      <xdr:col>67</xdr:col>
      <xdr:colOff>101600</xdr:colOff>
      <xdr:row>39</xdr:row>
      <xdr:rowOff>92652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109179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147227</xdr:rowOff>
    </xdr:from>
    <xdr:to>
      <xdr:col>85</xdr:col>
      <xdr:colOff>177800</xdr:colOff>
      <xdr:row>39</xdr:row>
      <xdr:rowOff>77377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106604</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158718</xdr:rowOff>
    </xdr:from>
    <xdr:to>
      <xdr:col>81</xdr:col>
      <xdr:colOff>101600</xdr:colOff>
      <xdr:row>39</xdr:row>
      <xdr:rowOff>88868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79995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103797</xdr:rowOff>
    </xdr:from>
    <xdr:to>
      <xdr:col>76</xdr:col>
      <xdr:colOff>165100</xdr:colOff>
      <xdr:row>39</xdr:row>
      <xdr:rowOff>33947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50474</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3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140179</xdr:rowOff>
    </xdr:from>
    <xdr:to>
      <xdr:col>72</xdr:col>
      <xdr:colOff>38100</xdr:colOff>
      <xdr:row>39</xdr:row>
      <xdr:rowOff>70329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5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86856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43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164357</xdr:rowOff>
    </xdr:from>
    <xdr:to>
      <xdr:col>67</xdr:col>
      <xdr:colOff>101600</xdr:colOff>
      <xdr:row>39</xdr:row>
      <xdr:rowOff>94507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85634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143549</xdr:rowOff>
    </xdr:from>
    <xdr:to>
      <xdr:col>85</xdr:col>
      <xdr:colOff>127000</xdr:colOff>
      <xdr:row>77</xdr:row>
      <xdr:rowOff>154839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45199"/>
          <a:ext cx="838200" cy="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153101</xdr:rowOff>
    </xdr:from>
    <xdr:to>
      <xdr:col>81</xdr:col>
      <xdr:colOff>50800</xdr:colOff>
      <xdr:row>77</xdr:row>
      <xdr:rowOff>154839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35475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153101</xdr:rowOff>
    </xdr:from>
    <xdr:to>
      <xdr:col>76</xdr:col>
      <xdr:colOff>114300</xdr:colOff>
      <xdr:row>77</xdr:row>
      <xdr:rowOff>158198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54751"/>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115554</xdr:rowOff>
    </xdr:from>
    <xdr:to>
      <xdr:col>76</xdr:col>
      <xdr:colOff>165100</xdr:colOff>
      <xdr:row>78</xdr:row>
      <xdr:rowOff>45704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31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36831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40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158198</xdr:rowOff>
    </xdr:from>
    <xdr:to>
      <xdr:col>71</xdr:col>
      <xdr:colOff>177800</xdr:colOff>
      <xdr:row>77</xdr:row>
      <xdr:rowOff>159049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59848"/>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113447</xdr:rowOff>
    </xdr:from>
    <xdr:to>
      <xdr:col>72</xdr:col>
      <xdr:colOff>38100</xdr:colOff>
      <xdr:row>78</xdr:row>
      <xdr:rowOff>43597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31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34724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40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114430</xdr:rowOff>
    </xdr:from>
    <xdr:to>
      <xdr:col>67</xdr:col>
      <xdr:colOff>101600</xdr:colOff>
      <xdr:row>78</xdr:row>
      <xdr:rowOff>44580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3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35707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4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92749</xdr:rowOff>
    </xdr:from>
    <xdr:to>
      <xdr:col>85</xdr:col>
      <xdr:colOff>177800</xdr:colOff>
      <xdr:row>78</xdr:row>
      <xdr:rowOff>22899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7676</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0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104039</xdr:rowOff>
    </xdr:from>
    <xdr:to>
      <xdr:col>81</xdr:col>
      <xdr:colOff>101600</xdr:colOff>
      <xdr:row>78</xdr:row>
      <xdr:rowOff>34189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25316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102301</xdr:rowOff>
    </xdr:from>
    <xdr:to>
      <xdr:col>76</xdr:col>
      <xdr:colOff>165100</xdr:colOff>
      <xdr:row>78</xdr:row>
      <xdr:rowOff>32451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48978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07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107398</xdr:rowOff>
    </xdr:from>
    <xdr:to>
      <xdr:col>72</xdr:col>
      <xdr:colOff>38100</xdr:colOff>
      <xdr:row>78</xdr:row>
      <xdr:rowOff>37548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54075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08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108249</xdr:rowOff>
    </xdr:from>
    <xdr:to>
      <xdr:col>67</xdr:col>
      <xdr:colOff>101600</xdr:colOff>
      <xdr:row>78</xdr:row>
      <xdr:rowOff>38399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54926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08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152228</xdr:rowOff>
    </xdr:from>
    <xdr:to>
      <xdr:col>85</xdr:col>
      <xdr:colOff>127000</xdr:colOff>
      <xdr:row>96</xdr:row>
      <xdr:rowOff>115204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439978"/>
          <a:ext cx="838200" cy="1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64901</xdr:rowOff>
    </xdr:from>
    <xdr:to>
      <xdr:col>81</xdr:col>
      <xdr:colOff>50800</xdr:colOff>
      <xdr:row>96</xdr:row>
      <xdr:rowOff>115204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524101"/>
          <a:ext cx="889000" cy="5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29972</xdr:rowOff>
    </xdr:from>
    <xdr:to>
      <xdr:col>76</xdr:col>
      <xdr:colOff>114300</xdr:colOff>
      <xdr:row>96</xdr:row>
      <xdr:rowOff>64901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146272"/>
          <a:ext cx="889000" cy="37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146901</xdr:rowOff>
    </xdr:from>
    <xdr:to>
      <xdr:col>76</xdr:col>
      <xdr:colOff>165100</xdr:colOff>
      <xdr:row>98</xdr:row>
      <xdr:rowOff>77051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68178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29972</xdr:rowOff>
    </xdr:from>
    <xdr:to>
      <xdr:col>71</xdr:col>
      <xdr:colOff>177800</xdr:colOff>
      <xdr:row>96</xdr:row>
      <xdr:rowOff>135072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146272"/>
          <a:ext cx="889000" cy="44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73648</xdr:rowOff>
    </xdr:from>
    <xdr:to>
      <xdr:col>72</xdr:col>
      <xdr:colOff>38100</xdr:colOff>
      <xdr:row>98</xdr:row>
      <xdr:rowOff>3798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166375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112757</xdr:rowOff>
    </xdr:from>
    <xdr:to>
      <xdr:col>67</xdr:col>
      <xdr:colOff>101600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101428</xdr:rowOff>
    </xdr:from>
    <xdr:to>
      <xdr:col>85</xdr:col>
      <xdr:colOff>177800</xdr:colOff>
      <xdr:row>96</xdr:row>
      <xdr:rowOff>31578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3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124305</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2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64404</xdr:rowOff>
    </xdr:from>
    <xdr:to>
      <xdr:col>81</xdr:col>
      <xdr:colOff>101600</xdr:colOff>
      <xdr:row>96</xdr:row>
      <xdr:rowOff>166004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11081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29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14101</xdr:rowOff>
    </xdr:from>
    <xdr:to>
      <xdr:col>76</xdr:col>
      <xdr:colOff>165100</xdr:colOff>
      <xdr:row>96</xdr:row>
      <xdr:rowOff>115701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4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132228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24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150622</xdr:rowOff>
    </xdr:from>
    <xdr:to>
      <xdr:col>72</xdr:col>
      <xdr:colOff>38100</xdr:colOff>
      <xdr:row>94</xdr:row>
      <xdr:rowOff>80772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0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97299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587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84272</xdr:rowOff>
    </xdr:from>
    <xdr:to>
      <xdr:col>67</xdr:col>
      <xdr:colOff>101600</xdr:colOff>
      <xdr:row>97</xdr:row>
      <xdr:rowOff>14422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5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30949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31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138785</xdr:rowOff>
    </xdr:from>
    <xdr:to>
      <xdr:col>116</xdr:col>
      <xdr:colOff>63500</xdr:colOff>
      <xdr:row>38</xdr:row>
      <xdr:rowOff>139609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3885"/>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138785</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53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137871</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29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121819</xdr:rowOff>
    </xdr:from>
    <xdr:to>
      <xdr:col>107</xdr:col>
      <xdr:colOff>101600</xdr:colOff>
      <xdr:row>38</xdr:row>
      <xdr:rowOff>51969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68496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137871</xdr:rowOff>
    </xdr:from>
    <xdr:to>
      <xdr:col>102</xdr:col>
      <xdr:colOff>114300</xdr:colOff>
      <xdr:row>38</xdr:row>
      <xdr:rowOff>139151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52971"/>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155834</xdr:rowOff>
    </xdr:from>
    <xdr:to>
      <xdr:col>102</xdr:col>
      <xdr:colOff>165100</xdr:colOff>
      <xdr:row>38</xdr:row>
      <xdr:rowOff>85984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102511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161869</xdr:rowOff>
    </xdr:from>
    <xdr:to>
      <xdr:col>98</xdr:col>
      <xdr:colOff>38100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88809</xdr:rowOff>
    </xdr:from>
    <xdr:to>
      <xdr:col>116</xdr:col>
      <xdr:colOff>114300</xdr:colOff>
      <xdr:row>39</xdr:row>
      <xdr:rowOff>18959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3736</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8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87985</xdr:rowOff>
    </xdr:from>
    <xdr:to>
      <xdr:col>112</xdr:col>
      <xdr:colOff>38100</xdr:colOff>
      <xdr:row>39</xdr:row>
      <xdr:rowOff>18135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9262</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66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87071</xdr:rowOff>
    </xdr:from>
    <xdr:to>
      <xdr:col>102</xdr:col>
      <xdr:colOff>165100</xdr:colOff>
      <xdr:row>39</xdr:row>
      <xdr:rowOff>17221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8348</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694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88351</xdr:rowOff>
    </xdr:from>
    <xdr:to>
      <xdr:col>98</xdr:col>
      <xdr:colOff>38100</xdr:colOff>
      <xdr:row>39</xdr:row>
      <xdr:rowOff>18501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9628</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85261</xdr:rowOff>
    </xdr:from>
    <xdr:to>
      <xdr:col>116</xdr:col>
      <xdr:colOff>63500</xdr:colOff>
      <xdr:row>59</xdr:row>
      <xdr:rowOff>85369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200811"/>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74734</xdr:rowOff>
    </xdr:from>
    <xdr:to>
      <xdr:col>111</xdr:col>
      <xdr:colOff>177800</xdr:colOff>
      <xdr:row>59</xdr:row>
      <xdr:rowOff>85369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90284"/>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74506</xdr:rowOff>
    </xdr:from>
    <xdr:to>
      <xdr:col>107</xdr:col>
      <xdr:colOff>50800</xdr:colOff>
      <xdr:row>59</xdr:row>
      <xdr:rowOff>74734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9005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33437</xdr:rowOff>
    </xdr:from>
    <xdr:to>
      <xdr:col>107</xdr:col>
      <xdr:colOff>101600</xdr:colOff>
      <xdr:row>59</xdr:row>
      <xdr:rowOff>135037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126164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2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74375</xdr:rowOff>
    </xdr:from>
    <xdr:to>
      <xdr:col>102</xdr:col>
      <xdr:colOff>114300</xdr:colOff>
      <xdr:row>59</xdr:row>
      <xdr:rowOff>74506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8992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33056</xdr:rowOff>
    </xdr:from>
    <xdr:to>
      <xdr:col>102</xdr:col>
      <xdr:colOff>165100</xdr:colOff>
      <xdr:row>59</xdr:row>
      <xdr:rowOff>134656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125783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33198</xdr:rowOff>
    </xdr:from>
    <xdr:to>
      <xdr:col>98</xdr:col>
      <xdr:colOff>38100</xdr:colOff>
      <xdr:row>59</xdr:row>
      <xdr:rowOff>134798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125925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2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34461</xdr:rowOff>
    </xdr:from>
    <xdr:to>
      <xdr:col>116</xdr:col>
      <xdr:colOff>114300</xdr:colOff>
      <xdr:row>59</xdr:row>
      <xdr:rowOff>136061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151714</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34569</xdr:rowOff>
    </xdr:from>
    <xdr:to>
      <xdr:col>112</xdr:col>
      <xdr:colOff>38100</xdr:colOff>
      <xdr:row>59</xdr:row>
      <xdr:rowOff>136169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5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127296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24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23934</xdr:rowOff>
    </xdr:from>
    <xdr:to>
      <xdr:col>107</xdr:col>
      <xdr:colOff>101600</xdr:colOff>
      <xdr:row>59</xdr:row>
      <xdr:rowOff>125534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142061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91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23706</xdr:rowOff>
    </xdr:from>
    <xdr:to>
      <xdr:col>102</xdr:col>
      <xdr:colOff>165100</xdr:colOff>
      <xdr:row>59</xdr:row>
      <xdr:rowOff>125306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141833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9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23575</xdr:rowOff>
    </xdr:from>
    <xdr:to>
      <xdr:col>98</xdr:col>
      <xdr:colOff>38100</xdr:colOff>
      <xdr:row>59</xdr:row>
      <xdr:rowOff>125175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3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141702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91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64932</xdr:rowOff>
    </xdr:from>
    <xdr:to>
      <xdr:col>116</xdr:col>
      <xdr:colOff>63500</xdr:colOff>
      <xdr:row>75</xdr:row>
      <xdr:rowOff>134606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23682"/>
          <a:ext cx="838200" cy="6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104594</xdr:rowOff>
    </xdr:from>
    <xdr:to>
      <xdr:col>111</xdr:col>
      <xdr:colOff>177800</xdr:colOff>
      <xdr:row>75</xdr:row>
      <xdr:rowOff>64932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791894"/>
          <a:ext cx="889000" cy="1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104594</xdr:rowOff>
    </xdr:from>
    <xdr:to>
      <xdr:col>107</xdr:col>
      <xdr:colOff>50800</xdr:colOff>
      <xdr:row>76</xdr:row>
      <xdr:rowOff>102389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91894"/>
          <a:ext cx="889000" cy="34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81291</xdr:rowOff>
    </xdr:from>
    <xdr:to>
      <xdr:col>107</xdr:col>
      <xdr:colOff>101600</xdr:colOff>
      <xdr:row>78</xdr:row>
      <xdr:rowOff>11441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50742</xdr:rowOff>
    </xdr:from>
    <xdr:to>
      <xdr:col>102</xdr:col>
      <xdr:colOff>114300</xdr:colOff>
      <xdr:row>76</xdr:row>
      <xdr:rowOff>102389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738042"/>
          <a:ext cx="889000" cy="39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58970</xdr:rowOff>
    </xdr:from>
    <xdr:to>
      <xdr:col>102</xdr:col>
      <xdr:colOff>165100</xdr:colOff>
      <xdr:row>77</xdr:row>
      <xdr:rowOff>160570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151697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30525</xdr:rowOff>
    </xdr:from>
    <xdr:to>
      <xdr:col>98</xdr:col>
      <xdr:colOff>38100</xdr:colOff>
      <xdr:row>77</xdr:row>
      <xdr:rowOff>132125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123252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3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83806</xdr:rowOff>
    </xdr:from>
    <xdr:to>
      <xdr:col>116</xdr:col>
      <xdr:colOff>114300</xdr:colOff>
      <xdr:row>76</xdr:row>
      <xdr:rowOff>13956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106683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9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14132</xdr:rowOff>
    </xdr:from>
    <xdr:to>
      <xdr:col>112</xdr:col>
      <xdr:colOff>38100</xdr:colOff>
      <xdr:row>75</xdr:row>
      <xdr:rowOff>115732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132259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4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53794</xdr:rowOff>
    </xdr:from>
    <xdr:to>
      <xdr:col>107</xdr:col>
      <xdr:colOff>101600</xdr:colOff>
      <xdr:row>74</xdr:row>
      <xdr:rowOff>155394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1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51589</xdr:rowOff>
    </xdr:from>
    <xdr:to>
      <xdr:col>102</xdr:col>
      <xdr:colOff>165100</xdr:colOff>
      <xdr:row>76</xdr:row>
      <xdr:rowOff>153189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169716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171392</xdr:rowOff>
    </xdr:from>
    <xdr:to>
      <xdr:col>98</xdr:col>
      <xdr:colOff>38100</xdr:colOff>
      <xdr:row>74</xdr:row>
      <xdr:rowOff>101542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118069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類似団体と比較すると、特に扶助費が平均を大きく上回っている。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の扶助費は、新型コロナウイルス感染症対策関連事業（ワクチン接種、子育て世帯への臨時特別給付金、住民税非課税世帯に対する臨時特別給付金）の増によって大きく増加し、前年度と比較して類似団体の平均との差も大き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補助費等の減は、令和２年度の特別定額給付金事業の反動減によるものである。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19,978
19,915
43.80
12,457,254
11,805,217
494,247
5,156,620
7,963,996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16713</xdr:rowOff>
    </xdr:from>
    <xdr:to>
      <xdr:col>24</xdr:col>
      <xdr:colOff>63500</xdr:colOff>
      <xdr:row>38</xdr:row>
      <xdr:rowOff>65177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531813"/>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149758</xdr:rowOff>
    </xdr:from>
    <xdr:to>
      <xdr:col>19</xdr:col>
      <xdr:colOff>177800</xdr:colOff>
      <xdr:row>38</xdr:row>
      <xdr:rowOff>65177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9340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49175</xdr:rowOff>
    </xdr:from>
    <xdr:to>
      <xdr:col>15</xdr:col>
      <xdr:colOff>50800</xdr:colOff>
      <xdr:row>37</xdr:row>
      <xdr:rowOff>149758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21375"/>
          <a:ext cx="889000" cy="27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4318</xdr:rowOff>
    </xdr:from>
    <xdr:to>
      <xdr:col>15</xdr:col>
      <xdr:colOff>101600</xdr:colOff>
      <xdr:row>39</xdr:row>
      <xdr:rowOff>105918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69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97045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78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49175</xdr:rowOff>
    </xdr:from>
    <xdr:to>
      <xdr:col>10</xdr:col>
      <xdr:colOff>114300</xdr:colOff>
      <xdr:row>36</xdr:row>
      <xdr:rowOff>162103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21375"/>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8890</xdr:rowOff>
    </xdr:from>
    <xdr:to>
      <xdr:col>10</xdr:col>
      <xdr:colOff>165100</xdr:colOff>
      <xdr:row>39</xdr:row>
      <xdr:rowOff>110490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101617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169367</xdr:rowOff>
    </xdr:from>
    <xdr:to>
      <xdr:col>6</xdr:col>
      <xdr:colOff>38100</xdr:colOff>
      <xdr:row>39</xdr:row>
      <xdr:rowOff>99517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90644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77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137363</xdr:rowOff>
    </xdr:from>
    <xdr:to>
      <xdr:col>24</xdr:col>
      <xdr:colOff>114300</xdr:colOff>
      <xdr:row>38</xdr:row>
      <xdr:rowOff>67514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115790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14377</xdr:rowOff>
    </xdr:from>
    <xdr:to>
      <xdr:col>20</xdr:col>
      <xdr:colOff>38100</xdr:colOff>
      <xdr:row>38</xdr:row>
      <xdr:rowOff>115977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107104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6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98958</xdr:rowOff>
    </xdr:from>
    <xdr:to>
      <xdr:col>15</xdr:col>
      <xdr:colOff>101600</xdr:colOff>
      <xdr:row>38</xdr:row>
      <xdr:rowOff>29108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45635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169825</xdr:rowOff>
    </xdr:from>
    <xdr:to>
      <xdr:col>10</xdr:col>
      <xdr:colOff>165100</xdr:colOff>
      <xdr:row>36</xdr:row>
      <xdr:rowOff>99975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116502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111303</xdr:rowOff>
    </xdr:from>
    <xdr:to>
      <xdr:col>6</xdr:col>
      <xdr:colOff>38100</xdr:colOff>
      <xdr:row>37</xdr:row>
      <xdr:rowOff>41453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57980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5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123327</xdr:rowOff>
    </xdr:from>
    <xdr:to>
      <xdr:col>24</xdr:col>
      <xdr:colOff>63500</xdr:colOff>
      <xdr:row>55</xdr:row>
      <xdr:rowOff>93454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81627"/>
          <a:ext cx="838200" cy="14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123327</xdr:rowOff>
    </xdr:from>
    <xdr:to>
      <xdr:col>19</xdr:col>
      <xdr:colOff>177800</xdr:colOff>
      <xdr:row>57</xdr:row>
      <xdr:rowOff>83506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81627"/>
          <a:ext cx="889000" cy="47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80054</xdr:rowOff>
    </xdr:from>
    <xdr:to>
      <xdr:col>15</xdr:col>
      <xdr:colOff>50800</xdr:colOff>
      <xdr:row>57</xdr:row>
      <xdr:rowOff>83506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509804"/>
          <a:ext cx="889000" cy="3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13101</xdr:rowOff>
    </xdr:from>
    <xdr:to>
      <xdr:col>15</xdr:col>
      <xdr:colOff>101600</xdr:colOff>
      <xdr:row>57</xdr:row>
      <xdr:rowOff>114701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8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131228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94099</xdr:rowOff>
    </xdr:from>
    <xdr:to>
      <xdr:col>10</xdr:col>
      <xdr:colOff>114300</xdr:colOff>
      <xdr:row>55</xdr:row>
      <xdr:rowOff>80054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352399"/>
          <a:ext cx="889000" cy="15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133752</xdr:rowOff>
    </xdr:from>
    <xdr:to>
      <xdr:col>10</xdr:col>
      <xdr:colOff>165100</xdr:colOff>
      <xdr:row>57</xdr:row>
      <xdr:rowOff>63902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3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55029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170469</xdr:rowOff>
    </xdr:from>
    <xdr:to>
      <xdr:col>6</xdr:col>
      <xdr:colOff>38100</xdr:colOff>
      <xdr:row>57</xdr:row>
      <xdr:rowOff>100619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91746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8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42654</xdr:rowOff>
    </xdr:from>
    <xdr:to>
      <xdr:col>24</xdr:col>
      <xdr:colOff>114300</xdr:colOff>
      <xdr:row>55</xdr:row>
      <xdr:rowOff>144254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4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65531</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32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72527</xdr:rowOff>
    </xdr:from>
    <xdr:to>
      <xdr:col>20</xdr:col>
      <xdr:colOff>38100</xdr:colOff>
      <xdr:row>55</xdr:row>
      <xdr:rowOff>2677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3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165254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2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32706</xdr:rowOff>
    </xdr:from>
    <xdr:to>
      <xdr:col>15</xdr:col>
      <xdr:colOff>101600</xdr:colOff>
      <xdr:row>57</xdr:row>
      <xdr:rowOff>134306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125433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9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29254</xdr:rowOff>
    </xdr:from>
    <xdr:to>
      <xdr:col>10</xdr:col>
      <xdr:colOff>165100</xdr:colOff>
      <xdr:row>55</xdr:row>
      <xdr:rowOff>130854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4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147381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23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43299</xdr:rowOff>
    </xdr:from>
    <xdr:to>
      <xdr:col>6</xdr:col>
      <xdr:colOff>38100</xdr:colOff>
      <xdr:row>54</xdr:row>
      <xdr:rowOff>144899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3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161426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07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80035</xdr:rowOff>
    </xdr:from>
    <xdr:to>
      <xdr:col>24</xdr:col>
      <xdr:colOff>63500</xdr:colOff>
      <xdr:row>77</xdr:row>
      <xdr:rowOff>98095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38785"/>
          <a:ext cx="838200" cy="3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98095</xdr:rowOff>
    </xdr:from>
    <xdr:to>
      <xdr:col>19</xdr:col>
      <xdr:colOff>177800</xdr:colOff>
      <xdr:row>77</xdr:row>
      <xdr:rowOff>116492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99745"/>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167915</xdr:rowOff>
    </xdr:from>
    <xdr:to>
      <xdr:col>15</xdr:col>
      <xdr:colOff>50800</xdr:colOff>
      <xdr:row>77</xdr:row>
      <xdr:rowOff>116492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98115"/>
          <a:ext cx="889000" cy="1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114384</xdr:rowOff>
    </xdr:from>
    <xdr:to>
      <xdr:col>15</xdr:col>
      <xdr:colOff>101600</xdr:colOff>
      <xdr:row>79</xdr:row>
      <xdr:rowOff>44534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48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35661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58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167915</xdr:rowOff>
    </xdr:from>
    <xdr:to>
      <xdr:col>10</xdr:col>
      <xdr:colOff>114300</xdr:colOff>
      <xdr:row>77</xdr:row>
      <xdr:rowOff>71306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98115"/>
          <a:ext cx="889000" cy="7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6865</xdr:rowOff>
    </xdr:from>
    <xdr:to>
      <xdr:col>10</xdr:col>
      <xdr:colOff>165100</xdr:colOff>
      <xdr:row>79</xdr:row>
      <xdr:rowOff>108465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99592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64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170270</xdr:rowOff>
    </xdr:from>
    <xdr:to>
      <xdr:col>6</xdr:col>
      <xdr:colOff>38100</xdr:colOff>
      <xdr:row>79</xdr:row>
      <xdr:rowOff>100420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5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91547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63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29235</xdr:rowOff>
    </xdr:from>
    <xdr:to>
      <xdr:col>24</xdr:col>
      <xdr:colOff>114300</xdr:colOff>
      <xdr:row>75</xdr:row>
      <xdr:rowOff>130835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52112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47295</xdr:rowOff>
    </xdr:from>
    <xdr:to>
      <xdr:col>20</xdr:col>
      <xdr:colOff>38100</xdr:colOff>
      <xdr:row>77</xdr:row>
      <xdr:rowOff>148895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140022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65692</xdr:rowOff>
    </xdr:from>
    <xdr:to>
      <xdr:col>15</xdr:col>
      <xdr:colOff>101600</xdr:colOff>
      <xdr:row>77</xdr:row>
      <xdr:rowOff>167292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4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117115</xdr:rowOff>
    </xdr:from>
    <xdr:to>
      <xdr:col>10</xdr:col>
      <xdr:colOff>165100</xdr:colOff>
      <xdr:row>77</xdr:row>
      <xdr:rowOff>47265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63793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20506</xdr:rowOff>
    </xdr:from>
    <xdr:to>
      <xdr:col>6</xdr:col>
      <xdr:colOff>38100</xdr:colOff>
      <xdr:row>77</xdr:row>
      <xdr:rowOff>122106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138633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9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70079</xdr:rowOff>
    </xdr:from>
    <xdr:to>
      <xdr:col>24</xdr:col>
      <xdr:colOff>63500</xdr:colOff>
      <xdr:row>98</xdr:row>
      <xdr:rowOff>96098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72179"/>
          <a:ext cx="838200" cy="2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85046</xdr:rowOff>
    </xdr:from>
    <xdr:to>
      <xdr:col>19</xdr:col>
      <xdr:colOff>177800</xdr:colOff>
      <xdr:row>98</xdr:row>
      <xdr:rowOff>96098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87146"/>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80987</xdr:rowOff>
    </xdr:from>
    <xdr:to>
      <xdr:col>15</xdr:col>
      <xdr:colOff>50800</xdr:colOff>
      <xdr:row>98</xdr:row>
      <xdr:rowOff>85046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83087"/>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43359</xdr:rowOff>
    </xdr:from>
    <xdr:to>
      <xdr:col>15</xdr:col>
      <xdr:colOff>101600</xdr:colOff>
      <xdr:row>98</xdr:row>
      <xdr:rowOff>144959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84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136086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93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80987</xdr:rowOff>
    </xdr:from>
    <xdr:to>
      <xdr:col>10</xdr:col>
      <xdr:colOff>114300</xdr:colOff>
      <xdr:row>98</xdr:row>
      <xdr:rowOff>88005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83087"/>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46155</xdr:rowOff>
    </xdr:from>
    <xdr:to>
      <xdr:col>10</xdr:col>
      <xdr:colOff>165100</xdr:colOff>
      <xdr:row>98</xdr:row>
      <xdr:rowOff>147755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8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138882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94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37137</xdr:rowOff>
    </xdr:from>
    <xdr:to>
      <xdr:col>6</xdr:col>
      <xdr:colOff>38100</xdr:colOff>
      <xdr:row>98</xdr:row>
      <xdr:rowOff>138737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83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155264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19279</xdr:rowOff>
    </xdr:from>
    <xdr:to>
      <xdr:col>24</xdr:col>
      <xdr:colOff>114300</xdr:colOff>
      <xdr:row>98</xdr:row>
      <xdr:rowOff>120879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105656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45298</xdr:rowOff>
    </xdr:from>
    <xdr:to>
      <xdr:col>20</xdr:col>
      <xdr:colOff>38100</xdr:colOff>
      <xdr:row>98</xdr:row>
      <xdr:rowOff>146898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138025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34246</xdr:rowOff>
    </xdr:from>
    <xdr:to>
      <xdr:col>15</xdr:col>
      <xdr:colOff>101600</xdr:colOff>
      <xdr:row>98</xdr:row>
      <xdr:rowOff>135846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152373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1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30187</xdr:rowOff>
    </xdr:from>
    <xdr:to>
      <xdr:col>10</xdr:col>
      <xdr:colOff>165100</xdr:colOff>
      <xdr:row>98</xdr:row>
      <xdr:rowOff>131787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148314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0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37205</xdr:rowOff>
    </xdr:from>
    <xdr:to>
      <xdr:col>6</xdr:col>
      <xdr:colOff>38100</xdr:colOff>
      <xdr:row>98</xdr:row>
      <xdr:rowOff>138805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129932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159766</xdr:rowOff>
    </xdr:from>
    <xdr:to>
      <xdr:col>46</xdr:col>
      <xdr:colOff>38100</xdr:colOff>
      <xdr:row>38</xdr:row>
      <xdr:rowOff>89916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106443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165481</xdr:rowOff>
    </xdr:from>
    <xdr:to>
      <xdr:col>41</xdr:col>
      <xdr:colOff>101600</xdr:colOff>
      <xdr:row>38</xdr:row>
      <xdr:rowOff>95631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112158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8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98442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45745</xdr:rowOff>
    </xdr:from>
    <xdr:to>
      <xdr:col>55</xdr:col>
      <xdr:colOff>0</xdr:colOff>
      <xdr:row>57</xdr:row>
      <xdr:rowOff>104819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18395"/>
          <a:ext cx="838200" cy="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46412</xdr:rowOff>
    </xdr:from>
    <xdr:to>
      <xdr:col>50</xdr:col>
      <xdr:colOff>114300</xdr:colOff>
      <xdr:row>57</xdr:row>
      <xdr:rowOff>45745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647612"/>
          <a:ext cx="889000" cy="17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46412</xdr:rowOff>
    </xdr:from>
    <xdr:to>
      <xdr:col>45</xdr:col>
      <xdr:colOff>177800</xdr:colOff>
      <xdr:row>56</xdr:row>
      <xdr:rowOff>84189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647612"/>
          <a:ext cx="889000" cy="3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142545</xdr:rowOff>
    </xdr:from>
    <xdr:to>
      <xdr:col>46</xdr:col>
      <xdr:colOff>38100</xdr:colOff>
      <xdr:row>58</xdr:row>
      <xdr:rowOff>72695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63822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84189</xdr:rowOff>
    </xdr:from>
    <xdr:to>
      <xdr:col>41</xdr:col>
      <xdr:colOff>50800</xdr:colOff>
      <xdr:row>56</xdr:row>
      <xdr:rowOff>104667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685389"/>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118390</xdr:rowOff>
    </xdr:from>
    <xdr:to>
      <xdr:col>41</xdr:col>
      <xdr:colOff>101600</xdr:colOff>
      <xdr:row>58</xdr:row>
      <xdr:rowOff>48540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39667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128048</xdr:rowOff>
    </xdr:from>
    <xdr:to>
      <xdr:col>36</xdr:col>
      <xdr:colOff>165100</xdr:colOff>
      <xdr:row>58</xdr:row>
      <xdr:rowOff>58198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49325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54019</xdr:rowOff>
    </xdr:from>
    <xdr:to>
      <xdr:col>55</xdr:col>
      <xdr:colOff>50800</xdr:colOff>
      <xdr:row>57</xdr:row>
      <xdr:rowOff>155619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32446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166395</xdr:rowOff>
    </xdr:from>
    <xdr:to>
      <xdr:col>50</xdr:col>
      <xdr:colOff>165100</xdr:colOff>
      <xdr:row>57</xdr:row>
      <xdr:rowOff>96545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87672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167062</xdr:rowOff>
    </xdr:from>
    <xdr:to>
      <xdr:col>46</xdr:col>
      <xdr:colOff>38100</xdr:colOff>
      <xdr:row>56</xdr:row>
      <xdr:rowOff>97212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113739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33389</xdr:rowOff>
    </xdr:from>
    <xdr:to>
      <xdr:col>41</xdr:col>
      <xdr:colOff>101600</xdr:colOff>
      <xdr:row>56</xdr:row>
      <xdr:rowOff>134989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151516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40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53867</xdr:rowOff>
    </xdr:from>
    <xdr:to>
      <xdr:col>36</xdr:col>
      <xdr:colOff>165100</xdr:colOff>
      <xdr:row>56</xdr:row>
      <xdr:rowOff>155467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4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113665</xdr:rowOff>
    </xdr:from>
    <xdr:to>
      <xdr:col>54</xdr:col>
      <xdr:colOff>189865</xdr:colOff>
      <xdr:row>79</xdr:row>
      <xdr:rowOff>40233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629515"/>
          <a:ext cx="1270" cy="9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44060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40233</xdr:rowOff>
    </xdr:from>
    <xdr:to>
      <xdr:col>55</xdr:col>
      <xdr:colOff>88900</xdr:colOff>
      <xdr:row>79</xdr:row>
      <xdr:rowOff>40233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4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60342</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40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113665</xdr:rowOff>
    </xdr:from>
    <xdr:to>
      <xdr:col>55</xdr:col>
      <xdr:colOff>88900</xdr:colOff>
      <xdr:row>73</xdr:row>
      <xdr:rowOff>113665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62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150850</xdr:rowOff>
    </xdr:from>
    <xdr:to>
      <xdr:col>55</xdr:col>
      <xdr:colOff>0</xdr:colOff>
      <xdr:row>75</xdr:row>
      <xdr:rowOff>135293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323800"/>
          <a:ext cx="838200" cy="67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68178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69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89751</xdr:rowOff>
    </xdr:from>
    <xdr:to>
      <xdr:col>55</xdr:col>
      <xdr:colOff>50800</xdr:colOff>
      <xdr:row>78</xdr:row>
      <xdr:rowOff>19901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9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42634</xdr:rowOff>
    </xdr:from>
    <xdr:to>
      <xdr:col>50</xdr:col>
      <xdr:colOff>114300</xdr:colOff>
      <xdr:row>71</xdr:row>
      <xdr:rowOff>150850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215584"/>
          <a:ext cx="889000" cy="1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45669</xdr:rowOff>
    </xdr:from>
    <xdr:to>
      <xdr:col>50</xdr:col>
      <xdr:colOff>165100</xdr:colOff>
      <xdr:row>77</xdr:row>
      <xdr:rowOff>147269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4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138396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42634</xdr:rowOff>
    </xdr:from>
    <xdr:to>
      <xdr:col>45</xdr:col>
      <xdr:colOff>177800</xdr:colOff>
      <xdr:row>71</xdr:row>
      <xdr:rowOff>95555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2215584"/>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77927</xdr:rowOff>
    </xdr:from>
    <xdr:to>
      <xdr:col>46</xdr:col>
      <xdr:colOff>38100</xdr:colOff>
      <xdr:row>79</xdr:row>
      <xdr:rowOff>8077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4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170654</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15428"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95555</xdr:rowOff>
    </xdr:from>
    <xdr:to>
      <xdr:col>41</xdr:col>
      <xdr:colOff>50800</xdr:colOff>
      <xdr:row>77</xdr:row>
      <xdr:rowOff>20180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2268505"/>
          <a:ext cx="889000" cy="9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79375</xdr:rowOff>
    </xdr:from>
    <xdr:to>
      <xdr:col>41</xdr:col>
      <xdr:colOff>101600</xdr:colOff>
      <xdr:row>79</xdr:row>
      <xdr:rowOff>9525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652</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26428"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87618</xdr:rowOff>
    </xdr:from>
    <xdr:to>
      <xdr:col>36</xdr:col>
      <xdr:colOff>165100</xdr:colOff>
      <xdr:row>79</xdr:row>
      <xdr:rowOff>17768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37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84493</xdr:rowOff>
    </xdr:from>
    <xdr:to>
      <xdr:col>55</xdr:col>
      <xdr:colOff>50800</xdr:colOff>
      <xdr:row>76</xdr:row>
      <xdr:rowOff>14644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9432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107370</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79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100050</xdr:rowOff>
    </xdr:from>
    <xdr:to>
      <xdr:col>50</xdr:col>
      <xdr:colOff>165100</xdr:colOff>
      <xdr:row>72</xdr:row>
      <xdr:rowOff>30200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2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46727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0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163284</xdr:rowOff>
    </xdr:from>
    <xdr:to>
      <xdr:col>46</xdr:col>
      <xdr:colOff>38100</xdr:colOff>
      <xdr:row>71</xdr:row>
      <xdr:rowOff>93434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1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109961</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50795" y="1194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44755</xdr:rowOff>
    </xdr:from>
    <xdr:to>
      <xdr:col>41</xdr:col>
      <xdr:colOff>101600</xdr:colOff>
      <xdr:row>71</xdr:row>
      <xdr:rowOff>146355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2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162882</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61795" y="1199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140830</xdr:rowOff>
    </xdr:from>
    <xdr:to>
      <xdr:col>36</xdr:col>
      <xdr:colOff>165100</xdr:colOff>
      <xdr:row>77</xdr:row>
      <xdr:rowOff>70980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87507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9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99631</xdr:rowOff>
    </xdr:from>
    <xdr:to>
      <xdr:col>55</xdr:col>
      <xdr:colOff>0</xdr:colOff>
      <xdr:row>97</xdr:row>
      <xdr:rowOff>100527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30281"/>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64322</xdr:rowOff>
    </xdr:from>
    <xdr:to>
      <xdr:col>50</xdr:col>
      <xdr:colOff>114300</xdr:colOff>
      <xdr:row>97</xdr:row>
      <xdr:rowOff>100527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94972"/>
          <a:ext cx="889000" cy="3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169701</xdr:rowOff>
    </xdr:from>
    <xdr:to>
      <xdr:col>45</xdr:col>
      <xdr:colOff>177800</xdr:colOff>
      <xdr:row>97</xdr:row>
      <xdr:rowOff>64322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28901"/>
          <a:ext cx="889000" cy="6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82024</xdr:rowOff>
    </xdr:from>
    <xdr:to>
      <xdr:col>46</xdr:col>
      <xdr:colOff>38100</xdr:colOff>
      <xdr:row>98</xdr:row>
      <xdr:rowOff>12174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1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3301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8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169701</xdr:rowOff>
    </xdr:from>
    <xdr:to>
      <xdr:col>41</xdr:col>
      <xdr:colOff>50800</xdr:colOff>
      <xdr:row>97</xdr:row>
      <xdr:rowOff>126729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28901"/>
          <a:ext cx="889000" cy="1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78586</xdr:rowOff>
    </xdr:from>
    <xdr:to>
      <xdr:col>41</xdr:col>
      <xdr:colOff>101600</xdr:colOff>
      <xdr:row>98</xdr:row>
      <xdr:rowOff>8736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0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171313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80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73428</xdr:rowOff>
    </xdr:from>
    <xdr:to>
      <xdr:col>36</xdr:col>
      <xdr:colOff>165100</xdr:colOff>
      <xdr:row>98</xdr:row>
      <xdr:rowOff>3578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20105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48831</xdr:rowOff>
    </xdr:from>
    <xdr:to>
      <xdr:col>55</xdr:col>
      <xdr:colOff>50800</xdr:colOff>
      <xdr:row>97</xdr:row>
      <xdr:rowOff>150431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136108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49727</xdr:rowOff>
    </xdr:from>
    <xdr:to>
      <xdr:col>50</xdr:col>
      <xdr:colOff>165100</xdr:colOff>
      <xdr:row>97</xdr:row>
      <xdr:rowOff>151327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142454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7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13522</xdr:rowOff>
    </xdr:from>
    <xdr:to>
      <xdr:col>46</xdr:col>
      <xdr:colOff>38100</xdr:colOff>
      <xdr:row>97</xdr:row>
      <xdr:rowOff>115122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131649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4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118901</xdr:rowOff>
    </xdr:from>
    <xdr:to>
      <xdr:col>41</xdr:col>
      <xdr:colOff>101600</xdr:colOff>
      <xdr:row>97</xdr:row>
      <xdr:rowOff>49051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65578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75929</xdr:rowOff>
    </xdr:from>
    <xdr:to>
      <xdr:col>36</xdr:col>
      <xdr:colOff>165100</xdr:colOff>
      <xdr:row>98</xdr:row>
      <xdr:rowOff>6079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0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168656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48413</xdr:rowOff>
    </xdr:from>
    <xdr:to>
      <xdr:col>85</xdr:col>
      <xdr:colOff>127000</xdr:colOff>
      <xdr:row>37</xdr:row>
      <xdr:rowOff>87179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392063"/>
          <a:ext cx="838200" cy="3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48413</xdr:rowOff>
    </xdr:from>
    <xdr:to>
      <xdr:col>81</xdr:col>
      <xdr:colOff>50800</xdr:colOff>
      <xdr:row>37</xdr:row>
      <xdr:rowOff>54642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392063"/>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14103</xdr:rowOff>
    </xdr:from>
    <xdr:to>
      <xdr:col>76</xdr:col>
      <xdr:colOff>114300</xdr:colOff>
      <xdr:row>37</xdr:row>
      <xdr:rowOff>54642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357753"/>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164789</xdr:rowOff>
    </xdr:from>
    <xdr:to>
      <xdr:col>71</xdr:col>
      <xdr:colOff>177800</xdr:colOff>
      <xdr:row>37</xdr:row>
      <xdr:rowOff>14103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336989"/>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36379</xdr:rowOff>
    </xdr:from>
    <xdr:to>
      <xdr:col>85</xdr:col>
      <xdr:colOff>177800</xdr:colOff>
      <xdr:row>37</xdr:row>
      <xdr:rowOff>137979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122756</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9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169063</xdr:rowOff>
    </xdr:from>
    <xdr:to>
      <xdr:col>81</xdr:col>
      <xdr:colOff>101600</xdr:colOff>
      <xdr:row>37</xdr:row>
      <xdr:rowOff>99213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90340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3842</xdr:rowOff>
    </xdr:from>
    <xdr:to>
      <xdr:col>76</xdr:col>
      <xdr:colOff>165100</xdr:colOff>
      <xdr:row>37</xdr:row>
      <xdr:rowOff>105442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121969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134753</xdr:rowOff>
    </xdr:from>
    <xdr:to>
      <xdr:col>72</xdr:col>
      <xdr:colOff>38100</xdr:colOff>
      <xdr:row>37</xdr:row>
      <xdr:rowOff>64903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81430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113989</xdr:rowOff>
    </xdr:from>
    <xdr:to>
      <xdr:col>67</xdr:col>
      <xdr:colOff>101600</xdr:colOff>
      <xdr:row>37</xdr:row>
      <xdr:rowOff>44139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60666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135242</xdr:rowOff>
    </xdr:from>
    <xdr:to>
      <xdr:col>85</xdr:col>
      <xdr:colOff>127000</xdr:colOff>
      <xdr:row>56</xdr:row>
      <xdr:rowOff>152168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736442"/>
          <a:ext cx="838200" cy="1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152168</xdr:rowOff>
    </xdr:from>
    <xdr:to>
      <xdr:col>81</xdr:col>
      <xdr:colOff>50800</xdr:colOff>
      <xdr:row>57</xdr:row>
      <xdr:rowOff>54849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53368"/>
          <a:ext cx="889000" cy="7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54849</xdr:rowOff>
    </xdr:from>
    <xdr:to>
      <xdr:col>76</xdr:col>
      <xdr:colOff>114300</xdr:colOff>
      <xdr:row>57</xdr:row>
      <xdr:rowOff>108322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827499"/>
          <a:ext cx="889000" cy="5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108322</xdr:rowOff>
    </xdr:from>
    <xdr:to>
      <xdr:col>71</xdr:col>
      <xdr:colOff>177800</xdr:colOff>
      <xdr:row>57</xdr:row>
      <xdr:rowOff>130300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880972"/>
          <a:ext cx="8890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84442</xdr:rowOff>
    </xdr:from>
    <xdr:to>
      <xdr:col>85</xdr:col>
      <xdr:colOff>177800</xdr:colOff>
      <xdr:row>57</xdr:row>
      <xdr:rowOff>14592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6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107319</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5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101368</xdr:rowOff>
    </xdr:from>
    <xdr:to>
      <xdr:col>81</xdr:col>
      <xdr:colOff>101600</xdr:colOff>
      <xdr:row>57</xdr:row>
      <xdr:rowOff>31518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48045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4049</xdr:rowOff>
    </xdr:from>
    <xdr:to>
      <xdr:col>76</xdr:col>
      <xdr:colOff>165100</xdr:colOff>
      <xdr:row>57</xdr:row>
      <xdr:rowOff>105649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122176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5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57522</xdr:rowOff>
    </xdr:from>
    <xdr:to>
      <xdr:col>72</xdr:col>
      <xdr:colOff>38100</xdr:colOff>
      <xdr:row>57</xdr:row>
      <xdr:rowOff>159122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3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150249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2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79500</xdr:rowOff>
    </xdr:from>
    <xdr:to>
      <xdr:col>67</xdr:col>
      <xdr:colOff>101600</xdr:colOff>
      <xdr:row>58</xdr:row>
      <xdr:rowOff>9650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4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26577</xdr:rowOff>
    </xdr:from>
    <xdr:to>
      <xdr:col>85</xdr:col>
      <xdr:colOff>127000</xdr:colOff>
      <xdr:row>79</xdr:row>
      <xdr:rowOff>38069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571127"/>
          <a:ext cx="838200" cy="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154597</xdr:rowOff>
    </xdr:from>
    <xdr:to>
      <xdr:col>81</xdr:col>
      <xdr:colOff>50800</xdr:colOff>
      <xdr:row>79</xdr:row>
      <xdr:rowOff>38069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27697"/>
          <a:ext cx="889000" cy="5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154597</xdr:rowOff>
    </xdr:from>
    <xdr:to>
      <xdr:col>76</xdr:col>
      <xdr:colOff>114300</xdr:colOff>
      <xdr:row>79</xdr:row>
      <xdr:rowOff>19529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27697"/>
          <a:ext cx="889000" cy="3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157384</xdr:rowOff>
    </xdr:from>
    <xdr:to>
      <xdr:col>76</xdr:col>
      <xdr:colOff>165100</xdr:colOff>
      <xdr:row>79</xdr:row>
      <xdr:rowOff>87534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78661</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19529</xdr:rowOff>
    </xdr:from>
    <xdr:to>
      <xdr:col>71</xdr:col>
      <xdr:colOff>177800</xdr:colOff>
      <xdr:row>79</xdr:row>
      <xdr:rowOff>43707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64079"/>
          <a:ext cx="889000" cy="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159407</xdr:rowOff>
    </xdr:from>
    <xdr:to>
      <xdr:col>72</xdr:col>
      <xdr:colOff>38100</xdr:colOff>
      <xdr:row>79</xdr:row>
      <xdr:rowOff>89557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80684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162497</xdr:rowOff>
    </xdr:from>
    <xdr:to>
      <xdr:col>67</xdr:col>
      <xdr:colOff>101600</xdr:colOff>
      <xdr:row>79</xdr:row>
      <xdr:rowOff>92647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109174</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5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147227</xdr:rowOff>
    </xdr:from>
    <xdr:to>
      <xdr:col>85</xdr:col>
      <xdr:colOff>177800</xdr:colOff>
      <xdr:row>79</xdr:row>
      <xdr:rowOff>77377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106604</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30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158719</xdr:rowOff>
    </xdr:from>
    <xdr:to>
      <xdr:col>81</xdr:col>
      <xdr:colOff>101600</xdr:colOff>
      <xdr:row>79</xdr:row>
      <xdr:rowOff>88869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79996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103797</xdr:rowOff>
    </xdr:from>
    <xdr:to>
      <xdr:col>76</xdr:col>
      <xdr:colOff>165100</xdr:colOff>
      <xdr:row>79</xdr:row>
      <xdr:rowOff>33947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50474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32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140179</xdr:rowOff>
    </xdr:from>
    <xdr:to>
      <xdr:col>72</xdr:col>
      <xdr:colOff>38100</xdr:colOff>
      <xdr:row>79</xdr:row>
      <xdr:rowOff>70329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86856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164357</xdr:rowOff>
    </xdr:from>
    <xdr:to>
      <xdr:col>67</xdr:col>
      <xdr:colOff>101600</xdr:colOff>
      <xdr:row>79</xdr:row>
      <xdr:rowOff>94507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85634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63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143549</xdr:rowOff>
    </xdr:from>
    <xdr:to>
      <xdr:col>85</xdr:col>
      <xdr:colOff>127000</xdr:colOff>
      <xdr:row>97</xdr:row>
      <xdr:rowOff>154839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74199"/>
          <a:ext cx="838200" cy="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153101</xdr:rowOff>
    </xdr:from>
    <xdr:to>
      <xdr:col>81</xdr:col>
      <xdr:colOff>50800</xdr:colOff>
      <xdr:row>97</xdr:row>
      <xdr:rowOff>154839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78375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153101</xdr:rowOff>
    </xdr:from>
    <xdr:to>
      <xdr:col>76</xdr:col>
      <xdr:colOff>114300</xdr:colOff>
      <xdr:row>97</xdr:row>
      <xdr:rowOff>158198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783751"/>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115550</xdr:rowOff>
    </xdr:from>
    <xdr:to>
      <xdr:col>76</xdr:col>
      <xdr:colOff>165100</xdr:colOff>
      <xdr:row>98</xdr:row>
      <xdr:rowOff>45700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7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36827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83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158198</xdr:rowOff>
    </xdr:from>
    <xdr:to>
      <xdr:col>71</xdr:col>
      <xdr:colOff>177800</xdr:colOff>
      <xdr:row>97</xdr:row>
      <xdr:rowOff>159049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88848"/>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113443</xdr:rowOff>
    </xdr:from>
    <xdr:to>
      <xdr:col>72</xdr:col>
      <xdr:colOff>38100</xdr:colOff>
      <xdr:row>98</xdr:row>
      <xdr:rowOff>43593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74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34720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83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114430</xdr:rowOff>
    </xdr:from>
    <xdr:to>
      <xdr:col>67</xdr:col>
      <xdr:colOff>101600</xdr:colOff>
      <xdr:row>98</xdr:row>
      <xdr:rowOff>44580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7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35707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8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92749</xdr:rowOff>
    </xdr:from>
    <xdr:to>
      <xdr:col>85</xdr:col>
      <xdr:colOff>177800</xdr:colOff>
      <xdr:row>98</xdr:row>
      <xdr:rowOff>22899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7676</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104039</xdr:rowOff>
    </xdr:from>
    <xdr:to>
      <xdr:col>81</xdr:col>
      <xdr:colOff>101600</xdr:colOff>
      <xdr:row>98</xdr:row>
      <xdr:rowOff>34189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25316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102301</xdr:rowOff>
    </xdr:from>
    <xdr:to>
      <xdr:col>76</xdr:col>
      <xdr:colOff>165100</xdr:colOff>
      <xdr:row>98</xdr:row>
      <xdr:rowOff>32451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3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48978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50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107398</xdr:rowOff>
    </xdr:from>
    <xdr:to>
      <xdr:col>72</xdr:col>
      <xdr:colOff>38100</xdr:colOff>
      <xdr:row>98</xdr:row>
      <xdr:rowOff>37548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54075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5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108249</xdr:rowOff>
    </xdr:from>
    <xdr:to>
      <xdr:col>67</xdr:col>
      <xdr:colOff>101600</xdr:colOff>
      <xdr:row>98</xdr:row>
      <xdr:rowOff>38399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54926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5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75184</xdr:rowOff>
    </xdr:from>
    <xdr:to>
      <xdr:col>107</xdr:col>
      <xdr:colOff>101600</xdr:colOff>
      <xdr:row>38</xdr:row>
      <xdr:rowOff>5335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21861</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19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29464</xdr:rowOff>
    </xdr:from>
    <xdr:to>
      <xdr:col>102</xdr:col>
      <xdr:colOff>165100</xdr:colOff>
      <xdr:row>38</xdr:row>
      <xdr:rowOff>131064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147591</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141478</xdr:rowOff>
    </xdr:from>
    <xdr:to>
      <xdr:col>98</xdr:col>
      <xdr:colOff>38100</xdr:colOff>
      <xdr:row>38</xdr:row>
      <xdr:rowOff>71628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88155</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99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類似団体との比較では、主に民生費、商工費、教育費が平均を上回っている。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新型コロナウイルス感染症対策関連事業（住民税非課税世帯に対する臨時特別給付金事業、子育て世帯への臨時特別給付金事業）や、町立保育園の大規模改修により増となり、類似団体の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ふるさと納税関連経費を商工費から総務費に変更したことにより減になったものの、新型コロナウイルス感染症対策関連事業（感染症対策時間短縮要請協力金事業、プレミアム付商品券発行事業）や、企業立地補助金、工業用地造成事業特別会計への繰出金により、依然として類似団体の平均より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総務費は、ふるさと納税関連経費を商工費から総務費に変更したことによる増よりも令和２年度の特別定額給付金事業の反動減の方が大きく、全体としては前年度より減となった。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教育費は、老朽化する学校施設や社会体育施設の改修・修繕の影響もあり、年々増加している状況である。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令和３年度は、普通交付税が大幅に増となったこともあり、実質単年度収支は３年ぶりにプラスとなった。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標準財政規模は増となったものの、財政調整基金の残高が大幅に増となったことで、財政調整基金の標準財政規模比は</a:t>
          </a:r>
          <a:r>
            <a:rPr kumimoji="1" lang="en-US" altLang="ja-JP" sz="1300">
              <a:latin typeface="ＭＳ ゴシック" pitchFamily="49" charset="-128"/>
              <a:ea typeface="ＭＳ ゴシック" pitchFamily="49" charset="-128"/>
            </a:rPr>
            <a:t>5.23</a:t>
          </a:r>
          <a:r>
            <a:rPr kumimoji="1" lang="ja-JP" altLang="en-US" sz="1300">
              <a:latin typeface="ＭＳ ゴシック" pitchFamily="49" charset="-128"/>
              <a:ea typeface="ＭＳ ゴシック" pitchFamily="49" charset="-128"/>
            </a:rPr>
            <a:t>ポイント増加している。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財政調整基金の適正規模としては、標準財政規模の約</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％程度（概ね</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億円）を目安としているが、近年大規模化する災害による財政出動を踏まえながら、基金残高の適正規模の確保に努めていく。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一般会計の黒字額が増となったことで、連結実質黒字額の標準財政規模比は増となり、全ての会計が黒字で推移している。</a:t>
          </a:r>
        </a:p>
        <a:p>
          <a:r>
            <a:rPr kumimoji="1" lang="ja-JP" altLang="en-US" sz="1400">
              <a:latin typeface="ＭＳ ゴシック" pitchFamily="49" charset="-128"/>
              <a:ea typeface="ＭＳ ゴシック" pitchFamily="49" charset="-128"/>
            </a:rPr>
            <a:t>　引き続き中長期的な展望のもと適正な料金体系や制度設計等の見直しを行い、効率的かつ安定的な事業運営の継続に努めていく。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1069;/&#12304;&#36001;&#25919;&#29366;&#27841;&#36039;&#26009;&#38598;&#12305;_454010_&#39640;&#37707;&#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25.4</v>
          </cell>
          <cell r="BX51">
            <v>12.2</v>
          </cell>
          <cell r="CF51">
            <v>6.9</v>
          </cell>
          <cell r="CN51">
            <v>1.1000000000000001</v>
          </cell>
        </row>
        <row r="53">
          <cell r="BP53">
            <v>58.7</v>
          </cell>
          <cell r="BX53">
            <v>59.1</v>
          </cell>
          <cell r="CF53">
            <v>59.7</v>
          </cell>
          <cell r="CN53">
            <v>60.5</v>
          </cell>
          <cell r="CV53">
            <v>61.2</v>
          </cell>
        </row>
        <row r="55">
          <cell r="AN55" t="str">
            <v>類似団体内平均値</v>
          </cell>
          <cell r="BP55">
            <v>20.2</v>
          </cell>
          <cell r="BX55">
            <v>18.2</v>
          </cell>
          <cell r="CF55">
            <v>20.3</v>
          </cell>
          <cell r="CN55">
            <v>12.8</v>
          </cell>
          <cell r="CV55">
            <v>0</v>
          </cell>
        </row>
        <row r="57">
          <cell r="BP57">
            <v>57.5</v>
          </cell>
          <cell r="BX57">
            <v>59.3</v>
          </cell>
          <cell r="CF57">
            <v>60.3</v>
          </cell>
          <cell r="CN57">
            <v>61.2</v>
          </cell>
          <cell r="CV57">
            <v>62.8</v>
          </cell>
        </row>
        <row r="72">
          <cell r="BP72" t="str">
            <v>H29</v>
          </cell>
          <cell r="BX72" t="str">
            <v>H30</v>
          </cell>
          <cell r="CF72" t="str">
            <v>R01</v>
          </cell>
          <cell r="CN72" t="str">
            <v>R02</v>
          </cell>
          <cell r="CV72" t="str">
            <v>R03</v>
          </cell>
        </row>
        <row r="73">
          <cell r="AN73" t="str">
            <v>当該団体値</v>
          </cell>
          <cell r="BP73">
            <v>25.4</v>
          </cell>
          <cell r="BX73">
            <v>12.2</v>
          </cell>
          <cell r="CF73">
            <v>6.9</v>
          </cell>
          <cell r="CN73">
            <v>1.1000000000000001</v>
          </cell>
        </row>
        <row r="75">
          <cell r="BP75">
            <v>9.6</v>
          </cell>
          <cell r="BX75">
            <v>10.199999999999999</v>
          </cell>
          <cell r="CF75">
            <v>12</v>
          </cell>
          <cell r="CN75">
            <v>13.4</v>
          </cell>
          <cell r="CV75">
            <v>14</v>
          </cell>
        </row>
        <row r="77">
          <cell r="AN77" t="str">
            <v>類似団体内平均値</v>
          </cell>
          <cell r="BP77">
            <v>20.2</v>
          </cell>
          <cell r="BX77">
            <v>18.2</v>
          </cell>
          <cell r="CF77">
            <v>20.3</v>
          </cell>
          <cell r="CN77">
            <v>12.8</v>
          </cell>
          <cell r="CV77">
            <v>0</v>
          </cell>
        </row>
        <row r="79">
          <cell r="BP79">
            <v>6.8</v>
          </cell>
          <cell r="BX79">
            <v>6.8</v>
          </cell>
          <cell r="CF79">
            <v>6.6</v>
          </cell>
          <cell r="CN79">
            <v>7.3</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12457254</v>
      </c>
      <c r="BO4" s="433"/>
      <c r="BP4" s="433"/>
      <c r="BQ4" s="433"/>
      <c r="BR4" s="433"/>
      <c r="BS4" s="433"/>
      <c r="BT4" s="433"/>
      <c r="BU4" s="434"/>
      <c r="BV4" s="432">
        <v>13164740</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9.6</v>
      </c>
      <c r="CU4" s="573"/>
      <c r="CV4" s="573"/>
      <c r="CW4" s="573"/>
      <c r="CX4" s="573"/>
      <c r="CY4" s="573"/>
      <c r="CZ4" s="573"/>
      <c r="DA4" s="574"/>
      <c r="DB4" s="572">
        <v>5.2</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11805217</v>
      </c>
      <c r="BO5" s="404"/>
      <c r="BP5" s="404"/>
      <c r="BQ5" s="404"/>
      <c r="BR5" s="404"/>
      <c r="BS5" s="404"/>
      <c r="BT5" s="404"/>
      <c r="BU5" s="405"/>
      <c r="BV5" s="403">
        <v>12695110</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81.599999999999994</v>
      </c>
      <c r="CU5" s="401"/>
      <c r="CV5" s="401"/>
      <c r="CW5" s="401"/>
      <c r="CX5" s="401"/>
      <c r="CY5" s="401"/>
      <c r="CZ5" s="401"/>
      <c r="DA5" s="402"/>
      <c r="DB5" s="400">
        <v>96.4</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94</v>
      </c>
      <c r="AV6" s="462"/>
      <c r="AW6" s="462"/>
      <c r="AX6" s="462"/>
      <c r="AY6" s="417" t="s">
        <v>102</v>
      </c>
      <c r="AZ6" s="418"/>
      <c r="BA6" s="418"/>
      <c r="BB6" s="418"/>
      <c r="BC6" s="418"/>
      <c r="BD6" s="418"/>
      <c r="BE6" s="418"/>
      <c r="BF6" s="418"/>
      <c r="BG6" s="418"/>
      <c r="BH6" s="418"/>
      <c r="BI6" s="418"/>
      <c r="BJ6" s="418"/>
      <c r="BK6" s="418"/>
      <c r="BL6" s="418"/>
      <c r="BM6" s="419"/>
      <c r="BN6" s="403">
        <v>652037</v>
      </c>
      <c r="BO6" s="404"/>
      <c r="BP6" s="404"/>
      <c r="BQ6" s="404"/>
      <c r="BR6" s="404"/>
      <c r="BS6" s="404"/>
      <c r="BT6" s="404"/>
      <c r="BU6" s="405"/>
      <c r="BV6" s="403">
        <v>469630</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86.4</v>
      </c>
      <c r="CU6" s="547"/>
      <c r="CV6" s="547"/>
      <c r="CW6" s="547"/>
      <c r="CX6" s="547"/>
      <c r="CY6" s="547"/>
      <c r="CZ6" s="547"/>
      <c r="DA6" s="548"/>
      <c r="DB6" s="546">
        <v>100.5</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94</v>
      </c>
      <c r="AV7" s="462"/>
      <c r="AW7" s="462"/>
      <c r="AX7" s="462"/>
      <c r="AY7" s="417" t="s">
        <v>105</v>
      </c>
      <c r="AZ7" s="418"/>
      <c r="BA7" s="418"/>
      <c r="BB7" s="418"/>
      <c r="BC7" s="418"/>
      <c r="BD7" s="418"/>
      <c r="BE7" s="418"/>
      <c r="BF7" s="418"/>
      <c r="BG7" s="418"/>
      <c r="BH7" s="418"/>
      <c r="BI7" s="418"/>
      <c r="BJ7" s="418"/>
      <c r="BK7" s="418"/>
      <c r="BL7" s="418"/>
      <c r="BM7" s="419"/>
      <c r="BN7" s="403">
        <v>157790</v>
      </c>
      <c r="BO7" s="404"/>
      <c r="BP7" s="404"/>
      <c r="BQ7" s="404"/>
      <c r="BR7" s="404"/>
      <c r="BS7" s="404"/>
      <c r="BT7" s="404"/>
      <c r="BU7" s="405"/>
      <c r="BV7" s="403">
        <v>212121</v>
      </c>
      <c r="BW7" s="404"/>
      <c r="BX7" s="404"/>
      <c r="BY7" s="404"/>
      <c r="BZ7" s="404"/>
      <c r="CA7" s="404"/>
      <c r="CB7" s="404"/>
      <c r="CC7" s="405"/>
      <c r="CD7" s="443" t="s">
        <v>106</v>
      </c>
      <c r="CE7" s="363"/>
      <c r="CF7" s="363"/>
      <c r="CG7" s="363"/>
      <c r="CH7" s="363"/>
      <c r="CI7" s="363"/>
      <c r="CJ7" s="363"/>
      <c r="CK7" s="363"/>
      <c r="CL7" s="363"/>
      <c r="CM7" s="363"/>
      <c r="CN7" s="363"/>
      <c r="CO7" s="363"/>
      <c r="CP7" s="363"/>
      <c r="CQ7" s="363"/>
      <c r="CR7" s="363"/>
      <c r="CS7" s="444"/>
      <c r="CT7" s="403">
        <v>5156620</v>
      </c>
      <c r="CU7" s="404"/>
      <c r="CV7" s="404"/>
      <c r="CW7" s="404"/>
      <c r="CX7" s="404"/>
      <c r="CY7" s="404"/>
      <c r="CZ7" s="404"/>
      <c r="DA7" s="405"/>
      <c r="DB7" s="403">
        <v>4928369</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107</v>
      </c>
      <c r="AN8" s="360"/>
      <c r="AO8" s="360"/>
      <c r="AP8" s="360"/>
      <c r="AQ8" s="360"/>
      <c r="AR8" s="360"/>
      <c r="AS8" s="360"/>
      <c r="AT8" s="361"/>
      <c r="AU8" s="461" t="s">
        <v>108</v>
      </c>
      <c r="AV8" s="462"/>
      <c r="AW8" s="462"/>
      <c r="AX8" s="462"/>
      <c r="AY8" s="417" t="s">
        <v>109</v>
      </c>
      <c r="AZ8" s="418"/>
      <c r="BA8" s="418"/>
      <c r="BB8" s="418"/>
      <c r="BC8" s="418"/>
      <c r="BD8" s="418"/>
      <c r="BE8" s="418"/>
      <c r="BF8" s="418"/>
      <c r="BG8" s="418"/>
      <c r="BH8" s="418"/>
      <c r="BI8" s="418"/>
      <c r="BJ8" s="418"/>
      <c r="BK8" s="418"/>
      <c r="BL8" s="418"/>
      <c r="BM8" s="419"/>
      <c r="BN8" s="403">
        <v>494247</v>
      </c>
      <c r="BO8" s="404"/>
      <c r="BP8" s="404"/>
      <c r="BQ8" s="404"/>
      <c r="BR8" s="404"/>
      <c r="BS8" s="404"/>
      <c r="BT8" s="404"/>
      <c r="BU8" s="405"/>
      <c r="BV8" s="403">
        <v>257509</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0.53</v>
      </c>
      <c r="CU8" s="507"/>
      <c r="CV8" s="507"/>
      <c r="CW8" s="507"/>
      <c r="CX8" s="507"/>
      <c r="CY8" s="507"/>
      <c r="CZ8" s="507"/>
      <c r="DA8" s="508"/>
      <c r="DB8" s="506">
        <v>0.54</v>
      </c>
      <c r="DC8" s="507"/>
      <c r="DD8" s="507"/>
      <c r="DE8" s="507"/>
      <c r="DF8" s="507"/>
      <c r="DG8" s="507"/>
      <c r="DH8" s="507"/>
      <c r="DI8" s="508"/>
    </row>
    <row r="9" spans="1:119" ht="18.75" customHeight="1" thickBot="1" x14ac:dyDescent="0.2">
      <c r="A9" s="172"/>
      <c r="B9" s="535" t="s">
        <v>111</v>
      </c>
      <c r="C9" s="536"/>
      <c r="D9" s="536"/>
      <c r="E9" s="536"/>
      <c r="F9" s="536"/>
      <c r="G9" s="536"/>
      <c r="H9" s="536"/>
      <c r="I9" s="536"/>
      <c r="J9" s="536"/>
      <c r="K9" s="454"/>
      <c r="L9" s="537" t="s">
        <v>112</v>
      </c>
      <c r="M9" s="538"/>
      <c r="N9" s="538"/>
      <c r="O9" s="538"/>
      <c r="P9" s="538"/>
      <c r="Q9" s="539"/>
      <c r="R9" s="540">
        <v>19922</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115</v>
      </c>
      <c r="AV9" s="462"/>
      <c r="AW9" s="462"/>
      <c r="AX9" s="462"/>
      <c r="AY9" s="417" t="s">
        <v>116</v>
      </c>
      <c r="AZ9" s="418"/>
      <c r="BA9" s="418"/>
      <c r="BB9" s="418"/>
      <c r="BC9" s="418"/>
      <c r="BD9" s="418"/>
      <c r="BE9" s="418"/>
      <c r="BF9" s="418"/>
      <c r="BG9" s="418"/>
      <c r="BH9" s="418"/>
      <c r="BI9" s="418"/>
      <c r="BJ9" s="418"/>
      <c r="BK9" s="418"/>
      <c r="BL9" s="418"/>
      <c r="BM9" s="419"/>
      <c r="BN9" s="403">
        <v>236738</v>
      </c>
      <c r="BO9" s="404"/>
      <c r="BP9" s="404"/>
      <c r="BQ9" s="404"/>
      <c r="BR9" s="404"/>
      <c r="BS9" s="404"/>
      <c r="BT9" s="404"/>
      <c r="BU9" s="405"/>
      <c r="BV9" s="403">
        <v>-140111</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10</v>
      </c>
      <c r="CU9" s="401"/>
      <c r="CV9" s="401"/>
      <c r="CW9" s="401"/>
      <c r="CX9" s="401"/>
      <c r="CY9" s="401"/>
      <c r="CZ9" s="401"/>
      <c r="DA9" s="402"/>
      <c r="DB9" s="400">
        <v>10.1</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118</v>
      </c>
      <c r="M10" s="360"/>
      <c r="N10" s="360"/>
      <c r="O10" s="360"/>
      <c r="P10" s="360"/>
      <c r="Q10" s="361"/>
      <c r="R10" s="356">
        <v>21025</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120</v>
      </c>
      <c r="AV10" s="462"/>
      <c r="AW10" s="462"/>
      <c r="AX10" s="462"/>
      <c r="AY10" s="417" t="s">
        <v>121</v>
      </c>
      <c r="AZ10" s="418"/>
      <c r="BA10" s="418"/>
      <c r="BB10" s="418"/>
      <c r="BC10" s="418"/>
      <c r="BD10" s="418"/>
      <c r="BE10" s="418"/>
      <c r="BF10" s="418"/>
      <c r="BG10" s="418"/>
      <c r="BH10" s="418"/>
      <c r="BI10" s="418"/>
      <c r="BJ10" s="418"/>
      <c r="BK10" s="418"/>
      <c r="BL10" s="418"/>
      <c r="BM10" s="419"/>
      <c r="BN10" s="403">
        <v>517531</v>
      </c>
      <c r="BO10" s="404"/>
      <c r="BP10" s="404"/>
      <c r="BQ10" s="404"/>
      <c r="BR10" s="404"/>
      <c r="BS10" s="404"/>
      <c r="BT10" s="404"/>
      <c r="BU10" s="405"/>
      <c r="BV10" s="403">
        <v>199207</v>
      </c>
      <c r="BW10" s="404"/>
      <c r="BX10" s="404"/>
      <c r="BY10" s="404"/>
      <c r="BZ10" s="404"/>
      <c r="CA10" s="404"/>
      <c r="CB10" s="404"/>
      <c r="CC10" s="405"/>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5"/>
      <c r="C11" s="536"/>
      <c r="D11" s="536"/>
      <c r="E11" s="536"/>
      <c r="F11" s="536"/>
      <c r="G11" s="536"/>
      <c r="H11" s="536"/>
      <c r="I11" s="536"/>
      <c r="J11" s="536"/>
      <c r="K11" s="454"/>
      <c r="L11" s="364" t="s">
        <v>123</v>
      </c>
      <c r="M11" s="365"/>
      <c r="N11" s="365"/>
      <c r="O11" s="365"/>
      <c r="P11" s="365"/>
      <c r="Q11" s="366"/>
      <c r="R11" s="532" t="s">
        <v>124</v>
      </c>
      <c r="S11" s="533"/>
      <c r="T11" s="533"/>
      <c r="U11" s="533"/>
      <c r="V11" s="534"/>
      <c r="W11" s="544"/>
      <c r="X11" s="354"/>
      <c r="Y11" s="354"/>
      <c r="Z11" s="354"/>
      <c r="AA11" s="354"/>
      <c r="AB11" s="354"/>
      <c r="AC11" s="354"/>
      <c r="AD11" s="354"/>
      <c r="AE11" s="354"/>
      <c r="AF11" s="354"/>
      <c r="AG11" s="354"/>
      <c r="AH11" s="354"/>
      <c r="AI11" s="354"/>
      <c r="AJ11" s="354"/>
      <c r="AK11" s="354"/>
      <c r="AL11" s="545"/>
      <c r="AM11" s="460" t="s">
        <v>125</v>
      </c>
      <c r="AN11" s="360"/>
      <c r="AO11" s="360"/>
      <c r="AP11" s="360"/>
      <c r="AQ11" s="360"/>
      <c r="AR11" s="360"/>
      <c r="AS11" s="360"/>
      <c r="AT11" s="361"/>
      <c r="AU11" s="461" t="s">
        <v>126</v>
      </c>
      <c r="AV11" s="462"/>
      <c r="AW11" s="462"/>
      <c r="AX11" s="462"/>
      <c r="AY11" s="417" t="s">
        <v>127</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128</v>
      </c>
      <c r="CE11" s="363"/>
      <c r="CF11" s="363"/>
      <c r="CG11" s="363"/>
      <c r="CH11" s="363"/>
      <c r="CI11" s="363"/>
      <c r="CJ11" s="363"/>
      <c r="CK11" s="363"/>
      <c r="CL11" s="363"/>
      <c r="CM11" s="363"/>
      <c r="CN11" s="363"/>
      <c r="CO11" s="363"/>
      <c r="CP11" s="363"/>
      <c r="CQ11" s="363"/>
      <c r="CR11" s="363"/>
      <c r="CS11" s="444"/>
      <c r="CT11" s="506" t="s">
        <v>129</v>
      </c>
      <c r="CU11" s="507"/>
      <c r="CV11" s="507"/>
      <c r="CW11" s="507"/>
      <c r="CX11" s="507"/>
      <c r="CY11" s="507"/>
      <c r="CZ11" s="507"/>
      <c r="DA11" s="508"/>
      <c r="DB11" s="506" t="s">
        <v>129</v>
      </c>
      <c r="DC11" s="507"/>
      <c r="DD11" s="507"/>
      <c r="DE11" s="507"/>
      <c r="DF11" s="507"/>
      <c r="DG11" s="507"/>
      <c r="DH11" s="507"/>
      <c r="DI11" s="508"/>
    </row>
    <row r="12" spans="1:119" ht="18.75" customHeight="1" x14ac:dyDescent="0.15">
      <c r="A12" s="172"/>
      <c r="B12" s="509" t="s">
        <v>130</v>
      </c>
      <c r="C12" s="510"/>
      <c r="D12" s="510"/>
      <c r="E12" s="510"/>
      <c r="F12" s="510"/>
      <c r="G12" s="510"/>
      <c r="H12" s="510"/>
      <c r="I12" s="510"/>
      <c r="J12" s="510"/>
      <c r="K12" s="511"/>
      <c r="L12" s="518" t="s">
        <v>131</v>
      </c>
      <c r="M12" s="519"/>
      <c r="N12" s="519"/>
      <c r="O12" s="519"/>
      <c r="P12" s="519"/>
      <c r="Q12" s="520"/>
      <c r="R12" s="521">
        <v>19978</v>
      </c>
      <c r="S12" s="522"/>
      <c r="T12" s="522"/>
      <c r="U12" s="522"/>
      <c r="V12" s="523"/>
      <c r="W12" s="524" t="s">
        <v>1</v>
      </c>
      <c r="X12" s="462"/>
      <c r="Y12" s="462"/>
      <c r="Z12" s="462"/>
      <c r="AA12" s="462"/>
      <c r="AB12" s="525"/>
      <c r="AC12" s="526" t="s">
        <v>132</v>
      </c>
      <c r="AD12" s="527"/>
      <c r="AE12" s="527"/>
      <c r="AF12" s="527"/>
      <c r="AG12" s="528"/>
      <c r="AH12" s="526" t="s">
        <v>133</v>
      </c>
      <c r="AI12" s="527"/>
      <c r="AJ12" s="527"/>
      <c r="AK12" s="527"/>
      <c r="AL12" s="529"/>
      <c r="AM12" s="460" t="s">
        <v>134</v>
      </c>
      <c r="AN12" s="360"/>
      <c r="AO12" s="360"/>
      <c r="AP12" s="360"/>
      <c r="AQ12" s="360"/>
      <c r="AR12" s="360"/>
      <c r="AS12" s="360"/>
      <c r="AT12" s="361"/>
      <c r="AU12" s="461" t="s">
        <v>135</v>
      </c>
      <c r="AV12" s="462"/>
      <c r="AW12" s="462"/>
      <c r="AX12" s="462"/>
      <c r="AY12" s="417" t="s">
        <v>136</v>
      </c>
      <c r="AZ12" s="418"/>
      <c r="BA12" s="418"/>
      <c r="BB12" s="418"/>
      <c r="BC12" s="418"/>
      <c r="BD12" s="418"/>
      <c r="BE12" s="418"/>
      <c r="BF12" s="418"/>
      <c r="BG12" s="418"/>
      <c r="BH12" s="418"/>
      <c r="BI12" s="418"/>
      <c r="BJ12" s="418"/>
      <c r="BK12" s="418"/>
      <c r="BL12" s="418"/>
      <c r="BM12" s="419"/>
      <c r="BN12" s="403">
        <v>187749</v>
      </c>
      <c r="BO12" s="404"/>
      <c r="BP12" s="404"/>
      <c r="BQ12" s="404"/>
      <c r="BR12" s="404"/>
      <c r="BS12" s="404"/>
      <c r="BT12" s="404"/>
      <c r="BU12" s="405"/>
      <c r="BV12" s="403">
        <v>452636</v>
      </c>
      <c r="BW12" s="404"/>
      <c r="BX12" s="404"/>
      <c r="BY12" s="404"/>
      <c r="BZ12" s="404"/>
      <c r="CA12" s="404"/>
      <c r="CB12" s="404"/>
      <c r="CC12" s="405"/>
      <c r="CD12" s="443" t="s">
        <v>137</v>
      </c>
      <c r="CE12" s="363"/>
      <c r="CF12" s="363"/>
      <c r="CG12" s="363"/>
      <c r="CH12" s="363"/>
      <c r="CI12" s="363"/>
      <c r="CJ12" s="363"/>
      <c r="CK12" s="363"/>
      <c r="CL12" s="363"/>
      <c r="CM12" s="363"/>
      <c r="CN12" s="363"/>
      <c r="CO12" s="363"/>
      <c r="CP12" s="363"/>
      <c r="CQ12" s="363"/>
      <c r="CR12" s="363"/>
      <c r="CS12" s="444"/>
      <c r="CT12" s="506" t="s">
        <v>138</v>
      </c>
      <c r="CU12" s="507"/>
      <c r="CV12" s="507"/>
      <c r="CW12" s="507"/>
      <c r="CX12" s="507"/>
      <c r="CY12" s="507"/>
      <c r="CZ12" s="507"/>
      <c r="DA12" s="508"/>
      <c r="DB12" s="506" t="s">
        <v>138</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1"/>
      <c r="M13" s="487" t="s">
        <v>139</v>
      </c>
      <c r="N13" s="488"/>
      <c r="O13" s="488"/>
      <c r="P13" s="488"/>
      <c r="Q13" s="489"/>
      <c r="R13" s="490">
        <v>19915</v>
      </c>
      <c r="S13" s="491"/>
      <c r="T13" s="491"/>
      <c r="U13" s="491"/>
      <c r="V13" s="492"/>
      <c r="W13" s="493" t="s">
        <v>140</v>
      </c>
      <c r="X13" s="389"/>
      <c r="Y13" s="389"/>
      <c r="Z13" s="389"/>
      <c r="AA13" s="389"/>
      <c r="AB13" s="390"/>
      <c r="AC13" s="356">
        <v>1100</v>
      </c>
      <c r="AD13" s="357"/>
      <c r="AE13" s="357"/>
      <c r="AF13" s="357"/>
      <c r="AG13" s="358"/>
      <c r="AH13" s="356">
        <v>1158</v>
      </c>
      <c r="AI13" s="357"/>
      <c r="AJ13" s="357"/>
      <c r="AK13" s="357"/>
      <c r="AL13" s="416"/>
      <c r="AM13" s="460" t="s">
        <v>141</v>
      </c>
      <c r="AN13" s="360"/>
      <c r="AO13" s="360"/>
      <c r="AP13" s="360"/>
      <c r="AQ13" s="360"/>
      <c r="AR13" s="360"/>
      <c r="AS13" s="360"/>
      <c r="AT13" s="361"/>
      <c r="AU13" s="461" t="s">
        <v>135</v>
      </c>
      <c r="AV13" s="462"/>
      <c r="AW13" s="462"/>
      <c r="AX13" s="462"/>
      <c r="AY13" s="417" t="s">
        <v>142</v>
      </c>
      <c r="AZ13" s="418"/>
      <c r="BA13" s="418"/>
      <c r="BB13" s="418"/>
      <c r="BC13" s="418"/>
      <c r="BD13" s="418"/>
      <c r="BE13" s="418"/>
      <c r="BF13" s="418"/>
      <c r="BG13" s="418"/>
      <c r="BH13" s="418"/>
      <c r="BI13" s="418"/>
      <c r="BJ13" s="418"/>
      <c r="BK13" s="418"/>
      <c r="BL13" s="418"/>
      <c r="BM13" s="419"/>
      <c r="BN13" s="403">
        <v>566520</v>
      </c>
      <c r="BO13" s="404"/>
      <c r="BP13" s="404"/>
      <c r="BQ13" s="404"/>
      <c r="BR13" s="404"/>
      <c r="BS13" s="404"/>
      <c r="BT13" s="404"/>
      <c r="BU13" s="405"/>
      <c r="BV13" s="403">
        <v>-393540</v>
      </c>
      <c r="BW13" s="404"/>
      <c r="BX13" s="404"/>
      <c r="BY13" s="404"/>
      <c r="BZ13" s="404"/>
      <c r="CA13" s="404"/>
      <c r="CB13" s="404"/>
      <c r="CC13" s="405"/>
      <c r="CD13" s="443" t="s">
        <v>143</v>
      </c>
      <c r="CE13" s="363"/>
      <c r="CF13" s="363"/>
      <c r="CG13" s="363"/>
      <c r="CH13" s="363"/>
      <c r="CI13" s="363"/>
      <c r="CJ13" s="363"/>
      <c r="CK13" s="363"/>
      <c r="CL13" s="363"/>
      <c r="CM13" s="363"/>
      <c r="CN13" s="363"/>
      <c r="CO13" s="363"/>
      <c r="CP13" s="363"/>
      <c r="CQ13" s="363"/>
      <c r="CR13" s="363"/>
      <c r="CS13" s="444"/>
      <c r="CT13" s="400">
        <v>14</v>
      </c>
      <c r="CU13" s="401"/>
      <c r="CV13" s="401"/>
      <c r="CW13" s="401"/>
      <c r="CX13" s="401"/>
      <c r="CY13" s="401"/>
      <c r="CZ13" s="401"/>
      <c r="DA13" s="402"/>
      <c r="DB13" s="400">
        <v>13.4</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144</v>
      </c>
      <c r="M14" s="530"/>
      <c r="N14" s="530"/>
      <c r="O14" s="530"/>
      <c r="P14" s="530"/>
      <c r="Q14" s="531"/>
      <c r="R14" s="490">
        <v>20141</v>
      </c>
      <c r="S14" s="491"/>
      <c r="T14" s="491"/>
      <c r="U14" s="491"/>
      <c r="V14" s="492"/>
      <c r="W14" s="494"/>
      <c r="X14" s="392"/>
      <c r="Y14" s="392"/>
      <c r="Z14" s="392"/>
      <c r="AA14" s="392"/>
      <c r="AB14" s="393"/>
      <c r="AC14" s="483">
        <v>11.7</v>
      </c>
      <c r="AD14" s="484"/>
      <c r="AE14" s="484"/>
      <c r="AF14" s="484"/>
      <c r="AG14" s="485"/>
      <c r="AH14" s="483">
        <v>11.9</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145</v>
      </c>
      <c r="CE14" s="441"/>
      <c r="CF14" s="441"/>
      <c r="CG14" s="441"/>
      <c r="CH14" s="441"/>
      <c r="CI14" s="441"/>
      <c r="CJ14" s="441"/>
      <c r="CK14" s="441"/>
      <c r="CL14" s="441"/>
      <c r="CM14" s="441"/>
      <c r="CN14" s="441"/>
      <c r="CO14" s="441"/>
      <c r="CP14" s="441"/>
      <c r="CQ14" s="441"/>
      <c r="CR14" s="441"/>
      <c r="CS14" s="442"/>
      <c r="CT14" s="500" t="s">
        <v>146</v>
      </c>
      <c r="CU14" s="501"/>
      <c r="CV14" s="501"/>
      <c r="CW14" s="501"/>
      <c r="CX14" s="501"/>
      <c r="CY14" s="501"/>
      <c r="CZ14" s="501"/>
      <c r="DA14" s="502"/>
      <c r="DB14" s="500">
        <v>1.1000000000000001</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1"/>
      <c r="M15" s="487" t="s">
        <v>147</v>
      </c>
      <c r="N15" s="488"/>
      <c r="O15" s="488"/>
      <c r="P15" s="488"/>
      <c r="Q15" s="489"/>
      <c r="R15" s="490">
        <v>20067</v>
      </c>
      <c r="S15" s="491"/>
      <c r="T15" s="491"/>
      <c r="U15" s="491"/>
      <c r="V15" s="492"/>
      <c r="W15" s="493" t="s">
        <v>148</v>
      </c>
      <c r="X15" s="389"/>
      <c r="Y15" s="389"/>
      <c r="Z15" s="389"/>
      <c r="AA15" s="389"/>
      <c r="AB15" s="390"/>
      <c r="AC15" s="356">
        <v>1897</v>
      </c>
      <c r="AD15" s="357"/>
      <c r="AE15" s="357"/>
      <c r="AF15" s="357"/>
      <c r="AG15" s="358"/>
      <c r="AH15" s="356">
        <v>1944</v>
      </c>
      <c r="AI15" s="357"/>
      <c r="AJ15" s="357"/>
      <c r="AK15" s="357"/>
      <c r="AL15" s="416"/>
      <c r="AM15" s="460"/>
      <c r="AN15" s="360"/>
      <c r="AO15" s="360"/>
      <c r="AP15" s="360"/>
      <c r="AQ15" s="360"/>
      <c r="AR15" s="360"/>
      <c r="AS15" s="360"/>
      <c r="AT15" s="361"/>
      <c r="AU15" s="461"/>
      <c r="AV15" s="462"/>
      <c r="AW15" s="462"/>
      <c r="AX15" s="462"/>
      <c r="AY15" s="429" t="s">
        <v>149</v>
      </c>
      <c r="AZ15" s="430"/>
      <c r="BA15" s="430"/>
      <c r="BB15" s="430"/>
      <c r="BC15" s="430"/>
      <c r="BD15" s="430"/>
      <c r="BE15" s="430"/>
      <c r="BF15" s="430"/>
      <c r="BG15" s="430"/>
      <c r="BH15" s="430"/>
      <c r="BI15" s="430"/>
      <c r="BJ15" s="430"/>
      <c r="BK15" s="430"/>
      <c r="BL15" s="430"/>
      <c r="BM15" s="431"/>
      <c r="BN15" s="432">
        <v>2052182</v>
      </c>
      <c r="BO15" s="433"/>
      <c r="BP15" s="433"/>
      <c r="BQ15" s="433"/>
      <c r="BR15" s="433"/>
      <c r="BS15" s="433"/>
      <c r="BT15" s="433"/>
      <c r="BU15" s="434"/>
      <c r="BV15" s="432">
        <v>2399305</v>
      </c>
      <c r="BW15" s="433"/>
      <c r="BX15" s="433"/>
      <c r="BY15" s="433"/>
      <c r="BZ15" s="433"/>
      <c r="CA15" s="433"/>
      <c r="CB15" s="433"/>
      <c r="CC15" s="434"/>
      <c r="CD15" s="503" t="s">
        <v>150</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2"/>
      <c r="C16" s="513"/>
      <c r="D16" s="513"/>
      <c r="E16" s="513"/>
      <c r="F16" s="513"/>
      <c r="G16" s="513"/>
      <c r="H16" s="513"/>
      <c r="I16" s="513"/>
      <c r="J16" s="513"/>
      <c r="K16" s="514"/>
      <c r="L16" s="477" t="s">
        <v>151</v>
      </c>
      <c r="M16" s="478"/>
      <c r="N16" s="478"/>
      <c r="O16" s="478"/>
      <c r="P16" s="478"/>
      <c r="Q16" s="479"/>
      <c r="R16" s="480" t="s">
        <v>152</v>
      </c>
      <c r="S16" s="481"/>
      <c r="T16" s="481"/>
      <c r="U16" s="481"/>
      <c r="V16" s="482"/>
      <c r="W16" s="494"/>
      <c r="X16" s="392"/>
      <c r="Y16" s="392"/>
      <c r="Z16" s="392"/>
      <c r="AA16" s="392"/>
      <c r="AB16" s="393"/>
      <c r="AC16" s="483">
        <v>20.2</v>
      </c>
      <c r="AD16" s="484"/>
      <c r="AE16" s="484"/>
      <c r="AF16" s="484"/>
      <c r="AG16" s="485"/>
      <c r="AH16" s="483">
        <v>20</v>
      </c>
      <c r="AI16" s="484"/>
      <c r="AJ16" s="484"/>
      <c r="AK16" s="484"/>
      <c r="AL16" s="486"/>
      <c r="AM16" s="460"/>
      <c r="AN16" s="360"/>
      <c r="AO16" s="360"/>
      <c r="AP16" s="360"/>
      <c r="AQ16" s="360"/>
      <c r="AR16" s="360"/>
      <c r="AS16" s="360"/>
      <c r="AT16" s="361"/>
      <c r="AU16" s="461"/>
      <c r="AV16" s="462"/>
      <c r="AW16" s="462"/>
      <c r="AX16" s="462"/>
      <c r="AY16" s="417" t="s">
        <v>153</v>
      </c>
      <c r="AZ16" s="418"/>
      <c r="BA16" s="418"/>
      <c r="BB16" s="418"/>
      <c r="BC16" s="418"/>
      <c r="BD16" s="418"/>
      <c r="BE16" s="418"/>
      <c r="BF16" s="418"/>
      <c r="BG16" s="418"/>
      <c r="BH16" s="418"/>
      <c r="BI16" s="418"/>
      <c r="BJ16" s="418"/>
      <c r="BK16" s="418"/>
      <c r="BL16" s="418"/>
      <c r="BM16" s="419"/>
      <c r="BN16" s="403">
        <v>4336628</v>
      </c>
      <c r="BO16" s="404"/>
      <c r="BP16" s="404"/>
      <c r="BQ16" s="404"/>
      <c r="BR16" s="404"/>
      <c r="BS16" s="404"/>
      <c r="BT16" s="404"/>
      <c r="BU16" s="405"/>
      <c r="BV16" s="403">
        <v>4114228</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86"/>
      <c r="M17" s="496" t="s">
        <v>154</v>
      </c>
      <c r="N17" s="497"/>
      <c r="O17" s="497"/>
      <c r="P17" s="497"/>
      <c r="Q17" s="498"/>
      <c r="R17" s="480" t="s">
        <v>155</v>
      </c>
      <c r="S17" s="481"/>
      <c r="T17" s="481"/>
      <c r="U17" s="481"/>
      <c r="V17" s="482"/>
      <c r="W17" s="493" t="s">
        <v>156</v>
      </c>
      <c r="X17" s="389"/>
      <c r="Y17" s="389"/>
      <c r="Z17" s="389"/>
      <c r="AA17" s="389"/>
      <c r="AB17" s="390"/>
      <c r="AC17" s="356">
        <v>6402</v>
      </c>
      <c r="AD17" s="357"/>
      <c r="AE17" s="357"/>
      <c r="AF17" s="357"/>
      <c r="AG17" s="358"/>
      <c r="AH17" s="356">
        <v>6633</v>
      </c>
      <c r="AI17" s="357"/>
      <c r="AJ17" s="357"/>
      <c r="AK17" s="357"/>
      <c r="AL17" s="416"/>
      <c r="AM17" s="460"/>
      <c r="AN17" s="360"/>
      <c r="AO17" s="360"/>
      <c r="AP17" s="360"/>
      <c r="AQ17" s="360"/>
      <c r="AR17" s="360"/>
      <c r="AS17" s="360"/>
      <c r="AT17" s="361"/>
      <c r="AU17" s="461"/>
      <c r="AV17" s="462"/>
      <c r="AW17" s="462"/>
      <c r="AX17" s="462"/>
      <c r="AY17" s="417" t="s">
        <v>157</v>
      </c>
      <c r="AZ17" s="418"/>
      <c r="BA17" s="418"/>
      <c r="BB17" s="418"/>
      <c r="BC17" s="418"/>
      <c r="BD17" s="418"/>
      <c r="BE17" s="418"/>
      <c r="BF17" s="418"/>
      <c r="BG17" s="418"/>
      <c r="BH17" s="418"/>
      <c r="BI17" s="418"/>
      <c r="BJ17" s="418"/>
      <c r="BK17" s="418"/>
      <c r="BL17" s="418"/>
      <c r="BM17" s="419"/>
      <c r="BN17" s="403">
        <v>2563452</v>
      </c>
      <c r="BO17" s="404"/>
      <c r="BP17" s="404"/>
      <c r="BQ17" s="404"/>
      <c r="BR17" s="404"/>
      <c r="BS17" s="404"/>
      <c r="BT17" s="404"/>
      <c r="BU17" s="405"/>
      <c r="BV17" s="403">
        <v>3026550</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158</v>
      </c>
      <c r="C18" s="454"/>
      <c r="D18" s="454"/>
      <c r="E18" s="455"/>
      <c r="F18" s="455"/>
      <c r="G18" s="455"/>
      <c r="H18" s="455"/>
      <c r="I18" s="455"/>
      <c r="J18" s="455"/>
      <c r="K18" s="455"/>
      <c r="L18" s="456">
        <v>43.8</v>
      </c>
      <c r="M18" s="456"/>
      <c r="N18" s="456"/>
      <c r="O18" s="456"/>
      <c r="P18" s="456"/>
      <c r="Q18" s="456"/>
      <c r="R18" s="457"/>
      <c r="S18" s="457"/>
      <c r="T18" s="457"/>
      <c r="U18" s="457"/>
      <c r="V18" s="458"/>
      <c r="W18" s="474"/>
      <c r="X18" s="475"/>
      <c r="Y18" s="475"/>
      <c r="Z18" s="475"/>
      <c r="AA18" s="475"/>
      <c r="AB18" s="499"/>
      <c r="AC18" s="373">
        <v>68.099999999999994</v>
      </c>
      <c r="AD18" s="374"/>
      <c r="AE18" s="374"/>
      <c r="AF18" s="374"/>
      <c r="AG18" s="459"/>
      <c r="AH18" s="373">
        <v>68.099999999999994</v>
      </c>
      <c r="AI18" s="374"/>
      <c r="AJ18" s="374"/>
      <c r="AK18" s="374"/>
      <c r="AL18" s="375"/>
      <c r="AM18" s="460"/>
      <c r="AN18" s="360"/>
      <c r="AO18" s="360"/>
      <c r="AP18" s="360"/>
      <c r="AQ18" s="360"/>
      <c r="AR18" s="360"/>
      <c r="AS18" s="360"/>
      <c r="AT18" s="361"/>
      <c r="AU18" s="461"/>
      <c r="AV18" s="462"/>
      <c r="AW18" s="462"/>
      <c r="AX18" s="462"/>
      <c r="AY18" s="417" t="s">
        <v>159</v>
      </c>
      <c r="AZ18" s="418"/>
      <c r="BA18" s="418"/>
      <c r="BB18" s="418"/>
      <c r="BC18" s="418"/>
      <c r="BD18" s="418"/>
      <c r="BE18" s="418"/>
      <c r="BF18" s="418"/>
      <c r="BG18" s="418"/>
      <c r="BH18" s="418"/>
      <c r="BI18" s="418"/>
      <c r="BJ18" s="418"/>
      <c r="BK18" s="418"/>
      <c r="BL18" s="418"/>
      <c r="BM18" s="419"/>
      <c r="BN18" s="403">
        <v>4508811</v>
      </c>
      <c r="BO18" s="404"/>
      <c r="BP18" s="404"/>
      <c r="BQ18" s="404"/>
      <c r="BR18" s="404"/>
      <c r="BS18" s="404"/>
      <c r="BT18" s="404"/>
      <c r="BU18" s="405"/>
      <c r="BV18" s="403">
        <v>4503364</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160</v>
      </c>
      <c r="C19" s="454"/>
      <c r="D19" s="454"/>
      <c r="E19" s="455"/>
      <c r="F19" s="455"/>
      <c r="G19" s="455"/>
      <c r="H19" s="455"/>
      <c r="I19" s="455"/>
      <c r="J19" s="455"/>
      <c r="K19" s="455"/>
      <c r="L19" s="463">
        <v>455</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161</v>
      </c>
      <c r="AZ19" s="418"/>
      <c r="BA19" s="418"/>
      <c r="BB19" s="418"/>
      <c r="BC19" s="418"/>
      <c r="BD19" s="418"/>
      <c r="BE19" s="418"/>
      <c r="BF19" s="418"/>
      <c r="BG19" s="418"/>
      <c r="BH19" s="418"/>
      <c r="BI19" s="418"/>
      <c r="BJ19" s="418"/>
      <c r="BK19" s="418"/>
      <c r="BL19" s="418"/>
      <c r="BM19" s="419"/>
      <c r="BN19" s="403">
        <v>6682453</v>
      </c>
      <c r="BO19" s="404"/>
      <c r="BP19" s="404"/>
      <c r="BQ19" s="404"/>
      <c r="BR19" s="404"/>
      <c r="BS19" s="404"/>
      <c r="BT19" s="404"/>
      <c r="BU19" s="405"/>
      <c r="BV19" s="403">
        <v>6204354</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162</v>
      </c>
      <c r="C20" s="454"/>
      <c r="D20" s="454"/>
      <c r="E20" s="455"/>
      <c r="F20" s="455"/>
      <c r="G20" s="455"/>
      <c r="H20" s="455"/>
      <c r="I20" s="455"/>
      <c r="J20" s="455"/>
      <c r="K20" s="455"/>
      <c r="L20" s="463">
        <v>8685</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163</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164</v>
      </c>
      <c r="C22" s="380"/>
      <c r="D22" s="381"/>
      <c r="E22" s="388" t="s">
        <v>1</v>
      </c>
      <c r="F22" s="389"/>
      <c r="G22" s="389"/>
      <c r="H22" s="389"/>
      <c r="I22" s="389"/>
      <c r="J22" s="389"/>
      <c r="K22" s="390"/>
      <c r="L22" s="388" t="s">
        <v>165</v>
      </c>
      <c r="M22" s="389"/>
      <c r="N22" s="389"/>
      <c r="O22" s="389"/>
      <c r="P22" s="390"/>
      <c r="Q22" s="394" t="s">
        <v>166</v>
      </c>
      <c r="R22" s="395"/>
      <c r="S22" s="395"/>
      <c r="T22" s="395"/>
      <c r="U22" s="395"/>
      <c r="V22" s="396"/>
      <c r="W22" s="445" t="s">
        <v>167</v>
      </c>
      <c r="X22" s="380"/>
      <c r="Y22" s="381"/>
      <c r="Z22" s="388" t="s">
        <v>1</v>
      </c>
      <c r="AA22" s="389"/>
      <c r="AB22" s="389"/>
      <c r="AC22" s="389"/>
      <c r="AD22" s="389"/>
      <c r="AE22" s="389"/>
      <c r="AF22" s="389"/>
      <c r="AG22" s="390"/>
      <c r="AH22" s="406" t="s">
        <v>168</v>
      </c>
      <c r="AI22" s="389"/>
      <c r="AJ22" s="389"/>
      <c r="AK22" s="389"/>
      <c r="AL22" s="390"/>
      <c r="AM22" s="406" t="s">
        <v>169</v>
      </c>
      <c r="AN22" s="407"/>
      <c r="AO22" s="407"/>
      <c r="AP22" s="407"/>
      <c r="AQ22" s="407"/>
      <c r="AR22" s="408"/>
      <c r="AS22" s="394" t="s">
        <v>166</v>
      </c>
      <c r="AT22" s="395"/>
      <c r="AU22" s="395"/>
      <c r="AV22" s="395"/>
      <c r="AW22" s="395"/>
      <c r="AX22" s="412"/>
      <c r="AY22" s="429" t="s">
        <v>170</v>
      </c>
      <c r="AZ22" s="430"/>
      <c r="BA22" s="430"/>
      <c r="BB22" s="430"/>
      <c r="BC22" s="430"/>
      <c r="BD22" s="430"/>
      <c r="BE22" s="430"/>
      <c r="BF22" s="430"/>
      <c r="BG22" s="430"/>
      <c r="BH22" s="430"/>
      <c r="BI22" s="430"/>
      <c r="BJ22" s="430"/>
      <c r="BK22" s="430"/>
      <c r="BL22" s="430"/>
      <c r="BM22" s="431"/>
      <c r="BN22" s="432">
        <v>7963996</v>
      </c>
      <c r="BO22" s="433"/>
      <c r="BP22" s="433"/>
      <c r="BQ22" s="433"/>
      <c r="BR22" s="433"/>
      <c r="BS22" s="433"/>
      <c r="BT22" s="433"/>
      <c r="BU22" s="434"/>
      <c r="BV22" s="432">
        <v>7954135</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171</v>
      </c>
      <c r="AZ23" s="418"/>
      <c r="BA23" s="418"/>
      <c r="BB23" s="418"/>
      <c r="BC23" s="418"/>
      <c r="BD23" s="418"/>
      <c r="BE23" s="418"/>
      <c r="BF23" s="418"/>
      <c r="BG23" s="418"/>
      <c r="BH23" s="418"/>
      <c r="BI23" s="418"/>
      <c r="BJ23" s="418"/>
      <c r="BK23" s="418"/>
      <c r="BL23" s="418"/>
      <c r="BM23" s="419"/>
      <c r="BN23" s="403">
        <v>5315628</v>
      </c>
      <c r="BO23" s="404"/>
      <c r="BP23" s="404"/>
      <c r="BQ23" s="404"/>
      <c r="BR23" s="404"/>
      <c r="BS23" s="404"/>
      <c r="BT23" s="404"/>
      <c r="BU23" s="405"/>
      <c r="BV23" s="403">
        <v>5178028</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172</v>
      </c>
      <c r="F24" s="360"/>
      <c r="G24" s="360"/>
      <c r="H24" s="360"/>
      <c r="I24" s="360"/>
      <c r="J24" s="360"/>
      <c r="K24" s="361"/>
      <c r="L24" s="356">
        <v>1</v>
      </c>
      <c r="M24" s="357"/>
      <c r="N24" s="357"/>
      <c r="O24" s="357"/>
      <c r="P24" s="358"/>
      <c r="Q24" s="356">
        <v>7190</v>
      </c>
      <c r="R24" s="357"/>
      <c r="S24" s="357"/>
      <c r="T24" s="357"/>
      <c r="U24" s="357"/>
      <c r="V24" s="358"/>
      <c r="W24" s="446"/>
      <c r="X24" s="383"/>
      <c r="Y24" s="384"/>
      <c r="Z24" s="359" t="s">
        <v>173</v>
      </c>
      <c r="AA24" s="360"/>
      <c r="AB24" s="360"/>
      <c r="AC24" s="360"/>
      <c r="AD24" s="360"/>
      <c r="AE24" s="360"/>
      <c r="AF24" s="360"/>
      <c r="AG24" s="361"/>
      <c r="AH24" s="356">
        <v>147</v>
      </c>
      <c r="AI24" s="357"/>
      <c r="AJ24" s="357"/>
      <c r="AK24" s="357"/>
      <c r="AL24" s="358"/>
      <c r="AM24" s="356">
        <v>448056</v>
      </c>
      <c r="AN24" s="357"/>
      <c r="AO24" s="357"/>
      <c r="AP24" s="357"/>
      <c r="AQ24" s="357"/>
      <c r="AR24" s="358"/>
      <c r="AS24" s="356">
        <v>3048</v>
      </c>
      <c r="AT24" s="357"/>
      <c r="AU24" s="357"/>
      <c r="AV24" s="357"/>
      <c r="AW24" s="357"/>
      <c r="AX24" s="416"/>
      <c r="AY24" s="376" t="s">
        <v>174</v>
      </c>
      <c r="AZ24" s="377"/>
      <c r="BA24" s="377"/>
      <c r="BB24" s="377"/>
      <c r="BC24" s="377"/>
      <c r="BD24" s="377"/>
      <c r="BE24" s="377"/>
      <c r="BF24" s="377"/>
      <c r="BG24" s="377"/>
      <c r="BH24" s="377"/>
      <c r="BI24" s="377"/>
      <c r="BJ24" s="377"/>
      <c r="BK24" s="377"/>
      <c r="BL24" s="377"/>
      <c r="BM24" s="378"/>
      <c r="BN24" s="403">
        <v>4415314</v>
      </c>
      <c r="BO24" s="404"/>
      <c r="BP24" s="404"/>
      <c r="BQ24" s="404"/>
      <c r="BR24" s="404"/>
      <c r="BS24" s="404"/>
      <c r="BT24" s="404"/>
      <c r="BU24" s="405"/>
      <c r="BV24" s="403">
        <v>4378701</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175</v>
      </c>
      <c r="F25" s="360"/>
      <c r="G25" s="360"/>
      <c r="H25" s="360"/>
      <c r="I25" s="360"/>
      <c r="J25" s="360"/>
      <c r="K25" s="361"/>
      <c r="L25" s="356">
        <v>1</v>
      </c>
      <c r="M25" s="357"/>
      <c r="N25" s="357"/>
      <c r="O25" s="357"/>
      <c r="P25" s="358"/>
      <c r="Q25" s="356">
        <v>5830</v>
      </c>
      <c r="R25" s="357"/>
      <c r="S25" s="357"/>
      <c r="T25" s="357"/>
      <c r="U25" s="357"/>
      <c r="V25" s="358"/>
      <c r="W25" s="446"/>
      <c r="X25" s="383"/>
      <c r="Y25" s="384"/>
      <c r="Z25" s="359" t="s">
        <v>176</v>
      </c>
      <c r="AA25" s="360"/>
      <c r="AB25" s="360"/>
      <c r="AC25" s="360"/>
      <c r="AD25" s="360"/>
      <c r="AE25" s="360"/>
      <c r="AF25" s="360"/>
      <c r="AG25" s="361"/>
      <c r="AH25" s="356" t="s">
        <v>138</v>
      </c>
      <c r="AI25" s="357"/>
      <c r="AJ25" s="357"/>
      <c r="AK25" s="357"/>
      <c r="AL25" s="358"/>
      <c r="AM25" s="356" t="s">
        <v>146</v>
      </c>
      <c r="AN25" s="357"/>
      <c r="AO25" s="357"/>
      <c r="AP25" s="357"/>
      <c r="AQ25" s="357"/>
      <c r="AR25" s="358"/>
      <c r="AS25" s="356" t="s">
        <v>138</v>
      </c>
      <c r="AT25" s="357"/>
      <c r="AU25" s="357"/>
      <c r="AV25" s="357"/>
      <c r="AW25" s="357"/>
      <c r="AX25" s="416"/>
      <c r="AY25" s="429" t="s">
        <v>177</v>
      </c>
      <c r="AZ25" s="430"/>
      <c r="BA25" s="430"/>
      <c r="BB25" s="430"/>
      <c r="BC25" s="430"/>
      <c r="BD25" s="430"/>
      <c r="BE25" s="430"/>
      <c r="BF25" s="430"/>
      <c r="BG25" s="430"/>
      <c r="BH25" s="430"/>
      <c r="BI25" s="430"/>
      <c r="BJ25" s="430"/>
      <c r="BK25" s="430"/>
      <c r="BL25" s="430"/>
      <c r="BM25" s="431"/>
      <c r="BN25" s="432">
        <v>470327</v>
      </c>
      <c r="BO25" s="433"/>
      <c r="BP25" s="433"/>
      <c r="BQ25" s="433"/>
      <c r="BR25" s="433"/>
      <c r="BS25" s="433"/>
      <c r="BT25" s="433"/>
      <c r="BU25" s="434"/>
      <c r="BV25" s="432">
        <v>525784</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178</v>
      </c>
      <c r="F26" s="360"/>
      <c r="G26" s="360"/>
      <c r="H26" s="360"/>
      <c r="I26" s="360"/>
      <c r="J26" s="360"/>
      <c r="K26" s="361"/>
      <c r="L26" s="356">
        <v>1</v>
      </c>
      <c r="M26" s="357"/>
      <c r="N26" s="357"/>
      <c r="O26" s="357"/>
      <c r="P26" s="358"/>
      <c r="Q26" s="356">
        <v>5500</v>
      </c>
      <c r="R26" s="357"/>
      <c r="S26" s="357"/>
      <c r="T26" s="357"/>
      <c r="U26" s="357"/>
      <c r="V26" s="358"/>
      <c r="W26" s="446"/>
      <c r="X26" s="383"/>
      <c r="Y26" s="384"/>
      <c r="Z26" s="359" t="s">
        <v>179</v>
      </c>
      <c r="AA26" s="414"/>
      <c r="AB26" s="414"/>
      <c r="AC26" s="414"/>
      <c r="AD26" s="414"/>
      <c r="AE26" s="414"/>
      <c r="AF26" s="414"/>
      <c r="AG26" s="415"/>
      <c r="AH26" s="356" t="s">
        <v>146</v>
      </c>
      <c r="AI26" s="357"/>
      <c r="AJ26" s="357"/>
      <c r="AK26" s="357"/>
      <c r="AL26" s="358"/>
      <c r="AM26" s="356" t="s">
        <v>146</v>
      </c>
      <c r="AN26" s="357"/>
      <c r="AO26" s="357"/>
      <c r="AP26" s="357"/>
      <c r="AQ26" s="357"/>
      <c r="AR26" s="358"/>
      <c r="AS26" s="356" t="s">
        <v>146</v>
      </c>
      <c r="AT26" s="357"/>
      <c r="AU26" s="357"/>
      <c r="AV26" s="357"/>
      <c r="AW26" s="357"/>
      <c r="AX26" s="416"/>
      <c r="AY26" s="443" t="s">
        <v>180</v>
      </c>
      <c r="AZ26" s="363"/>
      <c r="BA26" s="363"/>
      <c r="BB26" s="363"/>
      <c r="BC26" s="363"/>
      <c r="BD26" s="363"/>
      <c r="BE26" s="363"/>
      <c r="BF26" s="363"/>
      <c r="BG26" s="363"/>
      <c r="BH26" s="363"/>
      <c r="BI26" s="363"/>
      <c r="BJ26" s="363"/>
      <c r="BK26" s="363"/>
      <c r="BL26" s="363"/>
      <c r="BM26" s="444"/>
      <c r="BN26" s="403" t="s">
        <v>146</v>
      </c>
      <c r="BO26" s="404"/>
      <c r="BP26" s="404"/>
      <c r="BQ26" s="404"/>
      <c r="BR26" s="404"/>
      <c r="BS26" s="404"/>
      <c r="BT26" s="404"/>
      <c r="BU26" s="405"/>
      <c r="BV26" s="403" t="s">
        <v>138</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181</v>
      </c>
      <c r="F27" s="360"/>
      <c r="G27" s="360"/>
      <c r="H27" s="360"/>
      <c r="I27" s="360"/>
      <c r="J27" s="360"/>
      <c r="K27" s="361"/>
      <c r="L27" s="356">
        <v>1</v>
      </c>
      <c r="M27" s="357"/>
      <c r="N27" s="357"/>
      <c r="O27" s="357"/>
      <c r="P27" s="358"/>
      <c r="Q27" s="356">
        <v>3030</v>
      </c>
      <c r="R27" s="357"/>
      <c r="S27" s="357"/>
      <c r="T27" s="357"/>
      <c r="U27" s="357"/>
      <c r="V27" s="358"/>
      <c r="W27" s="446"/>
      <c r="X27" s="383"/>
      <c r="Y27" s="384"/>
      <c r="Z27" s="359" t="s">
        <v>182</v>
      </c>
      <c r="AA27" s="360"/>
      <c r="AB27" s="360"/>
      <c r="AC27" s="360"/>
      <c r="AD27" s="360"/>
      <c r="AE27" s="360"/>
      <c r="AF27" s="360"/>
      <c r="AG27" s="361"/>
      <c r="AH27" s="356">
        <v>2</v>
      </c>
      <c r="AI27" s="357"/>
      <c r="AJ27" s="357"/>
      <c r="AK27" s="357"/>
      <c r="AL27" s="358"/>
      <c r="AM27" s="356" t="s">
        <v>183</v>
      </c>
      <c r="AN27" s="357"/>
      <c r="AO27" s="357"/>
      <c r="AP27" s="357"/>
      <c r="AQ27" s="357"/>
      <c r="AR27" s="358"/>
      <c r="AS27" s="356" t="s">
        <v>184</v>
      </c>
      <c r="AT27" s="357"/>
      <c r="AU27" s="357"/>
      <c r="AV27" s="357"/>
      <c r="AW27" s="357"/>
      <c r="AX27" s="416"/>
      <c r="AY27" s="440" t="s">
        <v>185</v>
      </c>
      <c r="AZ27" s="441"/>
      <c r="BA27" s="441"/>
      <c r="BB27" s="441"/>
      <c r="BC27" s="441"/>
      <c r="BD27" s="441"/>
      <c r="BE27" s="441"/>
      <c r="BF27" s="441"/>
      <c r="BG27" s="441"/>
      <c r="BH27" s="441"/>
      <c r="BI27" s="441"/>
      <c r="BJ27" s="441"/>
      <c r="BK27" s="441"/>
      <c r="BL27" s="441"/>
      <c r="BM27" s="442"/>
      <c r="BN27" s="437">
        <v>315821</v>
      </c>
      <c r="BO27" s="438"/>
      <c r="BP27" s="438"/>
      <c r="BQ27" s="438"/>
      <c r="BR27" s="438"/>
      <c r="BS27" s="438"/>
      <c r="BT27" s="438"/>
      <c r="BU27" s="439"/>
      <c r="BV27" s="437">
        <v>315821</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186</v>
      </c>
      <c r="F28" s="360"/>
      <c r="G28" s="360"/>
      <c r="H28" s="360"/>
      <c r="I28" s="360"/>
      <c r="J28" s="360"/>
      <c r="K28" s="361"/>
      <c r="L28" s="356">
        <v>1</v>
      </c>
      <c r="M28" s="357"/>
      <c r="N28" s="357"/>
      <c r="O28" s="357"/>
      <c r="P28" s="358"/>
      <c r="Q28" s="356">
        <v>2270</v>
      </c>
      <c r="R28" s="357"/>
      <c r="S28" s="357"/>
      <c r="T28" s="357"/>
      <c r="U28" s="357"/>
      <c r="V28" s="358"/>
      <c r="W28" s="446"/>
      <c r="X28" s="383"/>
      <c r="Y28" s="384"/>
      <c r="Z28" s="359" t="s">
        <v>187</v>
      </c>
      <c r="AA28" s="360"/>
      <c r="AB28" s="360"/>
      <c r="AC28" s="360"/>
      <c r="AD28" s="360"/>
      <c r="AE28" s="360"/>
      <c r="AF28" s="360"/>
      <c r="AG28" s="361"/>
      <c r="AH28" s="356" t="s">
        <v>146</v>
      </c>
      <c r="AI28" s="357"/>
      <c r="AJ28" s="357"/>
      <c r="AK28" s="357"/>
      <c r="AL28" s="358"/>
      <c r="AM28" s="356" t="s">
        <v>146</v>
      </c>
      <c r="AN28" s="357"/>
      <c r="AO28" s="357"/>
      <c r="AP28" s="357"/>
      <c r="AQ28" s="357"/>
      <c r="AR28" s="358"/>
      <c r="AS28" s="356" t="s">
        <v>138</v>
      </c>
      <c r="AT28" s="357"/>
      <c r="AU28" s="357"/>
      <c r="AV28" s="357"/>
      <c r="AW28" s="357"/>
      <c r="AX28" s="416"/>
      <c r="AY28" s="420" t="s">
        <v>188</v>
      </c>
      <c r="AZ28" s="421"/>
      <c r="BA28" s="421"/>
      <c r="BB28" s="422"/>
      <c r="BC28" s="429" t="s">
        <v>48</v>
      </c>
      <c r="BD28" s="430"/>
      <c r="BE28" s="430"/>
      <c r="BF28" s="430"/>
      <c r="BG28" s="430"/>
      <c r="BH28" s="430"/>
      <c r="BI28" s="430"/>
      <c r="BJ28" s="430"/>
      <c r="BK28" s="430"/>
      <c r="BL28" s="430"/>
      <c r="BM28" s="431"/>
      <c r="BN28" s="432">
        <v>1628622</v>
      </c>
      <c r="BO28" s="433"/>
      <c r="BP28" s="433"/>
      <c r="BQ28" s="433"/>
      <c r="BR28" s="433"/>
      <c r="BS28" s="433"/>
      <c r="BT28" s="433"/>
      <c r="BU28" s="434"/>
      <c r="BV28" s="432">
        <v>1298840</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189</v>
      </c>
      <c r="F29" s="360"/>
      <c r="G29" s="360"/>
      <c r="H29" s="360"/>
      <c r="I29" s="360"/>
      <c r="J29" s="360"/>
      <c r="K29" s="361"/>
      <c r="L29" s="356">
        <v>12</v>
      </c>
      <c r="M29" s="357"/>
      <c r="N29" s="357"/>
      <c r="O29" s="357"/>
      <c r="P29" s="358"/>
      <c r="Q29" s="356">
        <v>2100</v>
      </c>
      <c r="R29" s="357"/>
      <c r="S29" s="357"/>
      <c r="T29" s="357"/>
      <c r="U29" s="357"/>
      <c r="V29" s="358"/>
      <c r="W29" s="447"/>
      <c r="X29" s="448"/>
      <c r="Y29" s="449"/>
      <c r="Z29" s="359" t="s">
        <v>190</v>
      </c>
      <c r="AA29" s="360"/>
      <c r="AB29" s="360"/>
      <c r="AC29" s="360"/>
      <c r="AD29" s="360"/>
      <c r="AE29" s="360"/>
      <c r="AF29" s="360"/>
      <c r="AG29" s="361"/>
      <c r="AH29" s="356">
        <v>149</v>
      </c>
      <c r="AI29" s="357"/>
      <c r="AJ29" s="357"/>
      <c r="AK29" s="357"/>
      <c r="AL29" s="358"/>
      <c r="AM29" s="356">
        <v>455540</v>
      </c>
      <c r="AN29" s="357"/>
      <c r="AO29" s="357"/>
      <c r="AP29" s="357"/>
      <c r="AQ29" s="357"/>
      <c r="AR29" s="358"/>
      <c r="AS29" s="356">
        <v>3057</v>
      </c>
      <c r="AT29" s="357"/>
      <c r="AU29" s="357"/>
      <c r="AV29" s="357"/>
      <c r="AW29" s="357"/>
      <c r="AX29" s="416"/>
      <c r="AY29" s="423"/>
      <c r="AZ29" s="424"/>
      <c r="BA29" s="424"/>
      <c r="BB29" s="425"/>
      <c r="BC29" s="417" t="s">
        <v>191</v>
      </c>
      <c r="BD29" s="418"/>
      <c r="BE29" s="418"/>
      <c r="BF29" s="418"/>
      <c r="BG29" s="418"/>
      <c r="BH29" s="418"/>
      <c r="BI29" s="418"/>
      <c r="BJ29" s="418"/>
      <c r="BK29" s="418"/>
      <c r="BL29" s="418"/>
      <c r="BM29" s="419"/>
      <c r="BN29" s="403">
        <v>143461</v>
      </c>
      <c r="BO29" s="404"/>
      <c r="BP29" s="404"/>
      <c r="BQ29" s="404"/>
      <c r="BR29" s="404"/>
      <c r="BS29" s="404"/>
      <c r="BT29" s="404"/>
      <c r="BU29" s="405"/>
      <c r="BV29" s="403">
        <v>58871</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192</v>
      </c>
      <c r="X30" s="371"/>
      <c r="Y30" s="371"/>
      <c r="Z30" s="371"/>
      <c r="AA30" s="371"/>
      <c r="AB30" s="371"/>
      <c r="AC30" s="371"/>
      <c r="AD30" s="371"/>
      <c r="AE30" s="371"/>
      <c r="AF30" s="371"/>
      <c r="AG30" s="372"/>
      <c r="AH30" s="373">
        <v>96</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2311646</v>
      </c>
      <c r="BO30" s="438"/>
      <c r="BP30" s="438"/>
      <c r="BQ30" s="438"/>
      <c r="BR30" s="438"/>
      <c r="BS30" s="438"/>
      <c r="BT30" s="438"/>
      <c r="BU30" s="439"/>
      <c r="BV30" s="437">
        <v>2311721</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2" t="s">
        <v>193</v>
      </c>
      <c r="D32" s="362"/>
      <c r="E32" s="362"/>
      <c r="F32" s="362"/>
      <c r="G32" s="362"/>
      <c r="H32" s="362"/>
      <c r="I32" s="362"/>
      <c r="J32" s="362"/>
      <c r="K32" s="362"/>
      <c r="L32" s="362"/>
      <c r="M32" s="362"/>
      <c r="N32" s="362"/>
      <c r="O32" s="362"/>
      <c r="P32" s="362"/>
      <c r="Q32" s="362"/>
      <c r="R32" s="362"/>
      <c r="S32" s="362"/>
      <c r="U32" s="363" t="s">
        <v>194</v>
      </c>
      <c r="V32" s="363"/>
      <c r="W32" s="363"/>
      <c r="X32" s="363"/>
      <c r="Y32" s="363"/>
      <c r="Z32" s="363"/>
      <c r="AA32" s="363"/>
      <c r="AB32" s="363"/>
      <c r="AC32" s="363"/>
      <c r="AD32" s="363"/>
      <c r="AE32" s="363"/>
      <c r="AF32" s="363"/>
      <c r="AG32" s="363"/>
      <c r="AH32" s="363"/>
      <c r="AI32" s="363"/>
      <c r="AJ32" s="363"/>
      <c r="AK32" s="363"/>
      <c r="AM32" s="363" t="s">
        <v>195</v>
      </c>
      <c r="AN32" s="363"/>
      <c r="AO32" s="363"/>
      <c r="AP32" s="363"/>
      <c r="AQ32" s="363"/>
      <c r="AR32" s="363"/>
      <c r="AS32" s="363"/>
      <c r="AT32" s="363"/>
      <c r="AU32" s="363"/>
      <c r="AV32" s="363"/>
      <c r="AW32" s="363"/>
      <c r="AX32" s="363"/>
      <c r="AY32" s="363"/>
      <c r="AZ32" s="363"/>
      <c r="BA32" s="363"/>
      <c r="BB32" s="363"/>
      <c r="BC32" s="363"/>
      <c r="BE32" s="363" t="s">
        <v>196</v>
      </c>
      <c r="BF32" s="363"/>
      <c r="BG32" s="363"/>
      <c r="BH32" s="363"/>
      <c r="BI32" s="363"/>
      <c r="BJ32" s="363"/>
      <c r="BK32" s="363"/>
      <c r="BL32" s="363"/>
      <c r="BM32" s="363"/>
      <c r="BN32" s="363"/>
      <c r="BO32" s="363"/>
      <c r="BP32" s="363"/>
      <c r="BQ32" s="363"/>
      <c r="BR32" s="363"/>
      <c r="BS32" s="363"/>
      <c r="BT32" s="363"/>
      <c r="BU32" s="363"/>
      <c r="BW32" s="363" t="s">
        <v>197</v>
      </c>
      <c r="BX32" s="363"/>
      <c r="BY32" s="363"/>
      <c r="BZ32" s="363"/>
      <c r="CA32" s="363"/>
      <c r="CB32" s="363"/>
      <c r="CC32" s="363"/>
      <c r="CD32" s="363"/>
      <c r="CE32" s="363"/>
      <c r="CF32" s="363"/>
      <c r="CG32" s="363"/>
      <c r="CH32" s="363"/>
      <c r="CI32" s="363"/>
      <c r="CJ32" s="363"/>
      <c r="CK32" s="363"/>
      <c r="CL32" s="363"/>
      <c r="CM32" s="363"/>
      <c r="CO32" s="363" t="s">
        <v>198</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15">
      <c r="A33" s="172"/>
      <c r="B33" s="196"/>
      <c r="C33" s="355" t="s">
        <v>199</v>
      </c>
      <c r="D33" s="355"/>
      <c r="E33" s="354" t="s">
        <v>200</v>
      </c>
      <c r="F33" s="354"/>
      <c r="G33" s="354"/>
      <c r="H33" s="354"/>
      <c r="I33" s="354"/>
      <c r="J33" s="354"/>
      <c r="K33" s="354"/>
      <c r="L33" s="354"/>
      <c r="M33" s="354"/>
      <c r="N33" s="354"/>
      <c r="O33" s="354"/>
      <c r="P33" s="354"/>
      <c r="Q33" s="354"/>
      <c r="R33" s="354"/>
      <c r="S33" s="354"/>
      <c r="T33" s="197"/>
      <c r="U33" s="355" t="s">
        <v>201</v>
      </c>
      <c r="V33" s="355"/>
      <c r="W33" s="354" t="s">
        <v>202</v>
      </c>
      <c r="X33" s="354"/>
      <c r="Y33" s="354"/>
      <c r="Z33" s="354"/>
      <c r="AA33" s="354"/>
      <c r="AB33" s="354"/>
      <c r="AC33" s="354"/>
      <c r="AD33" s="354"/>
      <c r="AE33" s="354"/>
      <c r="AF33" s="354"/>
      <c r="AG33" s="354"/>
      <c r="AH33" s="354"/>
      <c r="AI33" s="354"/>
      <c r="AJ33" s="354"/>
      <c r="AK33" s="354"/>
      <c r="AL33" s="197"/>
      <c r="AM33" s="355" t="s">
        <v>199</v>
      </c>
      <c r="AN33" s="355"/>
      <c r="AO33" s="354" t="s">
        <v>200</v>
      </c>
      <c r="AP33" s="354"/>
      <c r="AQ33" s="354"/>
      <c r="AR33" s="354"/>
      <c r="AS33" s="354"/>
      <c r="AT33" s="354"/>
      <c r="AU33" s="354"/>
      <c r="AV33" s="354"/>
      <c r="AW33" s="354"/>
      <c r="AX33" s="354"/>
      <c r="AY33" s="354"/>
      <c r="AZ33" s="354"/>
      <c r="BA33" s="354"/>
      <c r="BB33" s="354"/>
      <c r="BC33" s="354"/>
      <c r="BD33" s="198"/>
      <c r="BE33" s="354" t="s">
        <v>203</v>
      </c>
      <c r="BF33" s="354"/>
      <c r="BG33" s="354" t="s">
        <v>204</v>
      </c>
      <c r="BH33" s="354"/>
      <c r="BI33" s="354"/>
      <c r="BJ33" s="354"/>
      <c r="BK33" s="354"/>
      <c r="BL33" s="354"/>
      <c r="BM33" s="354"/>
      <c r="BN33" s="354"/>
      <c r="BO33" s="354"/>
      <c r="BP33" s="354"/>
      <c r="BQ33" s="354"/>
      <c r="BR33" s="354"/>
      <c r="BS33" s="354"/>
      <c r="BT33" s="354"/>
      <c r="BU33" s="354"/>
      <c r="BV33" s="198"/>
      <c r="BW33" s="355" t="s">
        <v>203</v>
      </c>
      <c r="BX33" s="355"/>
      <c r="BY33" s="354" t="s">
        <v>205</v>
      </c>
      <c r="BZ33" s="354"/>
      <c r="CA33" s="354"/>
      <c r="CB33" s="354"/>
      <c r="CC33" s="354"/>
      <c r="CD33" s="354"/>
      <c r="CE33" s="354"/>
      <c r="CF33" s="354"/>
      <c r="CG33" s="354"/>
      <c r="CH33" s="354"/>
      <c r="CI33" s="354"/>
      <c r="CJ33" s="354"/>
      <c r="CK33" s="354"/>
      <c r="CL33" s="354"/>
      <c r="CM33" s="354"/>
      <c r="CN33" s="197"/>
      <c r="CO33" s="355" t="s">
        <v>201</v>
      </c>
      <c r="CP33" s="355"/>
      <c r="CQ33" s="354" t="s">
        <v>206</v>
      </c>
      <c r="CR33" s="354"/>
      <c r="CS33" s="354"/>
      <c r="CT33" s="354"/>
      <c r="CU33" s="354"/>
      <c r="CV33" s="354"/>
      <c r="CW33" s="354"/>
      <c r="CX33" s="354"/>
      <c r="CY33" s="354"/>
      <c r="CZ33" s="354"/>
      <c r="DA33" s="354"/>
      <c r="DB33" s="354"/>
      <c r="DC33" s="354"/>
      <c r="DD33" s="354"/>
      <c r="DE33" s="354"/>
      <c r="DF33" s="197"/>
      <c r="DG33" s="353" t="s">
        <v>207</v>
      </c>
      <c r="DH33" s="353"/>
      <c r="DI33" s="199"/>
    </row>
    <row r="34" spans="1:113" ht="32.25" customHeight="1" x14ac:dyDescent="0.15">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国民健康保険事業</v>
      </c>
      <c r="X34" s="352"/>
      <c r="Y34" s="352"/>
      <c r="Z34" s="352"/>
      <c r="AA34" s="352"/>
      <c r="AB34" s="352"/>
      <c r="AC34" s="352"/>
      <c r="AD34" s="352"/>
      <c r="AE34" s="352"/>
      <c r="AF34" s="352"/>
      <c r="AG34" s="352"/>
      <c r="AH34" s="352"/>
      <c r="AI34" s="352"/>
      <c r="AJ34" s="352"/>
      <c r="AK34" s="352"/>
      <c r="AL34" s="172"/>
      <c r="AM34" s="351">
        <f>IF(AO34="","",MAX(C34:D43,U34:V43)+1)</f>
        <v>6</v>
      </c>
      <c r="AN34" s="351"/>
      <c r="AO34" s="352" t="str">
        <f>IF('各会計、関係団体の財政状況及び健全化判断比率'!B32="","",'各会計、関係団体の財政状況及び健全化判断比率'!B32)</f>
        <v>水道事業</v>
      </c>
      <c r="AP34" s="352"/>
      <c r="AQ34" s="352"/>
      <c r="AR34" s="352"/>
      <c r="AS34" s="352"/>
      <c r="AT34" s="352"/>
      <c r="AU34" s="352"/>
      <c r="AV34" s="352"/>
      <c r="AW34" s="352"/>
      <c r="AX34" s="352"/>
      <c r="AY34" s="352"/>
      <c r="AZ34" s="352"/>
      <c r="BA34" s="352"/>
      <c r="BB34" s="352"/>
      <c r="BC34" s="352"/>
      <c r="BD34" s="172"/>
      <c r="BE34" s="351">
        <f>IF(BG34="","",MAX(C34:D43,U34:V43,AM34:AN43)+1)</f>
        <v>7</v>
      </c>
      <c r="BF34" s="351"/>
      <c r="BG34" s="352" t="str">
        <f>IF('各会計、関係団体の財政状況及び健全化判断比率'!B33="","",'各会計、関係団体の財政状況及び健全化判断比率'!B33)</f>
        <v>下水道事業</v>
      </c>
      <c r="BH34" s="352"/>
      <c r="BI34" s="352"/>
      <c r="BJ34" s="352"/>
      <c r="BK34" s="352"/>
      <c r="BL34" s="352"/>
      <c r="BM34" s="352"/>
      <c r="BN34" s="352"/>
      <c r="BO34" s="352"/>
      <c r="BP34" s="352"/>
      <c r="BQ34" s="352"/>
      <c r="BR34" s="352"/>
      <c r="BS34" s="352"/>
      <c r="BT34" s="352"/>
      <c r="BU34" s="352"/>
      <c r="BV34" s="172"/>
      <c r="BW34" s="351">
        <f>IF(BY34="","",MAX(C34:D43,U34:V43,AM34:AN43,BE34:BF43)+1)</f>
        <v>9</v>
      </c>
      <c r="BX34" s="351"/>
      <c r="BY34" s="352" t="str">
        <f>IF('各会計、関係団体の財政状況及び健全化判断比率'!B68="","",'各会計、関係団体の財政状況及び健全化判断比率'!B68)</f>
        <v>宮崎県市町村総合事務組合（一般会計）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18</v>
      </c>
      <c r="CP34" s="351"/>
      <c r="CQ34" s="352" t="str">
        <f>IF('各会計、関係団体の財政状況及び健全化判断比率'!BS7="","",'各会計、関係団体の財政状況及び健全化判断比率'!BS7)</f>
        <v>高鍋衛生公社</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15">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介護保険事業</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f t="shared" ref="BE35:BE43" si="1">IF(BG35="","",BE34+1)</f>
        <v>8</v>
      </c>
      <c r="BF35" s="351"/>
      <c r="BG35" s="352" t="str">
        <f>IF('各会計、関係団体の財政状況及び健全化判断比率'!B34="","",'各会計、関係団体の財政状況及び健全化判断比率'!B34)</f>
        <v>工業用地造成事業</v>
      </c>
      <c r="BH35" s="352"/>
      <c r="BI35" s="352"/>
      <c r="BJ35" s="352"/>
      <c r="BK35" s="352"/>
      <c r="BL35" s="352"/>
      <c r="BM35" s="352"/>
      <c r="BN35" s="352"/>
      <c r="BO35" s="352"/>
      <c r="BP35" s="352"/>
      <c r="BQ35" s="352"/>
      <c r="BR35" s="352"/>
      <c r="BS35" s="352"/>
      <c r="BT35" s="352"/>
      <c r="BU35" s="352"/>
      <c r="BV35" s="172"/>
      <c r="BW35" s="351">
        <f t="shared" ref="BW35:BW43" si="2">IF(BY35="","",BW34+1)</f>
        <v>10</v>
      </c>
      <c r="BX35" s="351"/>
      <c r="BY35" s="352" t="str">
        <f>IF('各会計、関係団体の財政状況及び健全化判断比率'!B69="","",'各会計、関係団体の財政状況及び健全化判断比率'!B69)</f>
        <v>宮崎県市町村総合事務組合（市町村交通災害共済事業特別会計）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15">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介護認定審査会</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11</v>
      </c>
      <c r="BX36" s="351"/>
      <c r="BY36" s="352" t="str">
        <f>IF('各会計、関係団体の財政状況及び健全化判断比率'!B70="","",'各会計、関係団体の財政状況及び健全化判断比率'!B70)</f>
        <v>宮崎県市町村総合事務組合（自治会館管理運営特別会計）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15">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f t="shared" si="4"/>
        <v>5</v>
      </c>
      <c r="V37" s="351"/>
      <c r="W37" s="352" t="str">
        <f>IF('各会計、関係団体の財政状況及び健全化判断比率'!B31="","",'各会計、関係団体の財政状況及び健全化判断比率'!B31)</f>
        <v>後期高齢者医療事業</v>
      </c>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12</v>
      </c>
      <c r="BX37" s="351"/>
      <c r="BY37" s="352" t="str">
        <f>IF('各会計、関係団体の財政状況及び健全化判断比率'!B71="","",'各会計、関係団体の財政状況及び健全化判断比率'!B71)</f>
        <v>宮崎県後期高齢者医療広域連合（一般会計）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15">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13</v>
      </c>
      <c r="BX38" s="351"/>
      <c r="BY38" s="352" t="str">
        <f>IF('各会計、関係団体の財政状況及び健全化判断比率'!B72="","",'各会計、関係団体の財政状況及び健全化判断比率'!B72)</f>
        <v>宮崎県後期高齢者医療広域連合（後期高齢者医療特別会計）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15">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14</v>
      </c>
      <c r="BX39" s="351"/>
      <c r="BY39" s="352" t="str">
        <f>IF('各会計、関係団体の財政状況及び健全化判断比率'!B73="","",'各会計、関係団体の財政状況及び健全化判断比率'!B73)</f>
        <v>宮崎県東児湯消防組合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15">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15</v>
      </c>
      <c r="BX40" s="351"/>
      <c r="BY40" s="352" t="str">
        <f>IF('各会計、関係団体の財政状況及び健全化判断比率'!B74="","",'各会計、関係団体の財政状況及び健全化判断比率'!B74)</f>
        <v>西都児湯環境整備事務組合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15">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16</v>
      </c>
      <c r="BX41" s="351"/>
      <c r="BY41" s="352" t="str">
        <f>IF('各会計、関係団体の財政状況及び健全化判断比率'!B75="","",'各会計、関係団体の財政状況及び健全化判断比率'!B75)</f>
        <v>高鍋・木城衛生組合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15">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17</v>
      </c>
      <c r="BX42" s="351"/>
      <c r="BY42" s="352" t="str">
        <f>IF('各会計、関係団体の財政状況及び健全化判断比率'!B76="","",'各会計、関係団体の財政状況及び健全化判断比率'!B76)</f>
        <v>一ツ瀬川営農飲雑用水広域水道企業団</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15">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208</v>
      </c>
      <c r="E46" s="348" t="s">
        <v>209</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210</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211</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212</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213</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214</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215</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c r="E53" s="171" t="s">
        <v>600</v>
      </c>
    </row>
    <row r="54" spans="5:113" x14ac:dyDescent="0.15"/>
    <row r="55" spans="5:113" x14ac:dyDescent="0.15"/>
    <row r="56" spans="5:113" x14ac:dyDescent="0.15"/>
  </sheetData>
  <sheetProtection algorithmName="SHA-512" hashValue="F49uz/jlGkvM8sIOqqPrbYYvcy+CdL929qWV9c2ka1VoasoN+J/VqDjBNOQHgDG8eVrzAxbWcR7/QhbXu1KheQ==" saltValue="4izjN8agZQefV5baI6R5c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32" t="s">
        <v>566</v>
      </c>
      <c r="D34" s="1132"/>
      <c r="E34" s="1133"/>
      <c r="F34" s="32">
        <v>10.54</v>
      </c>
      <c r="G34" s="33">
        <v>7.72</v>
      </c>
      <c r="H34" s="33">
        <v>8.2899999999999991</v>
      </c>
      <c r="I34" s="33">
        <v>5.22</v>
      </c>
      <c r="J34" s="34">
        <v>9.58</v>
      </c>
      <c r="K34" s="22"/>
      <c r="L34" s="22"/>
      <c r="M34" s="22"/>
      <c r="N34" s="22"/>
      <c r="O34" s="22"/>
      <c r="P34" s="22"/>
    </row>
    <row r="35" spans="1:16" ht="39" customHeight="1" x14ac:dyDescent="0.15">
      <c r="A35" s="22"/>
      <c r="B35" s="35"/>
      <c r="C35" s="1128" t="s">
        <v>567</v>
      </c>
      <c r="D35" s="1128"/>
      <c r="E35" s="1129"/>
      <c r="F35" s="36">
        <v>6.27</v>
      </c>
      <c r="G35" s="37">
        <v>6.87</v>
      </c>
      <c r="H35" s="37">
        <v>7.42</v>
      </c>
      <c r="I35" s="37">
        <v>7.22</v>
      </c>
      <c r="J35" s="38">
        <v>7.07</v>
      </c>
      <c r="K35" s="22"/>
      <c r="L35" s="22"/>
      <c r="M35" s="22"/>
      <c r="N35" s="22"/>
      <c r="O35" s="22"/>
      <c r="P35" s="22"/>
    </row>
    <row r="36" spans="1:16" ht="39" customHeight="1" x14ac:dyDescent="0.15">
      <c r="A36" s="22"/>
      <c r="B36" s="35"/>
      <c r="C36" s="1128" t="s">
        <v>568</v>
      </c>
      <c r="D36" s="1128"/>
      <c r="E36" s="1129"/>
      <c r="F36" s="36">
        <v>3.7</v>
      </c>
      <c r="G36" s="37">
        <v>2.0299999999999998</v>
      </c>
      <c r="H36" s="37">
        <v>1.64</v>
      </c>
      <c r="I36" s="37">
        <v>1.96</v>
      </c>
      <c r="J36" s="38">
        <v>1.91</v>
      </c>
      <c r="K36" s="22"/>
      <c r="L36" s="22"/>
      <c r="M36" s="22"/>
      <c r="N36" s="22"/>
      <c r="O36" s="22"/>
      <c r="P36" s="22"/>
    </row>
    <row r="37" spans="1:16" ht="39" customHeight="1" x14ac:dyDescent="0.15">
      <c r="A37" s="22"/>
      <c r="B37" s="35"/>
      <c r="C37" s="1128" t="s">
        <v>569</v>
      </c>
      <c r="D37" s="1128"/>
      <c r="E37" s="1129"/>
      <c r="F37" s="36">
        <v>5.54</v>
      </c>
      <c r="G37" s="37">
        <v>0.99</v>
      </c>
      <c r="H37" s="37">
        <v>0.23</v>
      </c>
      <c r="I37" s="37">
        <v>0.34</v>
      </c>
      <c r="J37" s="38">
        <v>0.98</v>
      </c>
      <c r="K37" s="22"/>
      <c r="L37" s="22"/>
      <c r="M37" s="22"/>
      <c r="N37" s="22"/>
      <c r="O37" s="22"/>
      <c r="P37" s="22"/>
    </row>
    <row r="38" spans="1:16" ht="39" customHeight="1" x14ac:dyDescent="0.15">
      <c r="A38" s="22"/>
      <c r="B38" s="35"/>
      <c r="C38" s="1128" t="s">
        <v>570</v>
      </c>
      <c r="D38" s="1128"/>
      <c r="E38" s="1129"/>
      <c r="F38" s="36">
        <v>0.19</v>
      </c>
      <c r="G38" s="37">
        <v>0.43</v>
      </c>
      <c r="H38" s="37">
        <v>0.09</v>
      </c>
      <c r="I38" s="37">
        <v>0.14000000000000001</v>
      </c>
      <c r="J38" s="38">
        <v>0.14000000000000001</v>
      </c>
      <c r="K38" s="22"/>
      <c r="L38" s="22"/>
      <c r="M38" s="22"/>
      <c r="N38" s="22"/>
      <c r="O38" s="22"/>
      <c r="P38" s="22"/>
    </row>
    <row r="39" spans="1:16" ht="39" customHeight="1" x14ac:dyDescent="0.15">
      <c r="A39" s="22"/>
      <c r="B39" s="35"/>
      <c r="C39" s="1128" t="s">
        <v>571</v>
      </c>
      <c r="D39" s="1128"/>
      <c r="E39" s="1129"/>
      <c r="F39" s="36">
        <v>0.02</v>
      </c>
      <c r="G39" s="37">
        <v>0.02</v>
      </c>
      <c r="H39" s="37">
        <v>0.02</v>
      </c>
      <c r="I39" s="37">
        <v>0.01</v>
      </c>
      <c r="J39" s="38">
        <v>0.01</v>
      </c>
      <c r="K39" s="22"/>
      <c r="L39" s="22"/>
      <c r="M39" s="22"/>
      <c r="N39" s="22"/>
      <c r="O39" s="22"/>
      <c r="P39" s="22"/>
    </row>
    <row r="40" spans="1:16" ht="39" customHeight="1" x14ac:dyDescent="0.15">
      <c r="A40" s="22"/>
      <c r="B40" s="35"/>
      <c r="C40" s="1128" t="s">
        <v>572</v>
      </c>
      <c r="D40" s="1128"/>
      <c r="E40" s="1129"/>
      <c r="F40" s="36">
        <v>0</v>
      </c>
      <c r="G40" s="37">
        <v>0</v>
      </c>
      <c r="H40" s="37">
        <v>0</v>
      </c>
      <c r="I40" s="37">
        <v>0</v>
      </c>
      <c r="J40" s="38">
        <v>0</v>
      </c>
      <c r="K40" s="22"/>
      <c r="L40" s="22"/>
      <c r="M40" s="22"/>
      <c r="N40" s="22"/>
      <c r="O40" s="22"/>
      <c r="P40" s="22"/>
    </row>
    <row r="41" spans="1:16" ht="39" customHeight="1" x14ac:dyDescent="0.15">
      <c r="A41" s="22"/>
      <c r="B41" s="35"/>
      <c r="C41" s="1128" t="s">
        <v>573</v>
      </c>
      <c r="D41" s="1128"/>
      <c r="E41" s="1129"/>
      <c r="F41" s="36">
        <v>0</v>
      </c>
      <c r="G41" s="37">
        <v>0</v>
      </c>
      <c r="H41" s="37">
        <v>0</v>
      </c>
      <c r="I41" s="37">
        <v>0</v>
      </c>
      <c r="J41" s="38">
        <v>0</v>
      </c>
      <c r="K41" s="22"/>
      <c r="L41" s="22"/>
      <c r="M41" s="22"/>
      <c r="N41" s="22"/>
      <c r="O41" s="22"/>
      <c r="P41" s="22"/>
    </row>
    <row r="42" spans="1:16" ht="39" customHeight="1" x14ac:dyDescent="0.15">
      <c r="A42" s="22"/>
      <c r="B42" s="39"/>
      <c r="C42" s="1128" t="s">
        <v>574</v>
      </c>
      <c r="D42" s="1128"/>
      <c r="E42" s="1129"/>
      <c r="F42" s="36" t="s">
        <v>516</v>
      </c>
      <c r="G42" s="37" t="s">
        <v>516</v>
      </c>
      <c r="H42" s="37" t="s">
        <v>516</v>
      </c>
      <c r="I42" s="37" t="s">
        <v>516</v>
      </c>
      <c r="J42" s="38" t="s">
        <v>516</v>
      </c>
      <c r="K42" s="22"/>
      <c r="L42" s="22"/>
      <c r="M42" s="22"/>
      <c r="N42" s="22"/>
      <c r="O42" s="22"/>
      <c r="P42" s="22"/>
    </row>
    <row r="43" spans="1:16" ht="39" customHeight="1" thickBot="1" x14ac:dyDescent="0.2">
      <c r="A43" s="22"/>
      <c r="B43" s="40"/>
      <c r="C43" s="1130" t="s">
        <v>575</v>
      </c>
      <c r="D43" s="1130"/>
      <c r="E43" s="1131"/>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dk91bjqpDl5b9Ad/eean8jQiyQ8PzrQHxqbdhtCc6j24lDEXbx6ZFQBw6t+VYPpxM+GqTemOtSRrTVnXsXgTQ==" saltValue="KYlRlC4sVCy2ompgY7zq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688</v>
      </c>
      <c r="L45" s="58">
        <v>684</v>
      </c>
      <c r="M45" s="58">
        <v>701</v>
      </c>
      <c r="N45" s="58">
        <v>689</v>
      </c>
      <c r="O45" s="59">
        <v>732</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516</v>
      </c>
      <c r="L46" s="62" t="s">
        <v>516</v>
      </c>
      <c r="M46" s="62" t="s">
        <v>516</v>
      </c>
      <c r="N46" s="62" t="s">
        <v>516</v>
      </c>
      <c r="O46" s="63" t="s">
        <v>516</v>
      </c>
      <c r="P46" s="46"/>
      <c r="Q46" s="46"/>
      <c r="R46" s="46"/>
      <c r="S46" s="46"/>
      <c r="T46" s="46"/>
      <c r="U46" s="46"/>
    </row>
    <row r="47" spans="1:21" ht="30.75" customHeight="1" x14ac:dyDescent="0.15">
      <c r="A47" s="46"/>
      <c r="B47" s="1154"/>
      <c r="C47" s="1155"/>
      <c r="D47" s="60"/>
      <c r="E47" s="1136" t="s">
        <v>14</v>
      </c>
      <c r="F47" s="1136"/>
      <c r="G47" s="1136"/>
      <c r="H47" s="1136"/>
      <c r="I47" s="1136"/>
      <c r="J47" s="1137"/>
      <c r="K47" s="61" t="s">
        <v>516</v>
      </c>
      <c r="L47" s="62" t="s">
        <v>516</v>
      </c>
      <c r="M47" s="62" t="s">
        <v>516</v>
      </c>
      <c r="N47" s="62" t="s">
        <v>516</v>
      </c>
      <c r="O47" s="63" t="s">
        <v>516</v>
      </c>
      <c r="P47" s="46"/>
      <c r="Q47" s="46"/>
      <c r="R47" s="46"/>
      <c r="S47" s="46"/>
      <c r="T47" s="46"/>
      <c r="U47" s="46"/>
    </row>
    <row r="48" spans="1:21" ht="30.75" customHeight="1" x14ac:dyDescent="0.15">
      <c r="A48" s="46"/>
      <c r="B48" s="1154"/>
      <c r="C48" s="1155"/>
      <c r="D48" s="60"/>
      <c r="E48" s="1136" t="s">
        <v>15</v>
      </c>
      <c r="F48" s="1136"/>
      <c r="G48" s="1136"/>
      <c r="H48" s="1136"/>
      <c r="I48" s="1136"/>
      <c r="J48" s="1137"/>
      <c r="K48" s="61">
        <v>202</v>
      </c>
      <c r="L48" s="62">
        <v>207</v>
      </c>
      <c r="M48" s="62">
        <v>407</v>
      </c>
      <c r="N48" s="62">
        <v>434</v>
      </c>
      <c r="O48" s="63">
        <v>340</v>
      </c>
      <c r="P48" s="46"/>
      <c r="Q48" s="46"/>
      <c r="R48" s="46"/>
      <c r="S48" s="46"/>
      <c r="T48" s="46"/>
      <c r="U48" s="46"/>
    </row>
    <row r="49" spans="1:21" ht="30.75" customHeight="1" x14ac:dyDescent="0.15">
      <c r="A49" s="46"/>
      <c r="B49" s="1154"/>
      <c r="C49" s="1155"/>
      <c r="D49" s="60"/>
      <c r="E49" s="1136" t="s">
        <v>16</v>
      </c>
      <c r="F49" s="1136"/>
      <c r="G49" s="1136"/>
      <c r="H49" s="1136"/>
      <c r="I49" s="1136"/>
      <c r="J49" s="1137"/>
      <c r="K49" s="61">
        <v>155</v>
      </c>
      <c r="L49" s="62">
        <v>180</v>
      </c>
      <c r="M49" s="62">
        <v>142</v>
      </c>
      <c r="N49" s="62">
        <v>67</v>
      </c>
      <c r="O49" s="63">
        <v>62</v>
      </c>
      <c r="P49" s="46"/>
      <c r="Q49" s="46"/>
      <c r="R49" s="46"/>
      <c r="S49" s="46"/>
      <c r="T49" s="46"/>
      <c r="U49" s="46"/>
    </row>
    <row r="50" spans="1:21" ht="30.75" customHeight="1" x14ac:dyDescent="0.15">
      <c r="A50" s="46"/>
      <c r="B50" s="1154"/>
      <c r="C50" s="1155"/>
      <c r="D50" s="60"/>
      <c r="E50" s="1136" t="s">
        <v>17</v>
      </c>
      <c r="F50" s="1136"/>
      <c r="G50" s="1136"/>
      <c r="H50" s="1136"/>
      <c r="I50" s="1136"/>
      <c r="J50" s="1137"/>
      <c r="K50" s="61">
        <v>7</v>
      </c>
      <c r="L50" s="62">
        <v>4</v>
      </c>
      <c r="M50" s="62">
        <v>4</v>
      </c>
      <c r="N50" s="62">
        <v>2</v>
      </c>
      <c r="O50" s="63" t="s">
        <v>516</v>
      </c>
      <c r="P50" s="46"/>
      <c r="Q50" s="46"/>
      <c r="R50" s="46"/>
      <c r="S50" s="46"/>
      <c r="T50" s="46"/>
      <c r="U50" s="46"/>
    </row>
    <row r="51" spans="1:21" ht="30.75" customHeight="1" x14ac:dyDescent="0.15">
      <c r="A51" s="46"/>
      <c r="B51" s="1156"/>
      <c r="C51" s="1157"/>
      <c r="D51" s="64"/>
      <c r="E51" s="1136" t="s">
        <v>18</v>
      </c>
      <c r="F51" s="1136"/>
      <c r="G51" s="1136"/>
      <c r="H51" s="1136"/>
      <c r="I51" s="1136"/>
      <c r="J51" s="1137"/>
      <c r="K51" s="61" t="s">
        <v>516</v>
      </c>
      <c r="L51" s="62" t="s">
        <v>516</v>
      </c>
      <c r="M51" s="62" t="s">
        <v>516</v>
      </c>
      <c r="N51" s="62" t="s">
        <v>516</v>
      </c>
      <c r="O51" s="63" t="s">
        <v>516</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624</v>
      </c>
      <c r="L52" s="62">
        <v>622</v>
      </c>
      <c r="M52" s="62">
        <v>590</v>
      </c>
      <c r="N52" s="62">
        <v>557</v>
      </c>
      <c r="O52" s="63">
        <v>562</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428</v>
      </c>
      <c r="L53" s="67">
        <v>453</v>
      </c>
      <c r="M53" s="67">
        <v>664</v>
      </c>
      <c r="N53" s="67">
        <v>635</v>
      </c>
      <c r="O53" s="68">
        <v>572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576</v>
      </c>
      <c r="P55" s="46"/>
      <c r="Q55" s="46"/>
      <c r="R55" s="46"/>
      <c r="S55" s="46"/>
      <c r="T55" s="46"/>
      <c r="U55" s="46"/>
    </row>
    <row r="56" spans="1:21" ht="31.5" customHeight="1" thickBot="1" x14ac:dyDescent="0.2">
      <c r="A56" s="46"/>
      <c r="B56" s="74"/>
      <c r="C56" s="75"/>
      <c r="D56" s="75"/>
      <c r="E56" s="76"/>
      <c r="F56" s="76"/>
      <c r="G56" s="76"/>
      <c r="H56" s="76"/>
      <c r="I56" s="76"/>
      <c r="J56" s="77" t="s">
        <v>2</v>
      </c>
      <c r="K56" s="78" t="s">
        <v>577</v>
      </c>
      <c r="L56" s="79" t="s">
        <v>578</v>
      </c>
      <c r="M56" s="79" t="s">
        <v>579</v>
      </c>
      <c r="N56" s="79" t="s">
        <v>580</v>
      </c>
      <c r="O56" s="80" t="s">
        <v>581</v>
      </c>
      <c r="P56" s="46"/>
      <c r="Q56" s="46"/>
      <c r="R56" s="46"/>
      <c r="S56" s="46"/>
      <c r="T56" s="46"/>
      <c r="U56" s="46"/>
    </row>
    <row r="57" spans="1:21" ht="31.5" customHeight="1" x14ac:dyDescent="0.15">
      <c r="B57" s="1142" t="s">
        <v>25</v>
      </c>
      <c r="C57" s="1143"/>
      <c r="D57" s="1146" t="s">
        <v>26</v>
      </c>
      <c r="E57" s="1147"/>
      <c r="F57" s="1147"/>
      <c r="G57" s="1147"/>
      <c r="H57" s="1147"/>
      <c r="I57" s="1147"/>
      <c r="J57" s="1148"/>
      <c r="K57" s="81"/>
      <c r="L57" s="82"/>
      <c r="M57" s="82"/>
      <c r="N57" s="82"/>
      <c r="O57" s="83"/>
    </row>
    <row r="58" spans="1:21" ht="31.5" customHeight="1" thickBot="1" x14ac:dyDescent="0.2">
      <c r="B58" s="1144"/>
      <c r="C58" s="1145"/>
      <c r="D58" s="1149" t="s">
        <v>27</v>
      </c>
      <c r="E58" s="1150"/>
      <c r="F58" s="1150"/>
      <c r="G58" s="1150"/>
      <c r="H58" s="1150"/>
      <c r="I58" s="1150"/>
      <c r="J58" s="1151"/>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MHydA3cwzdcI8xCSvUlRNCN+N4TPsD/IL8G3XaExTBRXw7DRAfIuGnkImFaNgeZc8BOoT8r2DSRgofaFYvVmFw==" saltValue="gueqCokpjnKt38xNZFdQ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558</v>
      </c>
      <c r="J40" s="98" t="s">
        <v>559</v>
      </c>
      <c r="K40" s="98" t="s">
        <v>560</v>
      </c>
      <c r="L40" s="98" t="s">
        <v>561</v>
      </c>
      <c r="M40" s="99" t="s">
        <v>562</v>
      </c>
    </row>
    <row r="41" spans="2:13" ht="27.75" customHeight="1" x14ac:dyDescent="0.15">
      <c r="B41" s="1172" t="s">
        <v>30</v>
      </c>
      <c r="C41" s="1173"/>
      <c r="D41" s="100"/>
      <c r="E41" s="1174" t="s">
        <v>31</v>
      </c>
      <c r="F41" s="1174"/>
      <c r="G41" s="1174"/>
      <c r="H41" s="1175"/>
      <c r="I41" s="339">
        <v>7319</v>
      </c>
      <c r="J41" s="340">
        <v>7758</v>
      </c>
      <c r="K41" s="340">
        <v>7892</v>
      </c>
      <c r="L41" s="340">
        <v>7954</v>
      </c>
      <c r="M41" s="341">
        <v>7964</v>
      </c>
    </row>
    <row r="42" spans="2:13" ht="27.75" customHeight="1" x14ac:dyDescent="0.15">
      <c r="B42" s="1162"/>
      <c r="C42" s="1163"/>
      <c r="D42" s="101"/>
      <c r="E42" s="1166" t="s">
        <v>32</v>
      </c>
      <c r="F42" s="1166"/>
      <c r="G42" s="1166"/>
      <c r="H42" s="1167"/>
      <c r="I42" s="342">
        <v>13</v>
      </c>
      <c r="J42" s="343">
        <v>6</v>
      </c>
      <c r="K42" s="343">
        <v>2</v>
      </c>
      <c r="L42" s="343" t="s">
        <v>516</v>
      </c>
      <c r="M42" s="344" t="s">
        <v>516</v>
      </c>
    </row>
    <row r="43" spans="2:13" ht="27.75" customHeight="1" x14ac:dyDescent="0.15">
      <c r="B43" s="1162"/>
      <c r="C43" s="1163"/>
      <c r="D43" s="101"/>
      <c r="E43" s="1166" t="s">
        <v>33</v>
      </c>
      <c r="F43" s="1166"/>
      <c r="G43" s="1166"/>
      <c r="H43" s="1167"/>
      <c r="I43" s="342">
        <v>2163</v>
      </c>
      <c r="J43" s="343">
        <v>2751</v>
      </c>
      <c r="K43" s="343">
        <v>2227</v>
      </c>
      <c r="L43" s="343">
        <v>1770</v>
      </c>
      <c r="M43" s="344">
        <v>1391</v>
      </c>
    </row>
    <row r="44" spans="2:13" ht="27.75" customHeight="1" x14ac:dyDescent="0.15">
      <c r="B44" s="1162"/>
      <c r="C44" s="1163"/>
      <c r="D44" s="101"/>
      <c r="E44" s="1166" t="s">
        <v>34</v>
      </c>
      <c r="F44" s="1166"/>
      <c r="G44" s="1166"/>
      <c r="H44" s="1167"/>
      <c r="I44" s="342">
        <v>817</v>
      </c>
      <c r="J44" s="343">
        <v>632</v>
      </c>
      <c r="K44" s="343">
        <v>504</v>
      </c>
      <c r="L44" s="343">
        <v>435</v>
      </c>
      <c r="M44" s="344">
        <v>372</v>
      </c>
    </row>
    <row r="45" spans="2:13" ht="27.75" customHeight="1" x14ac:dyDescent="0.15">
      <c r="B45" s="1162"/>
      <c r="C45" s="1163"/>
      <c r="D45" s="101"/>
      <c r="E45" s="1166" t="s">
        <v>35</v>
      </c>
      <c r="F45" s="1166"/>
      <c r="G45" s="1166"/>
      <c r="H45" s="1167"/>
      <c r="I45" s="342">
        <v>1265</v>
      </c>
      <c r="J45" s="343">
        <v>1243</v>
      </c>
      <c r="K45" s="343">
        <v>1244</v>
      </c>
      <c r="L45" s="343">
        <v>1188</v>
      </c>
      <c r="M45" s="344">
        <v>1208</v>
      </c>
    </row>
    <row r="46" spans="2:13" ht="27.75" customHeight="1" x14ac:dyDescent="0.15">
      <c r="B46" s="1162"/>
      <c r="C46" s="1163"/>
      <c r="D46" s="102"/>
      <c r="E46" s="1166" t="s">
        <v>36</v>
      </c>
      <c r="F46" s="1166"/>
      <c r="G46" s="1166"/>
      <c r="H46" s="1167"/>
      <c r="I46" s="342">
        <v>18</v>
      </c>
      <c r="J46" s="343">
        <v>14</v>
      </c>
      <c r="K46" s="343">
        <v>18</v>
      </c>
      <c r="L46" s="343" t="s">
        <v>516</v>
      </c>
      <c r="M46" s="344" t="s">
        <v>516</v>
      </c>
    </row>
    <row r="47" spans="2:13" ht="27.75" customHeight="1" x14ac:dyDescent="0.15">
      <c r="B47" s="1162"/>
      <c r="C47" s="1163"/>
      <c r="D47" s="103"/>
      <c r="E47" s="1176" t="s">
        <v>37</v>
      </c>
      <c r="F47" s="1177"/>
      <c r="G47" s="1177"/>
      <c r="H47" s="1178"/>
      <c r="I47" s="342" t="s">
        <v>516</v>
      </c>
      <c r="J47" s="343" t="s">
        <v>516</v>
      </c>
      <c r="K47" s="343" t="s">
        <v>516</v>
      </c>
      <c r="L47" s="343" t="s">
        <v>516</v>
      </c>
      <c r="M47" s="344" t="s">
        <v>516</v>
      </c>
    </row>
    <row r="48" spans="2:13" ht="27.75" customHeight="1" x14ac:dyDescent="0.15">
      <c r="B48" s="1162"/>
      <c r="C48" s="1163"/>
      <c r="D48" s="101"/>
      <c r="E48" s="1166" t="s">
        <v>38</v>
      </c>
      <c r="F48" s="1166"/>
      <c r="G48" s="1166"/>
      <c r="H48" s="1167"/>
      <c r="I48" s="342" t="s">
        <v>516</v>
      </c>
      <c r="J48" s="343" t="s">
        <v>516</v>
      </c>
      <c r="K48" s="343" t="s">
        <v>516</v>
      </c>
      <c r="L48" s="343" t="s">
        <v>516</v>
      </c>
      <c r="M48" s="344" t="s">
        <v>516</v>
      </c>
    </row>
    <row r="49" spans="2:13" ht="27.75" customHeight="1" x14ac:dyDescent="0.15">
      <c r="B49" s="1164"/>
      <c r="C49" s="1165"/>
      <c r="D49" s="101"/>
      <c r="E49" s="1166" t="s">
        <v>39</v>
      </c>
      <c r="F49" s="1166"/>
      <c r="G49" s="1166"/>
      <c r="H49" s="1167"/>
      <c r="I49" s="342" t="s">
        <v>516</v>
      </c>
      <c r="J49" s="343" t="s">
        <v>516</v>
      </c>
      <c r="K49" s="343" t="s">
        <v>516</v>
      </c>
      <c r="L49" s="343" t="s">
        <v>516</v>
      </c>
      <c r="M49" s="344" t="s">
        <v>516</v>
      </c>
    </row>
    <row r="50" spans="2:13" ht="27.75" customHeight="1" x14ac:dyDescent="0.15">
      <c r="B50" s="1160" t="s">
        <v>40</v>
      </c>
      <c r="C50" s="1161"/>
      <c r="D50" s="104"/>
      <c r="E50" s="1166" t="s">
        <v>41</v>
      </c>
      <c r="F50" s="1166"/>
      <c r="G50" s="1166"/>
      <c r="H50" s="1167"/>
      <c r="I50" s="342">
        <v>3781</v>
      </c>
      <c r="J50" s="343">
        <v>5211</v>
      </c>
      <c r="K50" s="343">
        <v>5176</v>
      </c>
      <c r="L50" s="343">
        <v>4973</v>
      </c>
      <c r="M50" s="344">
        <v>5335</v>
      </c>
    </row>
    <row r="51" spans="2:13" ht="27.75" customHeight="1" x14ac:dyDescent="0.15">
      <c r="B51" s="1162"/>
      <c r="C51" s="1163"/>
      <c r="D51" s="101"/>
      <c r="E51" s="1166" t="s">
        <v>42</v>
      </c>
      <c r="F51" s="1166"/>
      <c r="G51" s="1166"/>
      <c r="H51" s="1167"/>
      <c r="I51" s="342">
        <v>792</v>
      </c>
      <c r="J51" s="343">
        <v>757</v>
      </c>
      <c r="K51" s="343">
        <v>721</v>
      </c>
      <c r="L51" s="343">
        <v>689</v>
      </c>
      <c r="M51" s="344">
        <v>649</v>
      </c>
    </row>
    <row r="52" spans="2:13" ht="27.75" customHeight="1" x14ac:dyDescent="0.15">
      <c r="B52" s="1164"/>
      <c r="C52" s="1165"/>
      <c r="D52" s="101"/>
      <c r="E52" s="1166" t="s">
        <v>43</v>
      </c>
      <c r="F52" s="1166"/>
      <c r="G52" s="1166"/>
      <c r="H52" s="1167"/>
      <c r="I52" s="342">
        <v>5942</v>
      </c>
      <c r="J52" s="343">
        <v>5914</v>
      </c>
      <c r="K52" s="343">
        <v>5693</v>
      </c>
      <c r="L52" s="343">
        <v>5635</v>
      </c>
      <c r="M52" s="344">
        <v>5517</v>
      </c>
    </row>
    <row r="53" spans="2:13" ht="27.75" customHeight="1" thickBot="1" x14ac:dyDescent="0.2">
      <c r="B53" s="1168" t="s">
        <v>44</v>
      </c>
      <c r="C53" s="1169"/>
      <c r="D53" s="105"/>
      <c r="E53" s="1170" t="s">
        <v>45</v>
      </c>
      <c r="F53" s="1170"/>
      <c r="G53" s="1170"/>
      <c r="H53" s="1171"/>
      <c r="I53" s="345">
        <v>1080</v>
      </c>
      <c r="J53" s="346">
        <v>523</v>
      </c>
      <c r="K53" s="346">
        <v>297</v>
      </c>
      <c r="L53" s="346">
        <v>50</v>
      </c>
      <c r="M53" s="347">
        <v>-566</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C/taYOsQo9fGL6w7/sCFminTZlJ8rRNjZIurmTXutU6wWBwuVa+bSIf68XKoXMIMqqccbYNafIcZeoI4mo4BDQ==" saltValue="raMtKBsBsropqJGflVMs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560</v>
      </c>
      <c r="G54" s="114" t="s">
        <v>561</v>
      </c>
      <c r="H54" s="115" t="s">
        <v>562</v>
      </c>
    </row>
    <row r="55" spans="2:8" ht="52.5" customHeight="1" x14ac:dyDescent="0.15">
      <c r="B55" s="116"/>
      <c r="C55" s="1187" t="s">
        <v>48</v>
      </c>
      <c r="D55" s="1187"/>
      <c r="E55" s="1188"/>
      <c r="F55" s="117">
        <v>1552</v>
      </c>
      <c r="G55" s="117">
        <v>1299</v>
      </c>
      <c r="H55" s="118">
        <v>1629</v>
      </c>
    </row>
    <row r="56" spans="2:8" ht="52.5" customHeight="1" x14ac:dyDescent="0.15">
      <c r="B56" s="119"/>
      <c r="C56" s="1189" t="s">
        <v>49</v>
      </c>
      <c r="D56" s="1189"/>
      <c r="E56" s="1190"/>
      <c r="F56" s="120">
        <v>59</v>
      </c>
      <c r="G56" s="120">
        <v>59</v>
      </c>
      <c r="H56" s="121">
        <v>143</v>
      </c>
    </row>
    <row r="57" spans="2:8" ht="53.25" customHeight="1" x14ac:dyDescent="0.15">
      <c r="B57" s="119"/>
      <c r="C57" s="1191" t="s">
        <v>50</v>
      </c>
      <c r="D57" s="1191"/>
      <c r="E57" s="1192"/>
      <c r="F57" s="122">
        <v>2190</v>
      </c>
      <c r="G57" s="122">
        <v>2312</v>
      </c>
      <c r="H57" s="123">
        <v>2312</v>
      </c>
    </row>
    <row r="58" spans="2:8" ht="45.75" customHeight="1" x14ac:dyDescent="0.15">
      <c r="B58" s="124"/>
      <c r="C58" s="1179" t="s">
        <v>594</v>
      </c>
      <c r="D58" s="1180"/>
      <c r="E58" s="1181"/>
      <c r="F58" s="125">
        <v>1055</v>
      </c>
      <c r="G58" s="125">
        <v>1267</v>
      </c>
      <c r="H58" s="126">
        <v>1386</v>
      </c>
    </row>
    <row r="59" spans="2:8" ht="45.75" customHeight="1" x14ac:dyDescent="0.15">
      <c r="B59" s="124"/>
      <c r="C59" s="1179" t="s">
        <v>595</v>
      </c>
      <c r="D59" s="1180"/>
      <c r="E59" s="1181"/>
      <c r="F59" s="125">
        <v>870</v>
      </c>
      <c r="G59" s="125">
        <v>766</v>
      </c>
      <c r="H59" s="126">
        <v>675</v>
      </c>
    </row>
    <row r="60" spans="2:8" ht="45.75" customHeight="1" x14ac:dyDescent="0.15">
      <c r="B60" s="124"/>
      <c r="C60" s="1179" t="s">
        <v>596</v>
      </c>
      <c r="D60" s="1180"/>
      <c r="E60" s="1181"/>
      <c r="F60" s="125">
        <v>198</v>
      </c>
      <c r="G60" s="125">
        <v>198</v>
      </c>
      <c r="H60" s="126">
        <v>152</v>
      </c>
    </row>
    <row r="61" spans="2:8" ht="45.75" customHeight="1" x14ac:dyDescent="0.15">
      <c r="B61" s="124"/>
      <c r="C61" s="1179" t="s">
        <v>597</v>
      </c>
      <c r="D61" s="1180"/>
      <c r="E61" s="1181"/>
      <c r="F61" s="125">
        <v>48</v>
      </c>
      <c r="G61" s="125">
        <v>48</v>
      </c>
      <c r="H61" s="126">
        <v>48</v>
      </c>
    </row>
    <row r="62" spans="2:8" ht="45.75" customHeight="1" thickBot="1" x14ac:dyDescent="0.2">
      <c r="B62" s="127"/>
      <c r="C62" s="1182" t="s">
        <v>598</v>
      </c>
      <c r="D62" s="1183"/>
      <c r="E62" s="1184"/>
      <c r="F62" s="128" t="s">
        <v>516</v>
      </c>
      <c r="G62" s="128">
        <v>11</v>
      </c>
      <c r="H62" s="129">
        <v>17</v>
      </c>
    </row>
    <row r="63" spans="2:8" ht="52.5" customHeight="1" thickBot="1" x14ac:dyDescent="0.2">
      <c r="B63" s="130"/>
      <c r="C63" s="1185" t="s">
        <v>51</v>
      </c>
      <c r="D63" s="1185"/>
      <c r="E63" s="1186"/>
      <c r="F63" s="131">
        <v>3802</v>
      </c>
      <c r="G63" s="131">
        <v>3669</v>
      </c>
      <c r="H63" s="132">
        <v>4084</v>
      </c>
    </row>
    <row r="64" spans="2:8" x14ac:dyDescent="0.15"/>
  </sheetData>
  <sheetProtection algorithmName="SHA-512" hashValue="cblmYq3jGxIXrKRR32MlABj46FQLMtcg2oDRJIGZtDS6lVlqHa7q43FrVshccb9h99zVKMV2KaPT9MklBuoDGw==" saltValue="KkTnGmh3BvQoaor3zoT2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FEB31-A0C7-4313-A2DB-C7DE727A3041}">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1193"/>
      <c r="B1" s="1194"/>
      <c r="DD1" s="252"/>
      <c r="DE1" s="252"/>
    </row>
    <row r="2" spans="1:109" ht="25.5" customHeight="1" x14ac:dyDescent="0.15">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52"/>
      <c r="DE2" s="252"/>
    </row>
    <row r="3" spans="1:109" ht="25.5" customHeight="1" x14ac:dyDescent="0.15">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52"/>
      <c r="DE3" s="252"/>
    </row>
    <row r="4" spans="1:109" s="250"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50"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50"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50"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50"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50"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50"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50"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50"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50"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50" customForma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50" customFormat="1" x14ac:dyDescent="0.15">
      <c r="A15" s="252"/>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50" customFormat="1" x14ac:dyDescent="0.15">
      <c r="A16" s="252"/>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50" customFormat="1" x14ac:dyDescent="0.15">
      <c r="A17" s="252"/>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50" customFormat="1" x14ac:dyDescent="0.15">
      <c r="A18" s="252"/>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x14ac:dyDescent="0.15">
      <c r="DD19" s="252"/>
      <c r="DE19" s="252"/>
    </row>
    <row r="20" spans="1:109" x14ac:dyDescent="0.15">
      <c r="DD20" s="252"/>
      <c r="DE20" s="252"/>
    </row>
    <row r="21" spans="1:109" ht="17.25" customHeight="1" x14ac:dyDescent="0.15">
      <c r="B21" s="1196"/>
      <c r="C21" s="254"/>
      <c r="D21" s="254"/>
      <c r="E21" s="254"/>
      <c r="F21" s="254"/>
      <c r="G21" s="254"/>
      <c r="H21" s="254"/>
      <c r="I21" s="254"/>
      <c r="J21" s="254"/>
      <c r="K21" s="254"/>
      <c r="L21" s="254"/>
      <c r="M21" s="254"/>
      <c r="N21" s="1197"/>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7"/>
      <c r="AU21" s="254"/>
      <c r="AV21" s="254"/>
      <c r="AW21" s="254"/>
      <c r="AX21" s="254"/>
      <c r="AY21" s="254"/>
      <c r="AZ21" s="254"/>
      <c r="BA21" s="254"/>
      <c r="BB21" s="254"/>
      <c r="BC21" s="254"/>
      <c r="BD21" s="254"/>
      <c r="BE21" s="254"/>
      <c r="BF21" s="1197"/>
      <c r="BG21" s="254"/>
      <c r="BH21" s="254"/>
      <c r="BI21" s="254"/>
      <c r="BJ21" s="254"/>
      <c r="BK21" s="254"/>
      <c r="BL21" s="254"/>
      <c r="BM21" s="254"/>
      <c r="BN21" s="254"/>
      <c r="BO21" s="254"/>
      <c r="BP21" s="254"/>
      <c r="BQ21" s="254"/>
      <c r="BR21" s="1197"/>
      <c r="BS21" s="254"/>
      <c r="BT21" s="254"/>
      <c r="BU21" s="254"/>
      <c r="BV21" s="254"/>
      <c r="BW21" s="254"/>
      <c r="BX21" s="254"/>
      <c r="BY21" s="254"/>
      <c r="BZ21" s="254"/>
      <c r="CA21" s="254"/>
      <c r="CB21" s="254"/>
      <c r="CC21" s="254"/>
      <c r="CD21" s="1197"/>
      <c r="CE21" s="254"/>
      <c r="CF21" s="254"/>
      <c r="CG21" s="254"/>
      <c r="CH21" s="254"/>
      <c r="CI21" s="254"/>
      <c r="CJ21" s="254"/>
      <c r="CK21" s="254"/>
      <c r="CL21" s="254"/>
      <c r="CM21" s="254"/>
      <c r="CN21" s="254"/>
      <c r="CO21" s="254"/>
      <c r="CP21" s="1197"/>
      <c r="CQ21" s="254"/>
      <c r="CR21" s="254"/>
      <c r="CS21" s="254"/>
      <c r="CT21" s="254"/>
      <c r="CU21" s="254"/>
      <c r="CV21" s="254"/>
      <c r="CW21" s="254"/>
      <c r="CX21" s="254"/>
      <c r="CY21" s="254"/>
      <c r="CZ21" s="254"/>
      <c r="DA21" s="254"/>
      <c r="DB21" s="1197"/>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1198"/>
      <c r="DD40" s="1198"/>
      <c r="DE40" s="252"/>
    </row>
    <row r="41" spans="2:109" ht="17.25" x14ac:dyDescent="0.15">
      <c r="B41" s="253" t="s">
        <v>601</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1199"/>
      <c r="I42" s="1200"/>
      <c r="J42" s="1200"/>
      <c r="K42" s="1200"/>
      <c r="AM42" s="1199"/>
      <c r="AN42" s="1199" t="s">
        <v>602</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15">
      <c r="B43" s="256"/>
      <c r="AN43" s="1201" t="s">
        <v>603</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x14ac:dyDescent="0.15">
      <c r="B44" s="256"/>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x14ac:dyDescent="0.15">
      <c r="B45" s="256"/>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x14ac:dyDescent="0.15">
      <c r="B46" s="256"/>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x14ac:dyDescent="0.15">
      <c r="B47" s="256"/>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x14ac:dyDescent="0.15">
      <c r="B48" s="256"/>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x14ac:dyDescent="0.15">
      <c r="B49" s="256"/>
      <c r="AN49" s="252" t="s">
        <v>604</v>
      </c>
    </row>
    <row r="50" spans="1:109" x14ac:dyDescent="0.15">
      <c r="B50" s="256"/>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558</v>
      </c>
      <c r="BQ50" s="1217"/>
      <c r="BR50" s="1217"/>
      <c r="BS50" s="1217"/>
      <c r="BT50" s="1217"/>
      <c r="BU50" s="1217"/>
      <c r="BV50" s="1217"/>
      <c r="BW50" s="1217"/>
      <c r="BX50" s="1217" t="s">
        <v>559</v>
      </c>
      <c r="BY50" s="1217"/>
      <c r="BZ50" s="1217"/>
      <c r="CA50" s="1217"/>
      <c r="CB50" s="1217"/>
      <c r="CC50" s="1217"/>
      <c r="CD50" s="1217"/>
      <c r="CE50" s="1217"/>
      <c r="CF50" s="1217" t="s">
        <v>560</v>
      </c>
      <c r="CG50" s="1217"/>
      <c r="CH50" s="1217"/>
      <c r="CI50" s="1217"/>
      <c r="CJ50" s="1217"/>
      <c r="CK50" s="1217"/>
      <c r="CL50" s="1217"/>
      <c r="CM50" s="1217"/>
      <c r="CN50" s="1217" t="s">
        <v>561</v>
      </c>
      <c r="CO50" s="1217"/>
      <c r="CP50" s="1217"/>
      <c r="CQ50" s="1217"/>
      <c r="CR50" s="1217"/>
      <c r="CS50" s="1217"/>
      <c r="CT50" s="1217"/>
      <c r="CU50" s="1217"/>
      <c r="CV50" s="1217" t="s">
        <v>562</v>
      </c>
      <c r="CW50" s="1217"/>
      <c r="CX50" s="1217"/>
      <c r="CY50" s="1217"/>
      <c r="CZ50" s="1217"/>
      <c r="DA50" s="1217"/>
      <c r="DB50" s="1217"/>
      <c r="DC50" s="1217"/>
    </row>
    <row r="51" spans="1:109" ht="13.5" customHeight="1" x14ac:dyDescent="0.15">
      <c r="B51" s="256"/>
      <c r="G51" s="1218"/>
      <c r="H51" s="1218"/>
      <c r="I51" s="1219"/>
      <c r="J51" s="1219"/>
      <c r="K51" s="1220"/>
      <c r="L51" s="1220"/>
      <c r="M51" s="1220"/>
      <c r="N51" s="1220"/>
      <c r="AM51" s="1210"/>
      <c r="AN51" s="1221" t="s">
        <v>605</v>
      </c>
      <c r="AO51" s="1221"/>
      <c r="AP51" s="1221"/>
      <c r="AQ51" s="1221"/>
      <c r="AR51" s="1221"/>
      <c r="AS51" s="1221"/>
      <c r="AT51" s="1221"/>
      <c r="AU51" s="1221"/>
      <c r="AV51" s="1221"/>
      <c r="AW51" s="1221"/>
      <c r="AX51" s="1221"/>
      <c r="AY51" s="1221"/>
      <c r="AZ51" s="1221"/>
      <c r="BA51" s="1221"/>
      <c r="BB51" s="1221" t="s">
        <v>606</v>
      </c>
      <c r="BC51" s="1221"/>
      <c r="BD51" s="1221"/>
      <c r="BE51" s="1221"/>
      <c r="BF51" s="1221"/>
      <c r="BG51" s="1221"/>
      <c r="BH51" s="1221"/>
      <c r="BI51" s="1221"/>
      <c r="BJ51" s="1221"/>
      <c r="BK51" s="1221"/>
      <c r="BL51" s="1221"/>
      <c r="BM51" s="1221"/>
      <c r="BN51" s="1221"/>
      <c r="BO51" s="1221"/>
      <c r="BP51" s="1222">
        <v>25.4</v>
      </c>
      <c r="BQ51" s="1222"/>
      <c r="BR51" s="1222"/>
      <c r="BS51" s="1222"/>
      <c r="BT51" s="1222"/>
      <c r="BU51" s="1222"/>
      <c r="BV51" s="1222"/>
      <c r="BW51" s="1222"/>
      <c r="BX51" s="1222">
        <v>12.2</v>
      </c>
      <c r="BY51" s="1222"/>
      <c r="BZ51" s="1222"/>
      <c r="CA51" s="1222"/>
      <c r="CB51" s="1222"/>
      <c r="CC51" s="1222"/>
      <c r="CD51" s="1222"/>
      <c r="CE51" s="1222"/>
      <c r="CF51" s="1222">
        <v>6.9</v>
      </c>
      <c r="CG51" s="1222"/>
      <c r="CH51" s="1222"/>
      <c r="CI51" s="1222"/>
      <c r="CJ51" s="1222"/>
      <c r="CK51" s="1222"/>
      <c r="CL51" s="1222"/>
      <c r="CM51" s="1222"/>
      <c r="CN51" s="1222">
        <v>1.1000000000000001</v>
      </c>
      <c r="CO51" s="1222"/>
      <c r="CP51" s="1222"/>
      <c r="CQ51" s="1222"/>
      <c r="CR51" s="1222"/>
      <c r="CS51" s="1222"/>
      <c r="CT51" s="1222"/>
      <c r="CU51" s="1222"/>
      <c r="CV51" s="1222"/>
      <c r="CW51" s="1222"/>
      <c r="CX51" s="1222"/>
      <c r="CY51" s="1222"/>
      <c r="CZ51" s="1222"/>
      <c r="DA51" s="1222"/>
      <c r="DB51" s="1222"/>
      <c r="DC51" s="1222"/>
    </row>
    <row r="52" spans="1:109" x14ac:dyDescent="0.15">
      <c r="B52" s="256"/>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1200"/>
      <c r="B53" s="256"/>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607</v>
      </c>
      <c r="BC53" s="1221"/>
      <c r="BD53" s="1221"/>
      <c r="BE53" s="1221"/>
      <c r="BF53" s="1221"/>
      <c r="BG53" s="1221"/>
      <c r="BH53" s="1221"/>
      <c r="BI53" s="1221"/>
      <c r="BJ53" s="1221"/>
      <c r="BK53" s="1221"/>
      <c r="BL53" s="1221"/>
      <c r="BM53" s="1221"/>
      <c r="BN53" s="1221"/>
      <c r="BO53" s="1221"/>
      <c r="BP53" s="1222">
        <v>58.7</v>
      </c>
      <c r="BQ53" s="1222"/>
      <c r="BR53" s="1222"/>
      <c r="BS53" s="1222"/>
      <c r="BT53" s="1222"/>
      <c r="BU53" s="1222"/>
      <c r="BV53" s="1222"/>
      <c r="BW53" s="1222"/>
      <c r="BX53" s="1222">
        <v>59.1</v>
      </c>
      <c r="BY53" s="1222"/>
      <c r="BZ53" s="1222"/>
      <c r="CA53" s="1222"/>
      <c r="CB53" s="1222"/>
      <c r="CC53" s="1222"/>
      <c r="CD53" s="1222"/>
      <c r="CE53" s="1222"/>
      <c r="CF53" s="1222">
        <v>59.7</v>
      </c>
      <c r="CG53" s="1222"/>
      <c r="CH53" s="1222"/>
      <c r="CI53" s="1222"/>
      <c r="CJ53" s="1222"/>
      <c r="CK53" s="1222"/>
      <c r="CL53" s="1222"/>
      <c r="CM53" s="1222"/>
      <c r="CN53" s="1222">
        <v>60.5</v>
      </c>
      <c r="CO53" s="1222"/>
      <c r="CP53" s="1222"/>
      <c r="CQ53" s="1222"/>
      <c r="CR53" s="1222"/>
      <c r="CS53" s="1222"/>
      <c r="CT53" s="1222"/>
      <c r="CU53" s="1222"/>
      <c r="CV53" s="1222">
        <v>61.2</v>
      </c>
      <c r="CW53" s="1222"/>
      <c r="CX53" s="1222"/>
      <c r="CY53" s="1222"/>
      <c r="CZ53" s="1222"/>
      <c r="DA53" s="1222"/>
      <c r="DB53" s="1222"/>
      <c r="DC53" s="1222"/>
    </row>
    <row r="54" spans="1:109" x14ac:dyDescent="0.15">
      <c r="A54" s="1200"/>
      <c r="B54" s="256"/>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1200"/>
      <c r="B55" s="256"/>
      <c r="G55" s="1211"/>
      <c r="H55" s="1211"/>
      <c r="I55" s="1211"/>
      <c r="J55" s="1211"/>
      <c r="K55" s="1220"/>
      <c r="L55" s="1220"/>
      <c r="M55" s="1220"/>
      <c r="N55" s="1220"/>
      <c r="AN55" s="1217" t="s">
        <v>608</v>
      </c>
      <c r="AO55" s="1217"/>
      <c r="AP55" s="1217"/>
      <c r="AQ55" s="1217"/>
      <c r="AR55" s="1217"/>
      <c r="AS55" s="1217"/>
      <c r="AT55" s="1217"/>
      <c r="AU55" s="1217"/>
      <c r="AV55" s="1217"/>
      <c r="AW55" s="1217"/>
      <c r="AX55" s="1217"/>
      <c r="AY55" s="1217"/>
      <c r="AZ55" s="1217"/>
      <c r="BA55" s="1217"/>
      <c r="BB55" s="1221" t="s">
        <v>606</v>
      </c>
      <c r="BC55" s="1221"/>
      <c r="BD55" s="1221"/>
      <c r="BE55" s="1221"/>
      <c r="BF55" s="1221"/>
      <c r="BG55" s="1221"/>
      <c r="BH55" s="1221"/>
      <c r="BI55" s="1221"/>
      <c r="BJ55" s="1221"/>
      <c r="BK55" s="1221"/>
      <c r="BL55" s="1221"/>
      <c r="BM55" s="1221"/>
      <c r="BN55" s="1221"/>
      <c r="BO55" s="1221"/>
      <c r="BP55" s="1222">
        <v>20.2</v>
      </c>
      <c r="BQ55" s="1222"/>
      <c r="BR55" s="1222"/>
      <c r="BS55" s="1222"/>
      <c r="BT55" s="1222"/>
      <c r="BU55" s="1222"/>
      <c r="BV55" s="1222"/>
      <c r="BW55" s="1222"/>
      <c r="BX55" s="1222">
        <v>18.2</v>
      </c>
      <c r="BY55" s="1222"/>
      <c r="BZ55" s="1222"/>
      <c r="CA55" s="1222"/>
      <c r="CB55" s="1222"/>
      <c r="CC55" s="1222"/>
      <c r="CD55" s="1222"/>
      <c r="CE55" s="1222"/>
      <c r="CF55" s="1222">
        <v>20.3</v>
      </c>
      <c r="CG55" s="1222"/>
      <c r="CH55" s="1222"/>
      <c r="CI55" s="1222"/>
      <c r="CJ55" s="1222"/>
      <c r="CK55" s="1222"/>
      <c r="CL55" s="1222"/>
      <c r="CM55" s="1222"/>
      <c r="CN55" s="1222">
        <v>12.8</v>
      </c>
      <c r="CO55" s="1222"/>
      <c r="CP55" s="1222"/>
      <c r="CQ55" s="1222"/>
      <c r="CR55" s="1222"/>
      <c r="CS55" s="1222"/>
      <c r="CT55" s="1222"/>
      <c r="CU55" s="1222"/>
      <c r="CV55" s="1222">
        <v>0</v>
      </c>
      <c r="CW55" s="1222"/>
      <c r="CX55" s="1222"/>
      <c r="CY55" s="1222"/>
      <c r="CZ55" s="1222"/>
      <c r="DA55" s="1222"/>
      <c r="DB55" s="1222"/>
      <c r="DC55" s="1222"/>
    </row>
    <row r="56" spans="1:109" x14ac:dyDescent="0.15">
      <c r="A56" s="1200"/>
      <c r="B56" s="256"/>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x14ac:dyDescent="0.15">
      <c r="B57" s="1223"/>
      <c r="G57" s="1211"/>
      <c r="H57" s="1211"/>
      <c r="I57" s="1224"/>
      <c r="J57" s="1224"/>
      <c r="K57" s="1220"/>
      <c r="L57" s="1220"/>
      <c r="M57" s="1220"/>
      <c r="N57" s="1220"/>
      <c r="AM57" s="252"/>
      <c r="AN57" s="1217"/>
      <c r="AO57" s="1217"/>
      <c r="AP57" s="1217"/>
      <c r="AQ57" s="1217"/>
      <c r="AR57" s="1217"/>
      <c r="AS57" s="1217"/>
      <c r="AT57" s="1217"/>
      <c r="AU57" s="1217"/>
      <c r="AV57" s="1217"/>
      <c r="AW57" s="1217"/>
      <c r="AX57" s="1217"/>
      <c r="AY57" s="1217"/>
      <c r="AZ57" s="1217"/>
      <c r="BA57" s="1217"/>
      <c r="BB57" s="1221" t="s">
        <v>607</v>
      </c>
      <c r="BC57" s="1221"/>
      <c r="BD57" s="1221"/>
      <c r="BE57" s="1221"/>
      <c r="BF57" s="1221"/>
      <c r="BG57" s="1221"/>
      <c r="BH57" s="1221"/>
      <c r="BI57" s="1221"/>
      <c r="BJ57" s="1221"/>
      <c r="BK57" s="1221"/>
      <c r="BL57" s="1221"/>
      <c r="BM57" s="1221"/>
      <c r="BN57" s="1221"/>
      <c r="BO57" s="1221"/>
      <c r="BP57" s="1222">
        <v>57.5</v>
      </c>
      <c r="BQ57" s="1222"/>
      <c r="BR57" s="1222"/>
      <c r="BS57" s="1222"/>
      <c r="BT57" s="1222"/>
      <c r="BU57" s="1222"/>
      <c r="BV57" s="1222"/>
      <c r="BW57" s="1222"/>
      <c r="BX57" s="1222">
        <v>59.3</v>
      </c>
      <c r="BY57" s="1222"/>
      <c r="BZ57" s="1222"/>
      <c r="CA57" s="1222"/>
      <c r="CB57" s="1222"/>
      <c r="CC57" s="1222"/>
      <c r="CD57" s="1222"/>
      <c r="CE57" s="1222"/>
      <c r="CF57" s="1222">
        <v>60.3</v>
      </c>
      <c r="CG57" s="1222"/>
      <c r="CH57" s="1222"/>
      <c r="CI57" s="1222"/>
      <c r="CJ57" s="1222"/>
      <c r="CK57" s="1222"/>
      <c r="CL57" s="1222"/>
      <c r="CM57" s="1222"/>
      <c r="CN57" s="1222">
        <v>61.2</v>
      </c>
      <c r="CO57" s="1222"/>
      <c r="CP57" s="1222"/>
      <c r="CQ57" s="1222"/>
      <c r="CR57" s="1222"/>
      <c r="CS57" s="1222"/>
      <c r="CT57" s="1222"/>
      <c r="CU57" s="1222"/>
      <c r="CV57" s="1222">
        <v>62.8</v>
      </c>
      <c r="CW57" s="1222"/>
      <c r="CX57" s="1222"/>
      <c r="CY57" s="1222"/>
      <c r="CZ57" s="1222"/>
      <c r="DA57" s="1222"/>
      <c r="DB57" s="1222"/>
      <c r="DC57" s="1222"/>
      <c r="DD57" s="1225"/>
      <c r="DE57" s="1223"/>
    </row>
    <row r="58" spans="1:109" s="1200" customFormat="1" x14ac:dyDescent="0.15">
      <c r="A58" s="252"/>
      <c r="B58" s="1223"/>
      <c r="G58" s="1211"/>
      <c r="H58" s="1211"/>
      <c r="I58" s="1224"/>
      <c r="J58" s="1224"/>
      <c r="K58" s="1220"/>
      <c r="L58" s="1220"/>
      <c r="M58" s="1220"/>
      <c r="N58" s="1220"/>
      <c r="AM58" s="252"/>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x14ac:dyDescent="0.15">
      <c r="A59" s="252"/>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x14ac:dyDescent="0.15">
      <c r="A60" s="252"/>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x14ac:dyDescent="0.15">
      <c r="A61" s="252"/>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x14ac:dyDescent="0.15">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52"/>
    </row>
    <row r="63" spans="1:109" ht="17.25" x14ac:dyDescent="0.15">
      <c r="B63" s="309" t="s">
        <v>609</v>
      </c>
    </row>
    <row r="64" spans="1:109" x14ac:dyDescent="0.15">
      <c r="B64" s="256"/>
      <c r="G64" s="1199"/>
      <c r="I64" s="1231"/>
      <c r="J64" s="1231"/>
      <c r="K64" s="1231"/>
      <c r="L64" s="1231"/>
      <c r="M64" s="1231"/>
      <c r="N64" s="1232"/>
      <c r="AM64" s="1199"/>
      <c r="AN64" s="1199" t="s">
        <v>602</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x14ac:dyDescent="0.15">
      <c r="B65" s="256"/>
      <c r="AN65" s="1201" t="s">
        <v>610</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x14ac:dyDescent="0.15">
      <c r="B66" s="256"/>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x14ac:dyDescent="0.15">
      <c r="B67" s="256"/>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x14ac:dyDescent="0.15">
      <c r="B68" s="256"/>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x14ac:dyDescent="0.15">
      <c r="B69" s="256"/>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x14ac:dyDescent="0.15">
      <c r="B70" s="256"/>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x14ac:dyDescent="0.15">
      <c r="B71" s="256"/>
      <c r="G71" s="1236"/>
      <c r="I71" s="1237"/>
      <c r="J71" s="1234"/>
      <c r="K71" s="1234"/>
      <c r="L71" s="1235"/>
      <c r="M71" s="1234"/>
      <c r="N71" s="1235"/>
      <c r="AM71" s="1236"/>
      <c r="AN71" s="252" t="s">
        <v>604</v>
      </c>
    </row>
    <row r="72" spans="2:107" x14ac:dyDescent="0.15">
      <c r="B72" s="256"/>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558</v>
      </c>
      <c r="BQ72" s="1217"/>
      <c r="BR72" s="1217"/>
      <c r="BS72" s="1217"/>
      <c r="BT72" s="1217"/>
      <c r="BU72" s="1217"/>
      <c r="BV72" s="1217"/>
      <c r="BW72" s="1217"/>
      <c r="BX72" s="1217" t="s">
        <v>559</v>
      </c>
      <c r="BY72" s="1217"/>
      <c r="BZ72" s="1217"/>
      <c r="CA72" s="1217"/>
      <c r="CB72" s="1217"/>
      <c r="CC72" s="1217"/>
      <c r="CD72" s="1217"/>
      <c r="CE72" s="1217"/>
      <c r="CF72" s="1217" t="s">
        <v>560</v>
      </c>
      <c r="CG72" s="1217"/>
      <c r="CH72" s="1217"/>
      <c r="CI72" s="1217"/>
      <c r="CJ72" s="1217"/>
      <c r="CK72" s="1217"/>
      <c r="CL72" s="1217"/>
      <c r="CM72" s="1217"/>
      <c r="CN72" s="1217" t="s">
        <v>561</v>
      </c>
      <c r="CO72" s="1217"/>
      <c r="CP72" s="1217"/>
      <c r="CQ72" s="1217"/>
      <c r="CR72" s="1217"/>
      <c r="CS72" s="1217"/>
      <c r="CT72" s="1217"/>
      <c r="CU72" s="1217"/>
      <c r="CV72" s="1217" t="s">
        <v>562</v>
      </c>
      <c r="CW72" s="1217"/>
      <c r="CX72" s="1217"/>
      <c r="CY72" s="1217"/>
      <c r="CZ72" s="1217"/>
      <c r="DA72" s="1217"/>
      <c r="DB72" s="1217"/>
      <c r="DC72" s="1217"/>
    </row>
    <row r="73" spans="2:107" x14ac:dyDescent="0.15">
      <c r="B73" s="256"/>
      <c r="G73" s="1218"/>
      <c r="H73" s="1218"/>
      <c r="I73" s="1218"/>
      <c r="J73" s="1218"/>
      <c r="K73" s="1238"/>
      <c r="L73" s="1238"/>
      <c r="M73" s="1238"/>
      <c r="N73" s="1238"/>
      <c r="AM73" s="1210"/>
      <c r="AN73" s="1221" t="s">
        <v>605</v>
      </c>
      <c r="AO73" s="1221"/>
      <c r="AP73" s="1221"/>
      <c r="AQ73" s="1221"/>
      <c r="AR73" s="1221"/>
      <c r="AS73" s="1221"/>
      <c r="AT73" s="1221"/>
      <c r="AU73" s="1221"/>
      <c r="AV73" s="1221"/>
      <c r="AW73" s="1221"/>
      <c r="AX73" s="1221"/>
      <c r="AY73" s="1221"/>
      <c r="AZ73" s="1221"/>
      <c r="BA73" s="1221"/>
      <c r="BB73" s="1221" t="s">
        <v>606</v>
      </c>
      <c r="BC73" s="1221"/>
      <c r="BD73" s="1221"/>
      <c r="BE73" s="1221"/>
      <c r="BF73" s="1221"/>
      <c r="BG73" s="1221"/>
      <c r="BH73" s="1221"/>
      <c r="BI73" s="1221"/>
      <c r="BJ73" s="1221"/>
      <c r="BK73" s="1221"/>
      <c r="BL73" s="1221"/>
      <c r="BM73" s="1221"/>
      <c r="BN73" s="1221"/>
      <c r="BO73" s="1221"/>
      <c r="BP73" s="1222">
        <v>25.4</v>
      </c>
      <c r="BQ73" s="1222"/>
      <c r="BR73" s="1222"/>
      <c r="BS73" s="1222"/>
      <c r="BT73" s="1222"/>
      <c r="BU73" s="1222"/>
      <c r="BV73" s="1222"/>
      <c r="BW73" s="1222"/>
      <c r="BX73" s="1222">
        <v>12.2</v>
      </c>
      <c r="BY73" s="1222"/>
      <c r="BZ73" s="1222"/>
      <c r="CA73" s="1222"/>
      <c r="CB73" s="1222"/>
      <c r="CC73" s="1222"/>
      <c r="CD73" s="1222"/>
      <c r="CE73" s="1222"/>
      <c r="CF73" s="1222">
        <v>6.9</v>
      </c>
      <c r="CG73" s="1222"/>
      <c r="CH73" s="1222"/>
      <c r="CI73" s="1222"/>
      <c r="CJ73" s="1222"/>
      <c r="CK73" s="1222"/>
      <c r="CL73" s="1222"/>
      <c r="CM73" s="1222"/>
      <c r="CN73" s="1222">
        <v>1.1000000000000001</v>
      </c>
      <c r="CO73" s="1222"/>
      <c r="CP73" s="1222"/>
      <c r="CQ73" s="1222"/>
      <c r="CR73" s="1222"/>
      <c r="CS73" s="1222"/>
      <c r="CT73" s="1222"/>
      <c r="CU73" s="1222"/>
      <c r="CV73" s="1222"/>
      <c r="CW73" s="1222"/>
      <c r="CX73" s="1222"/>
      <c r="CY73" s="1222"/>
      <c r="CZ73" s="1222"/>
      <c r="DA73" s="1222"/>
      <c r="DB73" s="1222"/>
      <c r="DC73" s="1222"/>
    </row>
    <row r="74" spans="2:107" x14ac:dyDescent="0.15">
      <c r="B74" s="256"/>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56"/>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611</v>
      </c>
      <c r="BC75" s="1221"/>
      <c r="BD75" s="1221"/>
      <c r="BE75" s="1221"/>
      <c r="BF75" s="1221"/>
      <c r="BG75" s="1221"/>
      <c r="BH75" s="1221"/>
      <c r="BI75" s="1221"/>
      <c r="BJ75" s="1221"/>
      <c r="BK75" s="1221"/>
      <c r="BL75" s="1221"/>
      <c r="BM75" s="1221"/>
      <c r="BN75" s="1221"/>
      <c r="BO75" s="1221"/>
      <c r="BP75" s="1222">
        <v>9.6</v>
      </c>
      <c r="BQ75" s="1222"/>
      <c r="BR75" s="1222"/>
      <c r="BS75" s="1222"/>
      <c r="BT75" s="1222"/>
      <c r="BU75" s="1222"/>
      <c r="BV75" s="1222"/>
      <c r="BW75" s="1222"/>
      <c r="BX75" s="1222">
        <v>10.199999999999999</v>
      </c>
      <c r="BY75" s="1222"/>
      <c r="BZ75" s="1222"/>
      <c r="CA75" s="1222"/>
      <c r="CB75" s="1222"/>
      <c r="CC75" s="1222"/>
      <c r="CD75" s="1222"/>
      <c r="CE75" s="1222"/>
      <c r="CF75" s="1222">
        <v>12</v>
      </c>
      <c r="CG75" s="1222"/>
      <c r="CH75" s="1222"/>
      <c r="CI75" s="1222"/>
      <c r="CJ75" s="1222"/>
      <c r="CK75" s="1222"/>
      <c r="CL75" s="1222"/>
      <c r="CM75" s="1222"/>
      <c r="CN75" s="1222">
        <v>13.4</v>
      </c>
      <c r="CO75" s="1222"/>
      <c r="CP75" s="1222"/>
      <c r="CQ75" s="1222"/>
      <c r="CR75" s="1222"/>
      <c r="CS75" s="1222"/>
      <c r="CT75" s="1222"/>
      <c r="CU75" s="1222"/>
      <c r="CV75" s="1222">
        <v>14</v>
      </c>
      <c r="CW75" s="1222"/>
      <c r="CX75" s="1222"/>
      <c r="CY75" s="1222"/>
      <c r="CZ75" s="1222"/>
      <c r="DA75" s="1222"/>
      <c r="DB75" s="1222"/>
      <c r="DC75" s="1222"/>
    </row>
    <row r="76" spans="2:107" x14ac:dyDescent="0.15">
      <c r="B76" s="256"/>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56"/>
      <c r="G77" s="1211"/>
      <c r="H77" s="1211"/>
      <c r="I77" s="1211"/>
      <c r="J77" s="1211"/>
      <c r="K77" s="1238"/>
      <c r="L77" s="1238"/>
      <c r="M77" s="1238"/>
      <c r="N77" s="1238"/>
      <c r="AN77" s="1217" t="s">
        <v>608</v>
      </c>
      <c r="AO77" s="1217"/>
      <c r="AP77" s="1217"/>
      <c r="AQ77" s="1217"/>
      <c r="AR77" s="1217"/>
      <c r="AS77" s="1217"/>
      <c r="AT77" s="1217"/>
      <c r="AU77" s="1217"/>
      <c r="AV77" s="1217"/>
      <c r="AW77" s="1217"/>
      <c r="AX77" s="1217"/>
      <c r="AY77" s="1217"/>
      <c r="AZ77" s="1217"/>
      <c r="BA77" s="1217"/>
      <c r="BB77" s="1221" t="s">
        <v>606</v>
      </c>
      <c r="BC77" s="1221"/>
      <c r="BD77" s="1221"/>
      <c r="BE77" s="1221"/>
      <c r="BF77" s="1221"/>
      <c r="BG77" s="1221"/>
      <c r="BH77" s="1221"/>
      <c r="BI77" s="1221"/>
      <c r="BJ77" s="1221"/>
      <c r="BK77" s="1221"/>
      <c r="BL77" s="1221"/>
      <c r="BM77" s="1221"/>
      <c r="BN77" s="1221"/>
      <c r="BO77" s="1221"/>
      <c r="BP77" s="1222">
        <v>20.2</v>
      </c>
      <c r="BQ77" s="1222"/>
      <c r="BR77" s="1222"/>
      <c r="BS77" s="1222"/>
      <c r="BT77" s="1222"/>
      <c r="BU77" s="1222"/>
      <c r="BV77" s="1222"/>
      <c r="BW77" s="1222"/>
      <c r="BX77" s="1222">
        <v>18.2</v>
      </c>
      <c r="BY77" s="1222"/>
      <c r="BZ77" s="1222"/>
      <c r="CA77" s="1222"/>
      <c r="CB77" s="1222"/>
      <c r="CC77" s="1222"/>
      <c r="CD77" s="1222"/>
      <c r="CE77" s="1222"/>
      <c r="CF77" s="1222">
        <v>20.3</v>
      </c>
      <c r="CG77" s="1222"/>
      <c r="CH77" s="1222"/>
      <c r="CI77" s="1222"/>
      <c r="CJ77" s="1222"/>
      <c r="CK77" s="1222"/>
      <c r="CL77" s="1222"/>
      <c r="CM77" s="1222"/>
      <c r="CN77" s="1222">
        <v>12.8</v>
      </c>
      <c r="CO77" s="1222"/>
      <c r="CP77" s="1222"/>
      <c r="CQ77" s="1222"/>
      <c r="CR77" s="1222"/>
      <c r="CS77" s="1222"/>
      <c r="CT77" s="1222"/>
      <c r="CU77" s="1222"/>
      <c r="CV77" s="1222">
        <v>0</v>
      </c>
      <c r="CW77" s="1222"/>
      <c r="CX77" s="1222"/>
      <c r="CY77" s="1222"/>
      <c r="CZ77" s="1222"/>
      <c r="DA77" s="1222"/>
      <c r="DB77" s="1222"/>
      <c r="DC77" s="1222"/>
    </row>
    <row r="78" spans="2:107" x14ac:dyDescent="0.15">
      <c r="B78" s="256"/>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56"/>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611</v>
      </c>
      <c r="BC79" s="1221"/>
      <c r="BD79" s="1221"/>
      <c r="BE79" s="1221"/>
      <c r="BF79" s="1221"/>
      <c r="BG79" s="1221"/>
      <c r="BH79" s="1221"/>
      <c r="BI79" s="1221"/>
      <c r="BJ79" s="1221"/>
      <c r="BK79" s="1221"/>
      <c r="BL79" s="1221"/>
      <c r="BM79" s="1221"/>
      <c r="BN79" s="1221"/>
      <c r="BO79" s="1221"/>
      <c r="BP79" s="1222">
        <v>6.8</v>
      </c>
      <c r="BQ79" s="1222"/>
      <c r="BR79" s="1222"/>
      <c r="BS79" s="1222"/>
      <c r="BT79" s="1222"/>
      <c r="BU79" s="1222"/>
      <c r="BV79" s="1222"/>
      <c r="BW79" s="1222"/>
      <c r="BX79" s="1222">
        <v>6.8</v>
      </c>
      <c r="BY79" s="1222"/>
      <c r="BZ79" s="1222"/>
      <c r="CA79" s="1222"/>
      <c r="CB79" s="1222"/>
      <c r="CC79" s="1222"/>
      <c r="CD79" s="1222"/>
      <c r="CE79" s="1222"/>
      <c r="CF79" s="1222">
        <v>6.6</v>
      </c>
      <c r="CG79" s="1222"/>
      <c r="CH79" s="1222"/>
      <c r="CI79" s="1222"/>
      <c r="CJ79" s="1222"/>
      <c r="CK79" s="1222"/>
      <c r="CL79" s="1222"/>
      <c r="CM79" s="1222"/>
      <c r="CN79" s="1222">
        <v>7.3</v>
      </c>
      <c r="CO79" s="1222"/>
      <c r="CP79" s="1222"/>
      <c r="CQ79" s="1222"/>
      <c r="CR79" s="1222"/>
      <c r="CS79" s="1222"/>
      <c r="CT79" s="1222"/>
      <c r="CU79" s="1222"/>
      <c r="CV79" s="1222">
        <v>7.2</v>
      </c>
      <c r="CW79" s="1222"/>
      <c r="CX79" s="1222"/>
      <c r="CY79" s="1222"/>
      <c r="CZ79" s="1222"/>
      <c r="DA79" s="1222"/>
      <c r="DB79" s="1222"/>
      <c r="DC79" s="1222"/>
    </row>
    <row r="80" spans="2:107" x14ac:dyDescent="0.15">
      <c r="B80" s="256"/>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56"/>
    </row>
    <row r="82" spans="2:109" ht="17.25" x14ac:dyDescent="0.15">
      <c r="B82" s="256"/>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GAoQQClDpUydYOkwwMgSmGCjdN/i5sq1ik2u0PLZm6Qp6UWIc2aHJ2Ma2IZMC8ZL3NSgpzLIFtOfCx0vayt8LA==" saltValue="HEvBsJmM0q2Ati1WketVA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1B984-38B6-40AC-9C38-87AF165FA18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mEDsdhFLYGyl2S8oJS892v0czNHVDtqsfgsOY9z+xM6i9YJFu/2BQOkqFCmIZ4djiXmz41HjxkRKpL9M57Vhwg==" saltValue="dJdQubKbPhxO1obL0Sd0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35E23-3519-49C6-ABAA-6FBA8480310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KFLukztCcGhyVNiRRh5QQqa1gOOBdlR7/hCnf89AooHk+fDTNxlW43bT/pr3dk9O4ZZBQoooWcfDaHXHAV+1Ng==" saltValue="2DbuLbvdSH7WPzEU1mBW8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555</v>
      </c>
      <c r="G2" s="146"/>
      <c r="H2" s="147"/>
    </row>
    <row r="3" spans="1:8" x14ac:dyDescent="0.15">
      <c r="A3" s="143" t="s">
        <v>548</v>
      </c>
      <c r="B3" s="148"/>
      <c r="C3" s="149"/>
      <c r="D3" s="150">
        <v>49088</v>
      </c>
      <c r="E3" s="151"/>
      <c r="F3" s="152">
        <v>52191</v>
      </c>
      <c r="G3" s="153"/>
      <c r="H3" s="154"/>
    </row>
    <row r="4" spans="1:8" x14ac:dyDescent="0.15">
      <c r="A4" s="155"/>
      <c r="B4" s="156"/>
      <c r="C4" s="157"/>
      <c r="D4" s="158">
        <v>29637</v>
      </c>
      <c r="E4" s="159"/>
      <c r="F4" s="160">
        <v>24843</v>
      </c>
      <c r="G4" s="161"/>
      <c r="H4" s="162"/>
    </row>
    <row r="5" spans="1:8" x14ac:dyDescent="0.15">
      <c r="A5" s="143" t="s">
        <v>550</v>
      </c>
      <c r="B5" s="148"/>
      <c r="C5" s="149"/>
      <c r="D5" s="150">
        <v>86407</v>
      </c>
      <c r="E5" s="151"/>
      <c r="F5" s="152">
        <v>47387</v>
      </c>
      <c r="G5" s="153"/>
      <c r="H5" s="154"/>
    </row>
    <row r="6" spans="1:8" x14ac:dyDescent="0.15">
      <c r="A6" s="155"/>
      <c r="B6" s="156"/>
      <c r="C6" s="157"/>
      <c r="D6" s="158">
        <v>38271</v>
      </c>
      <c r="E6" s="159"/>
      <c r="F6" s="160">
        <v>24928</v>
      </c>
      <c r="G6" s="161"/>
      <c r="H6" s="162"/>
    </row>
    <row r="7" spans="1:8" x14ac:dyDescent="0.15">
      <c r="A7" s="143" t="s">
        <v>551</v>
      </c>
      <c r="B7" s="148"/>
      <c r="C7" s="149"/>
      <c r="D7" s="150">
        <v>61917</v>
      </c>
      <c r="E7" s="151"/>
      <c r="F7" s="152">
        <v>51264</v>
      </c>
      <c r="G7" s="153"/>
      <c r="H7" s="154"/>
    </row>
    <row r="8" spans="1:8" x14ac:dyDescent="0.15">
      <c r="A8" s="155"/>
      <c r="B8" s="156"/>
      <c r="C8" s="157"/>
      <c r="D8" s="158">
        <v>34542</v>
      </c>
      <c r="E8" s="159"/>
      <c r="F8" s="160">
        <v>26040</v>
      </c>
      <c r="G8" s="161"/>
      <c r="H8" s="162"/>
    </row>
    <row r="9" spans="1:8" x14ac:dyDescent="0.15">
      <c r="A9" s="143" t="s">
        <v>552</v>
      </c>
      <c r="B9" s="148"/>
      <c r="C9" s="149"/>
      <c r="D9" s="150">
        <v>52486</v>
      </c>
      <c r="E9" s="151"/>
      <c r="F9" s="152">
        <v>96248</v>
      </c>
      <c r="G9" s="153"/>
      <c r="H9" s="154"/>
    </row>
    <row r="10" spans="1:8" x14ac:dyDescent="0.15">
      <c r="A10" s="155"/>
      <c r="B10" s="156"/>
      <c r="C10" s="157"/>
      <c r="D10" s="158">
        <v>17408</v>
      </c>
      <c r="E10" s="159"/>
      <c r="F10" s="160">
        <v>55768</v>
      </c>
      <c r="G10" s="161"/>
      <c r="H10" s="162"/>
    </row>
    <row r="11" spans="1:8" x14ac:dyDescent="0.15">
      <c r="A11" s="143" t="s">
        <v>553</v>
      </c>
      <c r="B11" s="148"/>
      <c r="C11" s="149"/>
      <c r="D11" s="150">
        <v>60385</v>
      </c>
      <c r="E11" s="151"/>
      <c r="F11" s="152">
        <v>76413</v>
      </c>
      <c r="G11" s="153"/>
      <c r="H11" s="154"/>
    </row>
    <row r="12" spans="1:8" x14ac:dyDescent="0.15">
      <c r="A12" s="155"/>
      <c r="B12" s="156"/>
      <c r="C12" s="163"/>
      <c r="D12" s="158">
        <v>19123</v>
      </c>
      <c r="E12" s="159"/>
      <c r="F12" s="160">
        <v>39658</v>
      </c>
      <c r="G12" s="161"/>
      <c r="H12" s="162"/>
    </row>
    <row r="13" spans="1:8" x14ac:dyDescent="0.15">
      <c r="A13" s="143"/>
      <c r="B13" s="148"/>
      <c r="C13" s="149"/>
      <c r="D13" s="150">
        <v>62057</v>
      </c>
      <c r="E13" s="151"/>
      <c r="F13" s="152">
        <v>64701</v>
      </c>
      <c r="G13" s="164"/>
      <c r="H13" s="154"/>
    </row>
    <row r="14" spans="1:8" x14ac:dyDescent="0.15">
      <c r="A14" s="155"/>
      <c r="B14" s="156"/>
      <c r="C14" s="157"/>
      <c r="D14" s="158">
        <v>27796</v>
      </c>
      <c r="E14" s="159"/>
      <c r="F14" s="160">
        <v>34247</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10.54</v>
      </c>
      <c r="C19" s="165">
        <f>ROUND(VALUE(SUBSTITUTE(実質収支比率等に係る経年分析!G$48,"▲","-")),2)</f>
        <v>7.73</v>
      </c>
      <c r="D19" s="165">
        <f>ROUND(VALUE(SUBSTITUTE(実質収支比率等に係る経年分析!H$48,"▲","-")),2)</f>
        <v>8.3000000000000007</v>
      </c>
      <c r="E19" s="165">
        <f>ROUND(VALUE(SUBSTITUTE(実質収支比率等に係る経年分析!I$48,"▲","-")),2)</f>
        <v>5.23</v>
      </c>
      <c r="F19" s="165">
        <f>ROUND(VALUE(SUBSTITUTE(実質収支比率等に係る経年分析!J$48,"▲","-")),2)</f>
        <v>9.58</v>
      </c>
    </row>
    <row r="20" spans="1:11" x14ac:dyDescent="0.15">
      <c r="A20" s="165" t="s">
        <v>55</v>
      </c>
      <c r="B20" s="165">
        <f>ROUND(VALUE(SUBSTITUTE(実質収支比率等に係る経年分析!F$47,"▲","-")),2)</f>
        <v>21.36</v>
      </c>
      <c r="C20" s="165">
        <f>ROUND(VALUE(SUBSTITUTE(実質収支比率等に係る経年分析!G$47,"▲","-")),2)</f>
        <v>42.98</v>
      </c>
      <c r="D20" s="165">
        <f>ROUND(VALUE(SUBSTITUTE(実質収支比率等に係る経年分析!H$47,"▲","-")),2)</f>
        <v>32.39</v>
      </c>
      <c r="E20" s="165">
        <f>ROUND(VALUE(SUBSTITUTE(実質収支比率等に係る経年分析!I$47,"▲","-")),2)</f>
        <v>26.35</v>
      </c>
      <c r="F20" s="165">
        <f>ROUND(VALUE(SUBSTITUTE(実質収支比率等に係る経年分析!J$47,"▲","-")),2)</f>
        <v>31.58</v>
      </c>
    </row>
    <row r="21" spans="1:11" x14ac:dyDescent="0.15">
      <c r="A21" s="165" t="s">
        <v>56</v>
      </c>
      <c r="B21" s="165">
        <f>IF(ISNUMBER(VALUE(SUBSTITUTE(実質収支比率等に係る経年分析!F$49,"▲","-"))),ROUND(VALUE(SUBSTITUTE(実質収支比率等に係る経年分析!F$49,"▲","-")),2),NA())</f>
        <v>-7.34</v>
      </c>
      <c r="C21" s="165">
        <f>IF(ISNUMBER(VALUE(SUBSTITUTE(実質収支比率等に係る経年分析!G$49,"▲","-"))),ROUND(VALUE(SUBSTITUTE(実質収支比率等に係る経年分析!G$49,"▲","-")),2),NA())</f>
        <v>18.899999999999999</v>
      </c>
      <c r="D21" s="165">
        <f>IF(ISNUMBER(VALUE(SUBSTITUTE(実質収支比率等に係る経年分析!H$49,"▲","-"))),ROUND(VALUE(SUBSTITUTE(実質収支比率等に係る経年分析!H$49,"▲","-")),2),NA())</f>
        <v>-10.41</v>
      </c>
      <c r="E21" s="165">
        <f>IF(ISNUMBER(VALUE(SUBSTITUTE(実質収支比率等に係る経年分析!I$49,"▲","-"))),ROUND(VALUE(SUBSTITUTE(実質収支比率等に係る経年分析!I$49,"▲","-")),2),NA())</f>
        <v>-7.99</v>
      </c>
      <c r="F21" s="165">
        <f>IF(ISNUMBER(VALUE(SUBSTITUTE(実質収支比率等に係る経年分析!J$49,"▲","-"))),ROUND(VALUE(SUBSTITUTE(実質収支比率等に係る経年分析!J$49,"▲","-")),2),NA())</f>
        <v>10.99</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工業用地造成事業</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後期高齢者医療事業</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介護認定審査会</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15">
      <c r="A32" s="166" t="str">
        <f>IF(連結実質赤字比率に係る赤字・黒字の構成分析!C$38="",NA(),連結実質赤字比率に係る赤字・黒字の構成分析!C$38)</f>
        <v>下水道事業</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0.43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0.14000000000000001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0.14000000000000001</v>
      </c>
    </row>
    <row r="33" spans="1:16" x14ac:dyDescent="0.15">
      <c r="A33" s="166" t="str">
        <f>IF(連結実質赤字比率に係る赤字・黒字の構成分析!C$37="",NA(),連結実質赤字比率に係る赤字・黒字の構成分析!C$37)</f>
        <v>国民健康保険事業</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5.54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0.99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0.34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0.98</v>
      </c>
    </row>
    <row r="34" spans="1:16" x14ac:dyDescent="0.15">
      <c r="A34" s="166" t="str">
        <f>IF(連結実質赤字比率に係る赤字・黒字の構成分析!C$36="",NA(),連結実質赤字比率に係る赤字・黒字の構成分析!C$36)</f>
        <v>介護保険事業</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2.0299999999999998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1.64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1.96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1.91</v>
      </c>
    </row>
    <row r="35" spans="1:16" x14ac:dyDescent="0.15">
      <c r="A35" s="166" t="str">
        <f>IF(連結実質赤字比率に係る赤字・黒字の構成分析!C$35="",NA(),連結実質赤字比率に係る赤字・黒字の構成分析!C$35)</f>
        <v>水道事業</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6.27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6.87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7.42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7.22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7.07</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10.54</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7.72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8.2899999999999991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5.22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9.58</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624</v>
      </c>
      <c r="E42" s="167"/>
      <c r="F42" s="167"/>
      <c r="G42" s="167">
        <f>'実質公債費比率（分子）の構造'!L$52</f>
        <v>622</v>
      </c>
      <c r="H42" s="167"/>
      <c r="I42" s="167"/>
      <c r="J42" s="167">
        <f>'実質公債費比率（分子）の構造'!M$52</f>
        <v>590</v>
      </c>
      <c r="K42" s="167"/>
      <c r="L42" s="167"/>
      <c r="M42" s="167">
        <f>'実質公債費比率（分子）の構造'!N$52</f>
        <v>557</v>
      </c>
      <c r="N42" s="167"/>
      <c r="O42" s="167"/>
      <c r="P42" s="167">
        <f>'実質公債費比率（分子）の構造'!O$52</f>
        <v>562</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7</v>
      </c>
      <c r="C44" s="167"/>
      <c r="D44" s="167"/>
      <c r="E44" s="167">
        <f>'実質公債費比率（分子）の構造'!L$50</f>
        <v>4</v>
      </c>
      <c r="F44" s="167"/>
      <c r="G44" s="167"/>
      <c r="H44" s="167">
        <f>'実質公債費比率（分子）の構造'!M$50</f>
        <v>4</v>
      </c>
      <c r="I44" s="167"/>
      <c r="J44" s="167"/>
      <c r="K44" s="167">
        <f>'実質公債費比率（分子）の構造'!N$50</f>
        <v>2</v>
      </c>
      <c r="L44" s="167"/>
      <c r="M44" s="167"/>
      <c r="N44" s="167" t="str">
        <f>'実質公債費比率（分子）の構造'!O$50</f>
        <v>-</v>
      </c>
      <c r="O44" s="167"/>
      <c r="P44" s="167"/>
    </row>
    <row r="45" spans="1:16" x14ac:dyDescent="0.15">
      <c r="A45" s="167" t="s">
        <v>66</v>
      </c>
      <c r="B45" s="167">
        <f>'実質公債費比率（分子）の構造'!K$49</f>
        <v>155</v>
      </c>
      <c r="C45" s="167"/>
      <c r="D45" s="167"/>
      <c r="E45" s="167">
        <f>'実質公債費比率（分子）の構造'!L$49</f>
        <v>180</v>
      </c>
      <c r="F45" s="167"/>
      <c r="G45" s="167"/>
      <c r="H45" s="167">
        <f>'実質公債費比率（分子）の構造'!M$49</f>
        <v>142</v>
      </c>
      <c r="I45" s="167"/>
      <c r="J45" s="167"/>
      <c r="K45" s="167">
        <f>'実質公債費比率（分子）の構造'!N$49</f>
        <v>67</v>
      </c>
      <c r="L45" s="167"/>
      <c r="M45" s="167"/>
      <c r="N45" s="167">
        <f>'実質公債費比率（分子）の構造'!O$49</f>
        <v>62</v>
      </c>
      <c r="O45" s="167"/>
      <c r="P45" s="167"/>
    </row>
    <row r="46" spans="1:16" x14ac:dyDescent="0.15">
      <c r="A46" s="167" t="s">
        <v>67</v>
      </c>
      <c r="B46" s="167">
        <f>'実質公債費比率（分子）の構造'!K$48</f>
        <v>202</v>
      </c>
      <c r="C46" s="167"/>
      <c r="D46" s="167"/>
      <c r="E46" s="167">
        <f>'実質公債費比率（分子）の構造'!L$48</f>
        <v>207</v>
      </c>
      <c r="F46" s="167"/>
      <c r="G46" s="167"/>
      <c r="H46" s="167">
        <f>'実質公債費比率（分子）の構造'!M$48</f>
        <v>407</v>
      </c>
      <c r="I46" s="167"/>
      <c r="J46" s="167"/>
      <c r="K46" s="167">
        <f>'実質公債費比率（分子）の構造'!N$48</f>
        <v>434</v>
      </c>
      <c r="L46" s="167"/>
      <c r="M46" s="167"/>
      <c r="N46" s="167">
        <f>'実質公債費比率（分子）の構造'!O$48</f>
        <v>340</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688</v>
      </c>
      <c r="C49" s="167"/>
      <c r="D49" s="167"/>
      <c r="E49" s="167">
        <f>'実質公債費比率（分子）の構造'!L$45</f>
        <v>684</v>
      </c>
      <c r="F49" s="167"/>
      <c r="G49" s="167"/>
      <c r="H49" s="167">
        <f>'実質公債費比率（分子）の構造'!M$45</f>
        <v>701</v>
      </c>
      <c r="I49" s="167"/>
      <c r="J49" s="167"/>
      <c r="K49" s="167">
        <f>'実質公債費比率（分子）の構造'!N$45</f>
        <v>689</v>
      </c>
      <c r="L49" s="167"/>
      <c r="M49" s="167"/>
      <c r="N49" s="167">
        <f>'実質公債費比率（分子）の構造'!O$45</f>
        <v>732</v>
      </c>
      <c r="O49" s="167"/>
      <c r="P49" s="167"/>
    </row>
    <row r="50" spans="1:16" x14ac:dyDescent="0.15">
      <c r="A50" s="167" t="s">
        <v>71</v>
      </c>
      <c r="B50" s="167" t="e">
        <f>NA()</f>
        <v>#N/A</v>
      </c>
      <c r="C50" s="167">
        <f>IF(ISNUMBER('実質公債費比率（分子）の構造'!K$53),'実質公債費比率（分子）の構造'!K$53,NA())</f>
        <v>428</v>
      </c>
      <c r="D50" s="167" t="e">
        <f>NA()</f>
        <v>#N/A</v>
      </c>
      <c r="E50" s="167" t="e">
        <f>NA()</f>
        <v>#N/A</v>
      </c>
      <c r="F50" s="167">
        <f>IF(ISNUMBER('実質公債費比率（分子）の構造'!L$53),'実質公債費比率（分子）の構造'!L$53,NA())</f>
        <v>453</v>
      </c>
      <c r="G50" s="167" t="e">
        <f>NA()</f>
        <v>#N/A</v>
      </c>
      <c r="H50" s="167" t="e">
        <f>NA()</f>
        <v>#N/A</v>
      </c>
      <c r="I50" s="167">
        <f>IF(ISNUMBER('実質公債費比率（分子）の構造'!M$53),'実質公債費比率（分子）の構造'!M$53,NA())</f>
        <v>664</v>
      </c>
      <c r="J50" s="167" t="e">
        <f>NA()</f>
        <v>#N/A</v>
      </c>
      <c r="K50" s="167" t="e">
        <f>NA()</f>
        <v>#N/A</v>
      </c>
      <c r="L50" s="167">
        <f>IF(ISNUMBER('実質公債費比率（分子）の構造'!N$53),'実質公債費比率（分子）の構造'!N$53,NA())</f>
        <v>635</v>
      </c>
      <c r="M50" s="167" t="e">
        <f>NA()</f>
        <v>#N/A</v>
      </c>
      <c r="N50" s="167" t="e">
        <f>NA()</f>
        <v>#N/A</v>
      </c>
      <c r="O50" s="167">
        <f>IF(ISNUMBER('実質公債費比率（分子）の構造'!O$53),'実質公債費比率（分子）の構造'!O$53,NA())</f>
        <v>572</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5942</v>
      </c>
      <c r="E56" s="166"/>
      <c r="F56" s="166"/>
      <c r="G56" s="166">
        <f>'将来負担比率（分子）の構造'!J$52</f>
        <v>5914</v>
      </c>
      <c r="H56" s="166"/>
      <c r="I56" s="166"/>
      <c r="J56" s="166">
        <f>'将来負担比率（分子）の構造'!K$52</f>
        <v>5693</v>
      </c>
      <c r="K56" s="166"/>
      <c r="L56" s="166"/>
      <c r="M56" s="166">
        <f>'将来負担比率（分子）の構造'!L$52</f>
        <v>5635</v>
      </c>
      <c r="N56" s="166"/>
      <c r="O56" s="166"/>
      <c r="P56" s="166">
        <f>'将来負担比率（分子）の構造'!M$52</f>
        <v>5517</v>
      </c>
    </row>
    <row r="57" spans="1:16" x14ac:dyDescent="0.15">
      <c r="A57" s="166" t="s">
        <v>42</v>
      </c>
      <c r="B57" s="166"/>
      <c r="C57" s="166"/>
      <c r="D57" s="166">
        <f>'将来負担比率（分子）の構造'!I$51</f>
        <v>792</v>
      </c>
      <c r="E57" s="166"/>
      <c r="F57" s="166"/>
      <c r="G57" s="166">
        <f>'将来負担比率（分子）の構造'!J$51</f>
        <v>757</v>
      </c>
      <c r="H57" s="166"/>
      <c r="I57" s="166"/>
      <c r="J57" s="166">
        <f>'将来負担比率（分子）の構造'!K$51</f>
        <v>721</v>
      </c>
      <c r="K57" s="166"/>
      <c r="L57" s="166"/>
      <c r="M57" s="166">
        <f>'将来負担比率（分子）の構造'!L$51</f>
        <v>689</v>
      </c>
      <c r="N57" s="166"/>
      <c r="O57" s="166"/>
      <c r="P57" s="166">
        <f>'将来負担比率（分子）の構造'!M$51</f>
        <v>649</v>
      </c>
    </row>
    <row r="58" spans="1:16" x14ac:dyDescent="0.15">
      <c r="A58" s="166" t="s">
        <v>41</v>
      </c>
      <c r="B58" s="166"/>
      <c r="C58" s="166"/>
      <c r="D58" s="166">
        <f>'将来負担比率（分子）の構造'!I$50</f>
        <v>3781</v>
      </c>
      <c r="E58" s="166"/>
      <c r="F58" s="166"/>
      <c r="G58" s="166">
        <f>'将来負担比率（分子）の構造'!J$50</f>
        <v>5211</v>
      </c>
      <c r="H58" s="166"/>
      <c r="I58" s="166"/>
      <c r="J58" s="166">
        <f>'将来負担比率（分子）の構造'!K$50</f>
        <v>5176</v>
      </c>
      <c r="K58" s="166"/>
      <c r="L58" s="166"/>
      <c r="M58" s="166">
        <f>'将来負担比率（分子）の構造'!L$50</f>
        <v>4973</v>
      </c>
      <c r="N58" s="166"/>
      <c r="O58" s="166"/>
      <c r="P58" s="166">
        <f>'将来負担比率（分子）の構造'!M$50</f>
        <v>5335</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18</v>
      </c>
      <c r="C61" s="166"/>
      <c r="D61" s="166"/>
      <c r="E61" s="166">
        <f>'将来負担比率（分子）の構造'!J$46</f>
        <v>14</v>
      </c>
      <c r="F61" s="166"/>
      <c r="G61" s="166"/>
      <c r="H61" s="166">
        <f>'将来負担比率（分子）の構造'!K$46</f>
        <v>18</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1265</v>
      </c>
      <c r="C62" s="166"/>
      <c r="D62" s="166"/>
      <c r="E62" s="166">
        <f>'将来負担比率（分子）の構造'!J$45</f>
        <v>1243</v>
      </c>
      <c r="F62" s="166"/>
      <c r="G62" s="166"/>
      <c r="H62" s="166">
        <f>'将来負担比率（分子）の構造'!K$45</f>
        <v>1244</v>
      </c>
      <c r="I62" s="166"/>
      <c r="J62" s="166"/>
      <c r="K62" s="166">
        <f>'将来負担比率（分子）の構造'!L$45</f>
        <v>1188</v>
      </c>
      <c r="L62" s="166"/>
      <c r="M62" s="166"/>
      <c r="N62" s="166">
        <f>'将来負担比率（分子）の構造'!M$45</f>
        <v>1208</v>
      </c>
      <c r="O62" s="166"/>
      <c r="P62" s="166"/>
    </row>
    <row r="63" spans="1:16" x14ac:dyDescent="0.15">
      <c r="A63" s="166" t="s">
        <v>34</v>
      </c>
      <c r="B63" s="166">
        <f>'将来負担比率（分子）の構造'!I$44</f>
        <v>817</v>
      </c>
      <c r="C63" s="166"/>
      <c r="D63" s="166"/>
      <c r="E63" s="166">
        <f>'将来負担比率（分子）の構造'!J$44</f>
        <v>632</v>
      </c>
      <c r="F63" s="166"/>
      <c r="G63" s="166"/>
      <c r="H63" s="166">
        <f>'将来負担比率（分子）の構造'!K$44</f>
        <v>504</v>
      </c>
      <c r="I63" s="166"/>
      <c r="J63" s="166"/>
      <c r="K63" s="166">
        <f>'将来負担比率（分子）の構造'!L$44</f>
        <v>435</v>
      </c>
      <c r="L63" s="166"/>
      <c r="M63" s="166"/>
      <c r="N63" s="166">
        <f>'将来負担比率（分子）の構造'!M$44</f>
        <v>372</v>
      </c>
      <c r="O63" s="166"/>
      <c r="P63" s="166"/>
    </row>
    <row r="64" spans="1:16" x14ac:dyDescent="0.15">
      <c r="A64" s="166" t="s">
        <v>33</v>
      </c>
      <c r="B64" s="166">
        <f>'将来負担比率（分子）の構造'!I$43</f>
        <v>2163</v>
      </c>
      <c r="C64" s="166"/>
      <c r="D64" s="166"/>
      <c r="E64" s="166">
        <f>'将来負担比率（分子）の構造'!J$43</f>
        <v>2751</v>
      </c>
      <c r="F64" s="166"/>
      <c r="G64" s="166"/>
      <c r="H64" s="166">
        <f>'将来負担比率（分子）の構造'!K$43</f>
        <v>2227</v>
      </c>
      <c r="I64" s="166"/>
      <c r="J64" s="166"/>
      <c r="K64" s="166">
        <f>'将来負担比率（分子）の構造'!L$43</f>
        <v>1770</v>
      </c>
      <c r="L64" s="166"/>
      <c r="M64" s="166"/>
      <c r="N64" s="166">
        <f>'将来負担比率（分子）の構造'!M$43</f>
        <v>1391</v>
      </c>
      <c r="O64" s="166"/>
      <c r="P64" s="166"/>
    </row>
    <row r="65" spans="1:16" x14ac:dyDescent="0.15">
      <c r="A65" s="166" t="s">
        <v>32</v>
      </c>
      <c r="B65" s="166">
        <f>'将来負担比率（分子）の構造'!I$42</f>
        <v>13</v>
      </c>
      <c r="C65" s="166"/>
      <c r="D65" s="166"/>
      <c r="E65" s="166">
        <f>'将来負担比率（分子）の構造'!J$42</f>
        <v>6</v>
      </c>
      <c r="F65" s="166"/>
      <c r="G65" s="166"/>
      <c r="H65" s="166">
        <f>'将来負担比率（分子）の構造'!K$42</f>
        <v>2</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7319</v>
      </c>
      <c r="C66" s="166"/>
      <c r="D66" s="166"/>
      <c r="E66" s="166">
        <f>'将来負担比率（分子）の構造'!J$41</f>
        <v>7758</v>
      </c>
      <c r="F66" s="166"/>
      <c r="G66" s="166"/>
      <c r="H66" s="166">
        <f>'将来負担比率（分子）の構造'!K$41</f>
        <v>7892</v>
      </c>
      <c r="I66" s="166"/>
      <c r="J66" s="166"/>
      <c r="K66" s="166">
        <f>'将来負担比率（分子）の構造'!L$41</f>
        <v>7954</v>
      </c>
      <c r="L66" s="166"/>
      <c r="M66" s="166"/>
      <c r="N66" s="166">
        <f>'将来負担比率（分子）の構造'!M$41</f>
        <v>7964</v>
      </c>
      <c r="O66" s="166"/>
      <c r="P66" s="166"/>
    </row>
    <row r="67" spans="1:16" x14ac:dyDescent="0.15">
      <c r="A67" s="166" t="s">
        <v>75</v>
      </c>
      <c r="B67" s="166" t="e">
        <f>NA()</f>
        <v>#N/A</v>
      </c>
      <c r="C67" s="166">
        <f>IF(ISNUMBER('将来負担比率（分子）の構造'!I$53), IF('将来負担比率（分子）の構造'!I$53 &lt; 0, 0, '将来負担比率（分子）の構造'!I$53), NA())</f>
        <v>1080</v>
      </c>
      <c r="D67" s="166" t="e">
        <f>NA()</f>
        <v>#N/A</v>
      </c>
      <c r="E67" s="166" t="e">
        <f>NA()</f>
        <v>#N/A</v>
      </c>
      <c r="F67" s="166">
        <f>IF(ISNUMBER('将来負担比率（分子）の構造'!J$53), IF('将来負担比率（分子）の構造'!J$53 &lt; 0, 0, '将来負担比率（分子）の構造'!J$53), NA())</f>
        <v>523</v>
      </c>
      <c r="G67" s="166" t="e">
        <f>NA()</f>
        <v>#N/A</v>
      </c>
      <c r="H67" s="166" t="e">
        <f>NA()</f>
        <v>#N/A</v>
      </c>
      <c r="I67" s="166">
        <f>IF(ISNUMBER('将来負担比率（分子）の構造'!K$53), IF('将来負担比率（分子）の構造'!K$53 &lt; 0, 0, '将来負担比率（分子）の構造'!K$53), NA())</f>
        <v>297</v>
      </c>
      <c r="J67" s="166" t="e">
        <f>NA()</f>
        <v>#N/A</v>
      </c>
      <c r="K67" s="166" t="e">
        <f>NA()</f>
        <v>#N/A</v>
      </c>
      <c r="L67" s="166">
        <f>IF(ISNUMBER('将来負担比率（分子）の構造'!L$53), IF('将来負担比率（分子）の構造'!L$53 &lt; 0, 0, '将来負担比率（分子）の構造'!L$53), NA())</f>
        <v>50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1552</v>
      </c>
      <c r="C72" s="170">
        <f>基金残高に係る経年分析!G55</f>
        <v>1299</v>
      </c>
      <c r="D72" s="170">
        <f>基金残高に係る経年分析!H55</f>
        <v>1629</v>
      </c>
    </row>
    <row r="73" spans="1:16" x14ac:dyDescent="0.15">
      <c r="A73" s="169" t="s">
        <v>78</v>
      </c>
      <c r="B73" s="170">
        <f>基金残高に係る経年分析!F56</f>
        <v>59</v>
      </c>
      <c r="C73" s="170">
        <f>基金残高に係る経年分析!G56</f>
        <v>59</v>
      </c>
      <c r="D73" s="170">
        <f>基金残高に係る経年分析!H56</f>
        <v>143</v>
      </c>
    </row>
    <row r="74" spans="1:16" x14ac:dyDescent="0.15">
      <c r="A74" s="169" t="s">
        <v>79</v>
      </c>
      <c r="B74" s="170">
        <f>基金残高に係る経年分析!F57</f>
        <v>2190</v>
      </c>
      <c r="C74" s="170">
        <f>基金残高に係る経年分析!G57</f>
        <v>2312</v>
      </c>
      <c r="D74" s="170">
        <f>基金残高に係る経年分析!H57</f>
        <v>2312</v>
      </c>
    </row>
  </sheetData>
  <sheetProtection algorithmName="SHA-512" hashValue="ja/nhWQ9wdrvEXGK/fhxoL/r9HpgSHjc1Fn0HsFjUXok7EDMsxltjkN1wlE9HHiGUN+MhGCqvRJwJH3sxVdajQ==" saltValue="B/gxHnm9/eDIS3/63kNA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1CFD7-B077-4999-A41B-455A1212DFAF}">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216</v>
      </c>
      <c r="DI1" s="702"/>
      <c r="DJ1" s="702"/>
      <c r="DK1" s="702"/>
      <c r="DL1" s="702"/>
      <c r="DM1" s="702"/>
      <c r="DN1" s="703"/>
      <c r="DO1" s="205"/>
      <c r="DP1" s="701" t="s">
        <v>217</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x14ac:dyDescent="0.15">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221</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98" t="s">
        <v>225</v>
      </c>
      <c r="AQ4" s="698"/>
      <c r="AR4" s="698"/>
      <c r="AS4" s="698"/>
      <c r="AT4" s="698"/>
      <c r="AU4" s="698"/>
      <c r="AV4" s="698"/>
      <c r="AW4" s="698"/>
      <c r="AX4" s="698"/>
      <c r="AY4" s="698"/>
      <c r="AZ4" s="698"/>
      <c r="BA4" s="698"/>
      <c r="BB4" s="698"/>
      <c r="BC4" s="698"/>
      <c r="BD4" s="698"/>
      <c r="BE4" s="698"/>
      <c r="BF4" s="698"/>
      <c r="BG4" s="698" t="s">
        <v>226</v>
      </c>
      <c r="BH4" s="698"/>
      <c r="BI4" s="698"/>
      <c r="BJ4" s="698"/>
      <c r="BK4" s="698"/>
      <c r="BL4" s="698"/>
      <c r="BM4" s="698"/>
      <c r="BN4" s="698"/>
      <c r="BO4" s="698" t="s">
        <v>223</v>
      </c>
      <c r="BP4" s="698"/>
      <c r="BQ4" s="698"/>
      <c r="BR4" s="698"/>
      <c r="BS4" s="698" t="s">
        <v>227</v>
      </c>
      <c r="BT4" s="698"/>
      <c r="BU4" s="698"/>
      <c r="BV4" s="698"/>
      <c r="BW4" s="698"/>
      <c r="BX4" s="698"/>
      <c r="BY4" s="698"/>
      <c r="BZ4" s="698"/>
      <c r="CA4" s="698"/>
      <c r="CB4" s="698"/>
      <c r="CD4" s="662" t="s">
        <v>228</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229</v>
      </c>
      <c r="C5" s="660"/>
      <c r="D5" s="660"/>
      <c r="E5" s="660"/>
      <c r="F5" s="660"/>
      <c r="G5" s="660"/>
      <c r="H5" s="660"/>
      <c r="I5" s="660"/>
      <c r="J5" s="660"/>
      <c r="K5" s="660"/>
      <c r="L5" s="660"/>
      <c r="M5" s="660"/>
      <c r="N5" s="660"/>
      <c r="O5" s="660"/>
      <c r="P5" s="660"/>
      <c r="Q5" s="661"/>
      <c r="R5" s="656">
        <v>2220302</v>
      </c>
      <c r="S5" s="657"/>
      <c r="T5" s="657"/>
      <c r="U5" s="657"/>
      <c r="V5" s="657"/>
      <c r="W5" s="657"/>
      <c r="X5" s="657"/>
      <c r="Y5" s="685"/>
      <c r="Z5" s="699">
        <v>17.8</v>
      </c>
      <c r="AA5" s="699"/>
      <c r="AB5" s="699"/>
      <c r="AC5" s="699"/>
      <c r="AD5" s="700">
        <v>2220302</v>
      </c>
      <c r="AE5" s="700"/>
      <c r="AF5" s="700"/>
      <c r="AG5" s="700"/>
      <c r="AH5" s="700"/>
      <c r="AI5" s="700"/>
      <c r="AJ5" s="700"/>
      <c r="AK5" s="700"/>
      <c r="AL5" s="686">
        <v>42.6</v>
      </c>
      <c r="AM5" s="672"/>
      <c r="AN5" s="672"/>
      <c r="AO5" s="687"/>
      <c r="AP5" s="659" t="s">
        <v>230</v>
      </c>
      <c r="AQ5" s="660"/>
      <c r="AR5" s="660"/>
      <c r="AS5" s="660"/>
      <c r="AT5" s="660"/>
      <c r="AU5" s="660"/>
      <c r="AV5" s="660"/>
      <c r="AW5" s="660"/>
      <c r="AX5" s="660"/>
      <c r="AY5" s="660"/>
      <c r="AZ5" s="660"/>
      <c r="BA5" s="660"/>
      <c r="BB5" s="660"/>
      <c r="BC5" s="660"/>
      <c r="BD5" s="660"/>
      <c r="BE5" s="660"/>
      <c r="BF5" s="661"/>
      <c r="BG5" s="609">
        <v>2220302</v>
      </c>
      <c r="BH5" s="610"/>
      <c r="BI5" s="610"/>
      <c r="BJ5" s="610"/>
      <c r="BK5" s="610"/>
      <c r="BL5" s="610"/>
      <c r="BM5" s="610"/>
      <c r="BN5" s="611"/>
      <c r="BO5" s="635">
        <v>100</v>
      </c>
      <c r="BP5" s="635"/>
      <c r="BQ5" s="635"/>
      <c r="BR5" s="635"/>
      <c r="BS5" s="636">
        <v>24629</v>
      </c>
      <c r="BT5" s="636"/>
      <c r="BU5" s="636"/>
      <c r="BV5" s="636"/>
      <c r="BW5" s="636"/>
      <c r="BX5" s="636"/>
      <c r="BY5" s="636"/>
      <c r="BZ5" s="636"/>
      <c r="CA5" s="636"/>
      <c r="CB5" s="681"/>
      <c r="CD5" s="662" t="s">
        <v>225</v>
      </c>
      <c r="CE5" s="663"/>
      <c r="CF5" s="663"/>
      <c r="CG5" s="663"/>
      <c r="CH5" s="663"/>
      <c r="CI5" s="663"/>
      <c r="CJ5" s="663"/>
      <c r="CK5" s="663"/>
      <c r="CL5" s="663"/>
      <c r="CM5" s="663"/>
      <c r="CN5" s="663"/>
      <c r="CO5" s="663"/>
      <c r="CP5" s="663"/>
      <c r="CQ5" s="664"/>
      <c r="CR5" s="662" t="s">
        <v>231</v>
      </c>
      <c r="CS5" s="663"/>
      <c r="CT5" s="663"/>
      <c r="CU5" s="663"/>
      <c r="CV5" s="663"/>
      <c r="CW5" s="663"/>
      <c r="CX5" s="663"/>
      <c r="CY5" s="664"/>
      <c r="CZ5" s="662" t="s">
        <v>223</v>
      </c>
      <c r="DA5" s="663"/>
      <c r="DB5" s="663"/>
      <c r="DC5" s="664"/>
      <c r="DD5" s="662" t="s">
        <v>232</v>
      </c>
      <c r="DE5" s="663"/>
      <c r="DF5" s="663"/>
      <c r="DG5" s="663"/>
      <c r="DH5" s="663"/>
      <c r="DI5" s="663"/>
      <c r="DJ5" s="663"/>
      <c r="DK5" s="663"/>
      <c r="DL5" s="663"/>
      <c r="DM5" s="663"/>
      <c r="DN5" s="663"/>
      <c r="DO5" s="663"/>
      <c r="DP5" s="664"/>
      <c r="DQ5" s="662" t="s">
        <v>233</v>
      </c>
      <c r="DR5" s="663"/>
      <c r="DS5" s="663"/>
      <c r="DT5" s="663"/>
      <c r="DU5" s="663"/>
      <c r="DV5" s="663"/>
      <c r="DW5" s="663"/>
      <c r="DX5" s="663"/>
      <c r="DY5" s="663"/>
      <c r="DZ5" s="663"/>
      <c r="EA5" s="663"/>
      <c r="EB5" s="663"/>
      <c r="EC5" s="664"/>
    </row>
    <row r="6" spans="2:143" ht="11.25" customHeight="1" x14ac:dyDescent="0.15">
      <c r="B6" s="606" t="s">
        <v>234</v>
      </c>
      <c r="C6" s="607"/>
      <c r="D6" s="607"/>
      <c r="E6" s="607"/>
      <c r="F6" s="607"/>
      <c r="G6" s="607"/>
      <c r="H6" s="607"/>
      <c r="I6" s="607"/>
      <c r="J6" s="607"/>
      <c r="K6" s="607"/>
      <c r="L6" s="607"/>
      <c r="M6" s="607"/>
      <c r="N6" s="607"/>
      <c r="O6" s="607"/>
      <c r="P6" s="607"/>
      <c r="Q6" s="608"/>
      <c r="R6" s="609">
        <v>92496</v>
      </c>
      <c r="S6" s="610"/>
      <c r="T6" s="610"/>
      <c r="U6" s="610"/>
      <c r="V6" s="610"/>
      <c r="W6" s="610"/>
      <c r="X6" s="610"/>
      <c r="Y6" s="611"/>
      <c r="Z6" s="635">
        <v>0.7</v>
      </c>
      <c r="AA6" s="635"/>
      <c r="AB6" s="635"/>
      <c r="AC6" s="635"/>
      <c r="AD6" s="636">
        <v>92496</v>
      </c>
      <c r="AE6" s="636"/>
      <c r="AF6" s="636"/>
      <c r="AG6" s="636"/>
      <c r="AH6" s="636"/>
      <c r="AI6" s="636"/>
      <c r="AJ6" s="636"/>
      <c r="AK6" s="636"/>
      <c r="AL6" s="612">
        <v>1.8</v>
      </c>
      <c r="AM6" s="613"/>
      <c r="AN6" s="613"/>
      <c r="AO6" s="637"/>
      <c r="AP6" s="606" t="s">
        <v>235</v>
      </c>
      <c r="AQ6" s="607"/>
      <c r="AR6" s="607"/>
      <c r="AS6" s="607"/>
      <c r="AT6" s="607"/>
      <c r="AU6" s="607"/>
      <c r="AV6" s="607"/>
      <c r="AW6" s="607"/>
      <c r="AX6" s="607"/>
      <c r="AY6" s="607"/>
      <c r="AZ6" s="607"/>
      <c r="BA6" s="607"/>
      <c r="BB6" s="607"/>
      <c r="BC6" s="607"/>
      <c r="BD6" s="607"/>
      <c r="BE6" s="607"/>
      <c r="BF6" s="608"/>
      <c r="BG6" s="609">
        <v>2220302</v>
      </c>
      <c r="BH6" s="610"/>
      <c r="BI6" s="610"/>
      <c r="BJ6" s="610"/>
      <c r="BK6" s="610"/>
      <c r="BL6" s="610"/>
      <c r="BM6" s="610"/>
      <c r="BN6" s="611"/>
      <c r="BO6" s="635">
        <v>100</v>
      </c>
      <c r="BP6" s="635"/>
      <c r="BQ6" s="635"/>
      <c r="BR6" s="635"/>
      <c r="BS6" s="636">
        <v>24629</v>
      </c>
      <c r="BT6" s="636"/>
      <c r="BU6" s="636"/>
      <c r="BV6" s="636"/>
      <c r="BW6" s="636"/>
      <c r="BX6" s="636"/>
      <c r="BY6" s="636"/>
      <c r="BZ6" s="636"/>
      <c r="CA6" s="636"/>
      <c r="CB6" s="681"/>
      <c r="CD6" s="659" t="s">
        <v>236</v>
      </c>
      <c r="CE6" s="660"/>
      <c r="CF6" s="660"/>
      <c r="CG6" s="660"/>
      <c r="CH6" s="660"/>
      <c r="CI6" s="660"/>
      <c r="CJ6" s="660"/>
      <c r="CK6" s="660"/>
      <c r="CL6" s="660"/>
      <c r="CM6" s="660"/>
      <c r="CN6" s="660"/>
      <c r="CO6" s="660"/>
      <c r="CP6" s="660"/>
      <c r="CQ6" s="661"/>
      <c r="CR6" s="609">
        <v>85281</v>
      </c>
      <c r="CS6" s="610"/>
      <c r="CT6" s="610"/>
      <c r="CU6" s="610"/>
      <c r="CV6" s="610"/>
      <c r="CW6" s="610"/>
      <c r="CX6" s="610"/>
      <c r="CY6" s="611"/>
      <c r="CZ6" s="686">
        <v>0.7</v>
      </c>
      <c r="DA6" s="672"/>
      <c r="DB6" s="672"/>
      <c r="DC6" s="688"/>
      <c r="DD6" s="615" t="s">
        <v>129</v>
      </c>
      <c r="DE6" s="610"/>
      <c r="DF6" s="610"/>
      <c r="DG6" s="610"/>
      <c r="DH6" s="610"/>
      <c r="DI6" s="610"/>
      <c r="DJ6" s="610"/>
      <c r="DK6" s="610"/>
      <c r="DL6" s="610"/>
      <c r="DM6" s="610"/>
      <c r="DN6" s="610"/>
      <c r="DO6" s="610"/>
      <c r="DP6" s="611"/>
      <c r="DQ6" s="615">
        <v>85281</v>
      </c>
      <c r="DR6" s="610"/>
      <c r="DS6" s="610"/>
      <c r="DT6" s="610"/>
      <c r="DU6" s="610"/>
      <c r="DV6" s="610"/>
      <c r="DW6" s="610"/>
      <c r="DX6" s="610"/>
      <c r="DY6" s="610"/>
      <c r="DZ6" s="610"/>
      <c r="EA6" s="610"/>
      <c r="EB6" s="610"/>
      <c r="EC6" s="648"/>
    </row>
    <row r="7" spans="2:143" ht="11.25" customHeight="1" x14ac:dyDescent="0.15">
      <c r="B7" s="606" t="s">
        <v>237</v>
      </c>
      <c r="C7" s="607"/>
      <c r="D7" s="607"/>
      <c r="E7" s="607"/>
      <c r="F7" s="607"/>
      <c r="G7" s="607"/>
      <c r="H7" s="607"/>
      <c r="I7" s="607"/>
      <c r="J7" s="607"/>
      <c r="K7" s="607"/>
      <c r="L7" s="607"/>
      <c r="M7" s="607"/>
      <c r="N7" s="607"/>
      <c r="O7" s="607"/>
      <c r="P7" s="607"/>
      <c r="Q7" s="608"/>
      <c r="R7" s="609">
        <v>1116</v>
      </c>
      <c r="S7" s="610"/>
      <c r="T7" s="610"/>
      <c r="U7" s="610"/>
      <c r="V7" s="610"/>
      <c r="W7" s="610"/>
      <c r="X7" s="610"/>
      <c r="Y7" s="611"/>
      <c r="Z7" s="635">
        <v>0</v>
      </c>
      <c r="AA7" s="635"/>
      <c r="AB7" s="635"/>
      <c r="AC7" s="635"/>
      <c r="AD7" s="636">
        <v>1116</v>
      </c>
      <c r="AE7" s="636"/>
      <c r="AF7" s="636"/>
      <c r="AG7" s="636"/>
      <c r="AH7" s="636"/>
      <c r="AI7" s="636"/>
      <c r="AJ7" s="636"/>
      <c r="AK7" s="636"/>
      <c r="AL7" s="612">
        <v>0</v>
      </c>
      <c r="AM7" s="613"/>
      <c r="AN7" s="613"/>
      <c r="AO7" s="637"/>
      <c r="AP7" s="606" t="s">
        <v>238</v>
      </c>
      <c r="AQ7" s="607"/>
      <c r="AR7" s="607"/>
      <c r="AS7" s="607"/>
      <c r="AT7" s="607"/>
      <c r="AU7" s="607"/>
      <c r="AV7" s="607"/>
      <c r="AW7" s="607"/>
      <c r="AX7" s="607"/>
      <c r="AY7" s="607"/>
      <c r="AZ7" s="607"/>
      <c r="BA7" s="607"/>
      <c r="BB7" s="607"/>
      <c r="BC7" s="607"/>
      <c r="BD7" s="607"/>
      <c r="BE7" s="607"/>
      <c r="BF7" s="608"/>
      <c r="BG7" s="609">
        <v>950727</v>
      </c>
      <c r="BH7" s="610"/>
      <c r="BI7" s="610"/>
      <c r="BJ7" s="610"/>
      <c r="BK7" s="610"/>
      <c r="BL7" s="610"/>
      <c r="BM7" s="610"/>
      <c r="BN7" s="611"/>
      <c r="BO7" s="635">
        <v>42.8</v>
      </c>
      <c r="BP7" s="635"/>
      <c r="BQ7" s="635"/>
      <c r="BR7" s="635"/>
      <c r="BS7" s="636">
        <v>24629</v>
      </c>
      <c r="BT7" s="636"/>
      <c r="BU7" s="636"/>
      <c r="BV7" s="636"/>
      <c r="BW7" s="636"/>
      <c r="BX7" s="636"/>
      <c r="BY7" s="636"/>
      <c r="BZ7" s="636"/>
      <c r="CA7" s="636"/>
      <c r="CB7" s="681"/>
      <c r="CD7" s="606" t="s">
        <v>239</v>
      </c>
      <c r="CE7" s="607"/>
      <c r="CF7" s="607"/>
      <c r="CG7" s="607"/>
      <c r="CH7" s="607"/>
      <c r="CI7" s="607"/>
      <c r="CJ7" s="607"/>
      <c r="CK7" s="607"/>
      <c r="CL7" s="607"/>
      <c r="CM7" s="607"/>
      <c r="CN7" s="607"/>
      <c r="CO7" s="607"/>
      <c r="CP7" s="607"/>
      <c r="CQ7" s="608"/>
      <c r="CR7" s="609">
        <v>2449599</v>
      </c>
      <c r="CS7" s="610"/>
      <c r="CT7" s="610"/>
      <c r="CU7" s="610"/>
      <c r="CV7" s="610"/>
      <c r="CW7" s="610"/>
      <c r="CX7" s="610"/>
      <c r="CY7" s="611"/>
      <c r="CZ7" s="635">
        <v>20.8</v>
      </c>
      <c r="DA7" s="635"/>
      <c r="DB7" s="635"/>
      <c r="DC7" s="635"/>
      <c r="DD7" s="615">
        <v>35455</v>
      </c>
      <c r="DE7" s="610"/>
      <c r="DF7" s="610"/>
      <c r="DG7" s="610"/>
      <c r="DH7" s="610"/>
      <c r="DI7" s="610"/>
      <c r="DJ7" s="610"/>
      <c r="DK7" s="610"/>
      <c r="DL7" s="610"/>
      <c r="DM7" s="610"/>
      <c r="DN7" s="610"/>
      <c r="DO7" s="610"/>
      <c r="DP7" s="611"/>
      <c r="DQ7" s="615">
        <v>1339626</v>
      </c>
      <c r="DR7" s="610"/>
      <c r="DS7" s="610"/>
      <c r="DT7" s="610"/>
      <c r="DU7" s="610"/>
      <c r="DV7" s="610"/>
      <c r="DW7" s="610"/>
      <c r="DX7" s="610"/>
      <c r="DY7" s="610"/>
      <c r="DZ7" s="610"/>
      <c r="EA7" s="610"/>
      <c r="EB7" s="610"/>
      <c r="EC7" s="648"/>
    </row>
    <row r="8" spans="2:143" ht="11.25" customHeight="1" x14ac:dyDescent="0.15">
      <c r="B8" s="606" t="s">
        <v>240</v>
      </c>
      <c r="C8" s="607"/>
      <c r="D8" s="607"/>
      <c r="E8" s="607"/>
      <c r="F8" s="607"/>
      <c r="G8" s="607"/>
      <c r="H8" s="607"/>
      <c r="I8" s="607"/>
      <c r="J8" s="607"/>
      <c r="K8" s="607"/>
      <c r="L8" s="607"/>
      <c r="M8" s="607"/>
      <c r="N8" s="607"/>
      <c r="O8" s="607"/>
      <c r="P8" s="607"/>
      <c r="Q8" s="608"/>
      <c r="R8" s="609">
        <v>7950</v>
      </c>
      <c r="S8" s="610"/>
      <c r="T8" s="610"/>
      <c r="U8" s="610"/>
      <c r="V8" s="610"/>
      <c r="W8" s="610"/>
      <c r="X8" s="610"/>
      <c r="Y8" s="611"/>
      <c r="Z8" s="635">
        <v>0.1</v>
      </c>
      <c r="AA8" s="635"/>
      <c r="AB8" s="635"/>
      <c r="AC8" s="635"/>
      <c r="AD8" s="636">
        <v>7950</v>
      </c>
      <c r="AE8" s="636"/>
      <c r="AF8" s="636"/>
      <c r="AG8" s="636"/>
      <c r="AH8" s="636"/>
      <c r="AI8" s="636"/>
      <c r="AJ8" s="636"/>
      <c r="AK8" s="636"/>
      <c r="AL8" s="612">
        <v>0.2</v>
      </c>
      <c r="AM8" s="613"/>
      <c r="AN8" s="613"/>
      <c r="AO8" s="637"/>
      <c r="AP8" s="606" t="s">
        <v>241</v>
      </c>
      <c r="AQ8" s="607"/>
      <c r="AR8" s="607"/>
      <c r="AS8" s="607"/>
      <c r="AT8" s="607"/>
      <c r="AU8" s="607"/>
      <c r="AV8" s="607"/>
      <c r="AW8" s="607"/>
      <c r="AX8" s="607"/>
      <c r="AY8" s="607"/>
      <c r="AZ8" s="607"/>
      <c r="BA8" s="607"/>
      <c r="BB8" s="607"/>
      <c r="BC8" s="607"/>
      <c r="BD8" s="607"/>
      <c r="BE8" s="607"/>
      <c r="BF8" s="608"/>
      <c r="BG8" s="609">
        <v>34712</v>
      </c>
      <c r="BH8" s="610"/>
      <c r="BI8" s="610"/>
      <c r="BJ8" s="610"/>
      <c r="BK8" s="610"/>
      <c r="BL8" s="610"/>
      <c r="BM8" s="610"/>
      <c r="BN8" s="611"/>
      <c r="BO8" s="635">
        <v>1.6</v>
      </c>
      <c r="BP8" s="635"/>
      <c r="BQ8" s="635"/>
      <c r="BR8" s="635"/>
      <c r="BS8" s="636" t="s">
        <v>129</v>
      </c>
      <c r="BT8" s="636"/>
      <c r="BU8" s="636"/>
      <c r="BV8" s="636"/>
      <c r="BW8" s="636"/>
      <c r="BX8" s="636"/>
      <c r="BY8" s="636"/>
      <c r="BZ8" s="636"/>
      <c r="CA8" s="636"/>
      <c r="CB8" s="681"/>
      <c r="CD8" s="606" t="s">
        <v>242</v>
      </c>
      <c r="CE8" s="607"/>
      <c r="CF8" s="607"/>
      <c r="CG8" s="607"/>
      <c r="CH8" s="607"/>
      <c r="CI8" s="607"/>
      <c r="CJ8" s="607"/>
      <c r="CK8" s="607"/>
      <c r="CL8" s="607"/>
      <c r="CM8" s="607"/>
      <c r="CN8" s="607"/>
      <c r="CO8" s="607"/>
      <c r="CP8" s="607"/>
      <c r="CQ8" s="608"/>
      <c r="CR8" s="609">
        <v>3690562</v>
      </c>
      <c r="CS8" s="610"/>
      <c r="CT8" s="610"/>
      <c r="CU8" s="610"/>
      <c r="CV8" s="610"/>
      <c r="CW8" s="610"/>
      <c r="CX8" s="610"/>
      <c r="CY8" s="611"/>
      <c r="CZ8" s="635">
        <v>31.3</v>
      </c>
      <c r="DA8" s="635"/>
      <c r="DB8" s="635"/>
      <c r="DC8" s="635"/>
      <c r="DD8" s="615">
        <v>42523</v>
      </c>
      <c r="DE8" s="610"/>
      <c r="DF8" s="610"/>
      <c r="DG8" s="610"/>
      <c r="DH8" s="610"/>
      <c r="DI8" s="610"/>
      <c r="DJ8" s="610"/>
      <c r="DK8" s="610"/>
      <c r="DL8" s="610"/>
      <c r="DM8" s="610"/>
      <c r="DN8" s="610"/>
      <c r="DO8" s="610"/>
      <c r="DP8" s="611"/>
      <c r="DQ8" s="615">
        <v>1475030</v>
      </c>
      <c r="DR8" s="610"/>
      <c r="DS8" s="610"/>
      <c r="DT8" s="610"/>
      <c r="DU8" s="610"/>
      <c r="DV8" s="610"/>
      <c r="DW8" s="610"/>
      <c r="DX8" s="610"/>
      <c r="DY8" s="610"/>
      <c r="DZ8" s="610"/>
      <c r="EA8" s="610"/>
      <c r="EB8" s="610"/>
      <c r="EC8" s="648"/>
    </row>
    <row r="9" spans="2:143" ht="11.25" customHeight="1" x14ac:dyDescent="0.15">
      <c r="B9" s="606" t="s">
        <v>243</v>
      </c>
      <c r="C9" s="607"/>
      <c r="D9" s="607"/>
      <c r="E9" s="607"/>
      <c r="F9" s="607"/>
      <c r="G9" s="607"/>
      <c r="H9" s="607"/>
      <c r="I9" s="607"/>
      <c r="J9" s="607"/>
      <c r="K9" s="607"/>
      <c r="L9" s="607"/>
      <c r="M9" s="607"/>
      <c r="N9" s="607"/>
      <c r="O9" s="607"/>
      <c r="P9" s="607"/>
      <c r="Q9" s="608"/>
      <c r="R9" s="609">
        <v>8115</v>
      </c>
      <c r="S9" s="610"/>
      <c r="T9" s="610"/>
      <c r="U9" s="610"/>
      <c r="V9" s="610"/>
      <c r="W9" s="610"/>
      <c r="X9" s="610"/>
      <c r="Y9" s="611"/>
      <c r="Z9" s="635">
        <v>0.1</v>
      </c>
      <c r="AA9" s="635"/>
      <c r="AB9" s="635"/>
      <c r="AC9" s="635"/>
      <c r="AD9" s="636">
        <v>8115</v>
      </c>
      <c r="AE9" s="636"/>
      <c r="AF9" s="636"/>
      <c r="AG9" s="636"/>
      <c r="AH9" s="636"/>
      <c r="AI9" s="636"/>
      <c r="AJ9" s="636"/>
      <c r="AK9" s="636"/>
      <c r="AL9" s="612">
        <v>0.2</v>
      </c>
      <c r="AM9" s="613"/>
      <c r="AN9" s="613"/>
      <c r="AO9" s="637"/>
      <c r="AP9" s="606" t="s">
        <v>244</v>
      </c>
      <c r="AQ9" s="607"/>
      <c r="AR9" s="607"/>
      <c r="AS9" s="607"/>
      <c r="AT9" s="607"/>
      <c r="AU9" s="607"/>
      <c r="AV9" s="607"/>
      <c r="AW9" s="607"/>
      <c r="AX9" s="607"/>
      <c r="AY9" s="607"/>
      <c r="AZ9" s="607"/>
      <c r="BA9" s="607"/>
      <c r="BB9" s="607"/>
      <c r="BC9" s="607"/>
      <c r="BD9" s="607"/>
      <c r="BE9" s="607"/>
      <c r="BF9" s="608"/>
      <c r="BG9" s="609">
        <v>758333</v>
      </c>
      <c r="BH9" s="610"/>
      <c r="BI9" s="610"/>
      <c r="BJ9" s="610"/>
      <c r="BK9" s="610"/>
      <c r="BL9" s="610"/>
      <c r="BM9" s="610"/>
      <c r="BN9" s="611"/>
      <c r="BO9" s="635">
        <v>34.200000000000003</v>
      </c>
      <c r="BP9" s="635"/>
      <c r="BQ9" s="635"/>
      <c r="BR9" s="635"/>
      <c r="BS9" s="636" t="s">
        <v>129</v>
      </c>
      <c r="BT9" s="636"/>
      <c r="BU9" s="636"/>
      <c r="BV9" s="636"/>
      <c r="BW9" s="636"/>
      <c r="BX9" s="636"/>
      <c r="BY9" s="636"/>
      <c r="BZ9" s="636"/>
      <c r="CA9" s="636"/>
      <c r="CB9" s="681"/>
      <c r="CD9" s="606" t="s">
        <v>245</v>
      </c>
      <c r="CE9" s="607"/>
      <c r="CF9" s="607"/>
      <c r="CG9" s="607"/>
      <c r="CH9" s="607"/>
      <c r="CI9" s="607"/>
      <c r="CJ9" s="607"/>
      <c r="CK9" s="607"/>
      <c r="CL9" s="607"/>
      <c r="CM9" s="607"/>
      <c r="CN9" s="607"/>
      <c r="CO9" s="607"/>
      <c r="CP9" s="607"/>
      <c r="CQ9" s="608"/>
      <c r="CR9" s="609">
        <v>764622</v>
      </c>
      <c r="CS9" s="610"/>
      <c r="CT9" s="610"/>
      <c r="CU9" s="610"/>
      <c r="CV9" s="610"/>
      <c r="CW9" s="610"/>
      <c r="CX9" s="610"/>
      <c r="CY9" s="611"/>
      <c r="CZ9" s="635">
        <v>6.5</v>
      </c>
      <c r="DA9" s="635"/>
      <c r="DB9" s="635"/>
      <c r="DC9" s="635"/>
      <c r="DD9" s="615">
        <v>12837</v>
      </c>
      <c r="DE9" s="610"/>
      <c r="DF9" s="610"/>
      <c r="DG9" s="610"/>
      <c r="DH9" s="610"/>
      <c r="DI9" s="610"/>
      <c r="DJ9" s="610"/>
      <c r="DK9" s="610"/>
      <c r="DL9" s="610"/>
      <c r="DM9" s="610"/>
      <c r="DN9" s="610"/>
      <c r="DO9" s="610"/>
      <c r="DP9" s="611"/>
      <c r="DQ9" s="615">
        <v>428930</v>
      </c>
      <c r="DR9" s="610"/>
      <c r="DS9" s="610"/>
      <c r="DT9" s="610"/>
      <c r="DU9" s="610"/>
      <c r="DV9" s="610"/>
      <c r="DW9" s="610"/>
      <c r="DX9" s="610"/>
      <c r="DY9" s="610"/>
      <c r="DZ9" s="610"/>
      <c r="EA9" s="610"/>
      <c r="EB9" s="610"/>
      <c r="EC9" s="648"/>
    </row>
    <row r="10" spans="2:143" ht="11.25" customHeight="1" x14ac:dyDescent="0.15">
      <c r="B10" s="606" t="s">
        <v>246</v>
      </c>
      <c r="C10" s="607"/>
      <c r="D10" s="607"/>
      <c r="E10" s="607"/>
      <c r="F10" s="607"/>
      <c r="G10" s="607"/>
      <c r="H10" s="607"/>
      <c r="I10" s="607"/>
      <c r="J10" s="607"/>
      <c r="K10" s="607"/>
      <c r="L10" s="607"/>
      <c r="M10" s="607"/>
      <c r="N10" s="607"/>
      <c r="O10" s="607"/>
      <c r="P10" s="607"/>
      <c r="Q10" s="608"/>
      <c r="R10" s="609" t="s">
        <v>129</v>
      </c>
      <c r="S10" s="610"/>
      <c r="T10" s="610"/>
      <c r="U10" s="610"/>
      <c r="V10" s="610"/>
      <c r="W10" s="610"/>
      <c r="X10" s="610"/>
      <c r="Y10" s="611"/>
      <c r="Z10" s="635" t="s">
        <v>129</v>
      </c>
      <c r="AA10" s="635"/>
      <c r="AB10" s="635"/>
      <c r="AC10" s="635"/>
      <c r="AD10" s="636" t="s">
        <v>129</v>
      </c>
      <c r="AE10" s="636"/>
      <c r="AF10" s="636"/>
      <c r="AG10" s="636"/>
      <c r="AH10" s="636"/>
      <c r="AI10" s="636"/>
      <c r="AJ10" s="636"/>
      <c r="AK10" s="636"/>
      <c r="AL10" s="612" t="s">
        <v>129</v>
      </c>
      <c r="AM10" s="613"/>
      <c r="AN10" s="613"/>
      <c r="AO10" s="637"/>
      <c r="AP10" s="606" t="s">
        <v>247</v>
      </c>
      <c r="AQ10" s="607"/>
      <c r="AR10" s="607"/>
      <c r="AS10" s="607"/>
      <c r="AT10" s="607"/>
      <c r="AU10" s="607"/>
      <c r="AV10" s="607"/>
      <c r="AW10" s="607"/>
      <c r="AX10" s="607"/>
      <c r="AY10" s="607"/>
      <c r="AZ10" s="607"/>
      <c r="BA10" s="607"/>
      <c r="BB10" s="607"/>
      <c r="BC10" s="607"/>
      <c r="BD10" s="607"/>
      <c r="BE10" s="607"/>
      <c r="BF10" s="608"/>
      <c r="BG10" s="609">
        <v>71041</v>
      </c>
      <c r="BH10" s="610"/>
      <c r="BI10" s="610"/>
      <c r="BJ10" s="610"/>
      <c r="BK10" s="610"/>
      <c r="BL10" s="610"/>
      <c r="BM10" s="610"/>
      <c r="BN10" s="611"/>
      <c r="BO10" s="635">
        <v>3.2</v>
      </c>
      <c r="BP10" s="635"/>
      <c r="BQ10" s="635"/>
      <c r="BR10" s="635"/>
      <c r="BS10" s="636" t="s">
        <v>129</v>
      </c>
      <c r="BT10" s="636"/>
      <c r="BU10" s="636"/>
      <c r="BV10" s="636"/>
      <c r="BW10" s="636"/>
      <c r="BX10" s="636"/>
      <c r="BY10" s="636"/>
      <c r="BZ10" s="636"/>
      <c r="CA10" s="636"/>
      <c r="CB10" s="681"/>
      <c r="CD10" s="606" t="s">
        <v>248</v>
      </c>
      <c r="CE10" s="607"/>
      <c r="CF10" s="607"/>
      <c r="CG10" s="607"/>
      <c r="CH10" s="607"/>
      <c r="CI10" s="607"/>
      <c r="CJ10" s="607"/>
      <c r="CK10" s="607"/>
      <c r="CL10" s="607"/>
      <c r="CM10" s="607"/>
      <c r="CN10" s="607"/>
      <c r="CO10" s="607"/>
      <c r="CP10" s="607"/>
      <c r="CQ10" s="608"/>
      <c r="CR10" s="609" t="s">
        <v>129</v>
      </c>
      <c r="CS10" s="610"/>
      <c r="CT10" s="610"/>
      <c r="CU10" s="610"/>
      <c r="CV10" s="610"/>
      <c r="CW10" s="610"/>
      <c r="CX10" s="610"/>
      <c r="CY10" s="611"/>
      <c r="CZ10" s="635" t="s">
        <v>129</v>
      </c>
      <c r="DA10" s="635"/>
      <c r="DB10" s="635"/>
      <c r="DC10" s="635"/>
      <c r="DD10" s="615" t="s">
        <v>129</v>
      </c>
      <c r="DE10" s="610"/>
      <c r="DF10" s="610"/>
      <c r="DG10" s="610"/>
      <c r="DH10" s="610"/>
      <c r="DI10" s="610"/>
      <c r="DJ10" s="610"/>
      <c r="DK10" s="610"/>
      <c r="DL10" s="610"/>
      <c r="DM10" s="610"/>
      <c r="DN10" s="610"/>
      <c r="DO10" s="610"/>
      <c r="DP10" s="611"/>
      <c r="DQ10" s="615" t="s">
        <v>129</v>
      </c>
      <c r="DR10" s="610"/>
      <c r="DS10" s="610"/>
      <c r="DT10" s="610"/>
      <c r="DU10" s="610"/>
      <c r="DV10" s="610"/>
      <c r="DW10" s="610"/>
      <c r="DX10" s="610"/>
      <c r="DY10" s="610"/>
      <c r="DZ10" s="610"/>
      <c r="EA10" s="610"/>
      <c r="EB10" s="610"/>
      <c r="EC10" s="648"/>
    </row>
    <row r="11" spans="2:143" ht="11.25" customHeight="1" x14ac:dyDescent="0.15">
      <c r="B11" s="606" t="s">
        <v>249</v>
      </c>
      <c r="C11" s="607"/>
      <c r="D11" s="607"/>
      <c r="E11" s="607"/>
      <c r="F11" s="607"/>
      <c r="G11" s="607"/>
      <c r="H11" s="607"/>
      <c r="I11" s="607"/>
      <c r="J11" s="607"/>
      <c r="K11" s="607"/>
      <c r="L11" s="607"/>
      <c r="M11" s="607"/>
      <c r="N11" s="607"/>
      <c r="O11" s="607"/>
      <c r="P11" s="607"/>
      <c r="Q11" s="608"/>
      <c r="R11" s="609">
        <v>496777</v>
      </c>
      <c r="S11" s="610"/>
      <c r="T11" s="610"/>
      <c r="U11" s="610"/>
      <c r="V11" s="610"/>
      <c r="W11" s="610"/>
      <c r="X11" s="610"/>
      <c r="Y11" s="611"/>
      <c r="Z11" s="612">
        <v>4</v>
      </c>
      <c r="AA11" s="613"/>
      <c r="AB11" s="613"/>
      <c r="AC11" s="614"/>
      <c r="AD11" s="615">
        <v>496777</v>
      </c>
      <c r="AE11" s="610"/>
      <c r="AF11" s="610"/>
      <c r="AG11" s="610"/>
      <c r="AH11" s="610"/>
      <c r="AI11" s="610"/>
      <c r="AJ11" s="610"/>
      <c r="AK11" s="611"/>
      <c r="AL11" s="612">
        <v>9.5</v>
      </c>
      <c r="AM11" s="613"/>
      <c r="AN11" s="613"/>
      <c r="AO11" s="637"/>
      <c r="AP11" s="606" t="s">
        <v>250</v>
      </c>
      <c r="AQ11" s="607"/>
      <c r="AR11" s="607"/>
      <c r="AS11" s="607"/>
      <c r="AT11" s="607"/>
      <c r="AU11" s="607"/>
      <c r="AV11" s="607"/>
      <c r="AW11" s="607"/>
      <c r="AX11" s="607"/>
      <c r="AY11" s="607"/>
      <c r="AZ11" s="607"/>
      <c r="BA11" s="607"/>
      <c r="BB11" s="607"/>
      <c r="BC11" s="607"/>
      <c r="BD11" s="607"/>
      <c r="BE11" s="607"/>
      <c r="BF11" s="608"/>
      <c r="BG11" s="609">
        <v>86641</v>
      </c>
      <c r="BH11" s="610"/>
      <c r="BI11" s="610"/>
      <c r="BJ11" s="610"/>
      <c r="BK11" s="610"/>
      <c r="BL11" s="610"/>
      <c r="BM11" s="610"/>
      <c r="BN11" s="611"/>
      <c r="BO11" s="635">
        <v>3.9</v>
      </c>
      <c r="BP11" s="635"/>
      <c r="BQ11" s="635"/>
      <c r="BR11" s="635"/>
      <c r="BS11" s="636">
        <v>24629</v>
      </c>
      <c r="BT11" s="636"/>
      <c r="BU11" s="636"/>
      <c r="BV11" s="636"/>
      <c r="BW11" s="636"/>
      <c r="BX11" s="636"/>
      <c r="BY11" s="636"/>
      <c r="BZ11" s="636"/>
      <c r="CA11" s="636"/>
      <c r="CB11" s="681"/>
      <c r="CD11" s="606" t="s">
        <v>251</v>
      </c>
      <c r="CE11" s="607"/>
      <c r="CF11" s="607"/>
      <c r="CG11" s="607"/>
      <c r="CH11" s="607"/>
      <c r="CI11" s="607"/>
      <c r="CJ11" s="607"/>
      <c r="CK11" s="607"/>
      <c r="CL11" s="607"/>
      <c r="CM11" s="607"/>
      <c r="CN11" s="607"/>
      <c r="CO11" s="607"/>
      <c r="CP11" s="607"/>
      <c r="CQ11" s="608"/>
      <c r="CR11" s="609">
        <v>296284</v>
      </c>
      <c r="CS11" s="610"/>
      <c r="CT11" s="610"/>
      <c r="CU11" s="610"/>
      <c r="CV11" s="610"/>
      <c r="CW11" s="610"/>
      <c r="CX11" s="610"/>
      <c r="CY11" s="611"/>
      <c r="CZ11" s="635">
        <v>2.5</v>
      </c>
      <c r="DA11" s="635"/>
      <c r="DB11" s="635"/>
      <c r="DC11" s="635"/>
      <c r="DD11" s="615">
        <v>47528</v>
      </c>
      <c r="DE11" s="610"/>
      <c r="DF11" s="610"/>
      <c r="DG11" s="610"/>
      <c r="DH11" s="610"/>
      <c r="DI11" s="610"/>
      <c r="DJ11" s="610"/>
      <c r="DK11" s="610"/>
      <c r="DL11" s="610"/>
      <c r="DM11" s="610"/>
      <c r="DN11" s="610"/>
      <c r="DO11" s="610"/>
      <c r="DP11" s="611"/>
      <c r="DQ11" s="615">
        <v>194852</v>
      </c>
      <c r="DR11" s="610"/>
      <c r="DS11" s="610"/>
      <c r="DT11" s="610"/>
      <c r="DU11" s="610"/>
      <c r="DV11" s="610"/>
      <c r="DW11" s="610"/>
      <c r="DX11" s="610"/>
      <c r="DY11" s="610"/>
      <c r="DZ11" s="610"/>
      <c r="EA11" s="610"/>
      <c r="EB11" s="610"/>
      <c r="EC11" s="648"/>
    </row>
    <row r="12" spans="2:143" ht="11.25" customHeight="1" x14ac:dyDescent="0.15">
      <c r="B12" s="606" t="s">
        <v>252</v>
      </c>
      <c r="C12" s="607"/>
      <c r="D12" s="607"/>
      <c r="E12" s="607"/>
      <c r="F12" s="607"/>
      <c r="G12" s="607"/>
      <c r="H12" s="607"/>
      <c r="I12" s="607"/>
      <c r="J12" s="607"/>
      <c r="K12" s="607"/>
      <c r="L12" s="607"/>
      <c r="M12" s="607"/>
      <c r="N12" s="607"/>
      <c r="O12" s="607"/>
      <c r="P12" s="607"/>
      <c r="Q12" s="608"/>
      <c r="R12" s="609" t="s">
        <v>129</v>
      </c>
      <c r="S12" s="610"/>
      <c r="T12" s="610"/>
      <c r="U12" s="610"/>
      <c r="V12" s="610"/>
      <c r="W12" s="610"/>
      <c r="X12" s="610"/>
      <c r="Y12" s="611"/>
      <c r="Z12" s="635" t="s">
        <v>129</v>
      </c>
      <c r="AA12" s="635"/>
      <c r="AB12" s="635"/>
      <c r="AC12" s="635"/>
      <c r="AD12" s="636" t="s">
        <v>129</v>
      </c>
      <c r="AE12" s="636"/>
      <c r="AF12" s="636"/>
      <c r="AG12" s="636"/>
      <c r="AH12" s="636"/>
      <c r="AI12" s="636"/>
      <c r="AJ12" s="636"/>
      <c r="AK12" s="636"/>
      <c r="AL12" s="612" t="s">
        <v>129</v>
      </c>
      <c r="AM12" s="613"/>
      <c r="AN12" s="613"/>
      <c r="AO12" s="637"/>
      <c r="AP12" s="606" t="s">
        <v>253</v>
      </c>
      <c r="AQ12" s="607"/>
      <c r="AR12" s="607"/>
      <c r="AS12" s="607"/>
      <c r="AT12" s="607"/>
      <c r="AU12" s="607"/>
      <c r="AV12" s="607"/>
      <c r="AW12" s="607"/>
      <c r="AX12" s="607"/>
      <c r="AY12" s="607"/>
      <c r="AZ12" s="607"/>
      <c r="BA12" s="607"/>
      <c r="BB12" s="607"/>
      <c r="BC12" s="607"/>
      <c r="BD12" s="607"/>
      <c r="BE12" s="607"/>
      <c r="BF12" s="608"/>
      <c r="BG12" s="609">
        <v>1016790</v>
      </c>
      <c r="BH12" s="610"/>
      <c r="BI12" s="610"/>
      <c r="BJ12" s="610"/>
      <c r="BK12" s="610"/>
      <c r="BL12" s="610"/>
      <c r="BM12" s="610"/>
      <c r="BN12" s="611"/>
      <c r="BO12" s="635">
        <v>45.8</v>
      </c>
      <c r="BP12" s="635"/>
      <c r="BQ12" s="635"/>
      <c r="BR12" s="635"/>
      <c r="BS12" s="636" t="s">
        <v>129</v>
      </c>
      <c r="BT12" s="636"/>
      <c r="BU12" s="636"/>
      <c r="BV12" s="636"/>
      <c r="BW12" s="636"/>
      <c r="BX12" s="636"/>
      <c r="BY12" s="636"/>
      <c r="BZ12" s="636"/>
      <c r="CA12" s="636"/>
      <c r="CB12" s="681"/>
      <c r="CD12" s="606" t="s">
        <v>254</v>
      </c>
      <c r="CE12" s="607"/>
      <c r="CF12" s="607"/>
      <c r="CG12" s="607"/>
      <c r="CH12" s="607"/>
      <c r="CI12" s="607"/>
      <c r="CJ12" s="607"/>
      <c r="CK12" s="607"/>
      <c r="CL12" s="607"/>
      <c r="CM12" s="607"/>
      <c r="CN12" s="607"/>
      <c r="CO12" s="607"/>
      <c r="CP12" s="607"/>
      <c r="CQ12" s="608"/>
      <c r="CR12" s="609">
        <v>935919</v>
      </c>
      <c r="CS12" s="610"/>
      <c r="CT12" s="610"/>
      <c r="CU12" s="610"/>
      <c r="CV12" s="610"/>
      <c r="CW12" s="610"/>
      <c r="CX12" s="610"/>
      <c r="CY12" s="611"/>
      <c r="CZ12" s="635">
        <v>7.9</v>
      </c>
      <c r="DA12" s="635"/>
      <c r="DB12" s="635"/>
      <c r="DC12" s="635"/>
      <c r="DD12" s="615">
        <v>4814</v>
      </c>
      <c r="DE12" s="610"/>
      <c r="DF12" s="610"/>
      <c r="DG12" s="610"/>
      <c r="DH12" s="610"/>
      <c r="DI12" s="610"/>
      <c r="DJ12" s="610"/>
      <c r="DK12" s="610"/>
      <c r="DL12" s="610"/>
      <c r="DM12" s="610"/>
      <c r="DN12" s="610"/>
      <c r="DO12" s="610"/>
      <c r="DP12" s="611"/>
      <c r="DQ12" s="615">
        <v>441887</v>
      </c>
      <c r="DR12" s="610"/>
      <c r="DS12" s="610"/>
      <c r="DT12" s="610"/>
      <c r="DU12" s="610"/>
      <c r="DV12" s="610"/>
      <c r="DW12" s="610"/>
      <c r="DX12" s="610"/>
      <c r="DY12" s="610"/>
      <c r="DZ12" s="610"/>
      <c r="EA12" s="610"/>
      <c r="EB12" s="610"/>
      <c r="EC12" s="648"/>
    </row>
    <row r="13" spans="2:143" ht="11.25" customHeight="1" x14ac:dyDescent="0.15">
      <c r="B13" s="606" t="s">
        <v>255</v>
      </c>
      <c r="C13" s="607"/>
      <c r="D13" s="607"/>
      <c r="E13" s="607"/>
      <c r="F13" s="607"/>
      <c r="G13" s="607"/>
      <c r="H13" s="607"/>
      <c r="I13" s="607"/>
      <c r="J13" s="607"/>
      <c r="K13" s="607"/>
      <c r="L13" s="607"/>
      <c r="M13" s="607"/>
      <c r="N13" s="607"/>
      <c r="O13" s="607"/>
      <c r="P13" s="607"/>
      <c r="Q13" s="608"/>
      <c r="R13" s="609" t="s">
        <v>129</v>
      </c>
      <c r="S13" s="610"/>
      <c r="T13" s="610"/>
      <c r="U13" s="610"/>
      <c r="V13" s="610"/>
      <c r="W13" s="610"/>
      <c r="X13" s="610"/>
      <c r="Y13" s="611"/>
      <c r="Z13" s="635" t="s">
        <v>129</v>
      </c>
      <c r="AA13" s="635"/>
      <c r="AB13" s="635"/>
      <c r="AC13" s="635"/>
      <c r="AD13" s="636" t="s">
        <v>129</v>
      </c>
      <c r="AE13" s="636"/>
      <c r="AF13" s="636"/>
      <c r="AG13" s="636"/>
      <c r="AH13" s="636"/>
      <c r="AI13" s="636"/>
      <c r="AJ13" s="636"/>
      <c r="AK13" s="636"/>
      <c r="AL13" s="612" t="s">
        <v>129</v>
      </c>
      <c r="AM13" s="613"/>
      <c r="AN13" s="613"/>
      <c r="AO13" s="637"/>
      <c r="AP13" s="606" t="s">
        <v>256</v>
      </c>
      <c r="AQ13" s="607"/>
      <c r="AR13" s="607"/>
      <c r="AS13" s="607"/>
      <c r="AT13" s="607"/>
      <c r="AU13" s="607"/>
      <c r="AV13" s="607"/>
      <c r="AW13" s="607"/>
      <c r="AX13" s="607"/>
      <c r="AY13" s="607"/>
      <c r="AZ13" s="607"/>
      <c r="BA13" s="607"/>
      <c r="BB13" s="607"/>
      <c r="BC13" s="607"/>
      <c r="BD13" s="607"/>
      <c r="BE13" s="607"/>
      <c r="BF13" s="608"/>
      <c r="BG13" s="609">
        <v>1011993</v>
      </c>
      <c r="BH13" s="610"/>
      <c r="BI13" s="610"/>
      <c r="BJ13" s="610"/>
      <c r="BK13" s="610"/>
      <c r="BL13" s="610"/>
      <c r="BM13" s="610"/>
      <c r="BN13" s="611"/>
      <c r="BO13" s="635">
        <v>45.6</v>
      </c>
      <c r="BP13" s="635"/>
      <c r="BQ13" s="635"/>
      <c r="BR13" s="635"/>
      <c r="BS13" s="636" t="s">
        <v>129</v>
      </c>
      <c r="BT13" s="636"/>
      <c r="BU13" s="636"/>
      <c r="BV13" s="636"/>
      <c r="BW13" s="636"/>
      <c r="BX13" s="636"/>
      <c r="BY13" s="636"/>
      <c r="BZ13" s="636"/>
      <c r="CA13" s="636"/>
      <c r="CB13" s="681"/>
      <c r="CD13" s="606" t="s">
        <v>257</v>
      </c>
      <c r="CE13" s="607"/>
      <c r="CF13" s="607"/>
      <c r="CG13" s="607"/>
      <c r="CH13" s="607"/>
      <c r="CI13" s="607"/>
      <c r="CJ13" s="607"/>
      <c r="CK13" s="607"/>
      <c r="CL13" s="607"/>
      <c r="CM13" s="607"/>
      <c r="CN13" s="607"/>
      <c r="CO13" s="607"/>
      <c r="CP13" s="607"/>
      <c r="CQ13" s="608"/>
      <c r="CR13" s="609">
        <v>924268</v>
      </c>
      <c r="CS13" s="610"/>
      <c r="CT13" s="610"/>
      <c r="CU13" s="610"/>
      <c r="CV13" s="610"/>
      <c r="CW13" s="610"/>
      <c r="CX13" s="610"/>
      <c r="CY13" s="611"/>
      <c r="CZ13" s="635">
        <v>7.8</v>
      </c>
      <c r="DA13" s="635"/>
      <c r="DB13" s="635"/>
      <c r="DC13" s="635"/>
      <c r="DD13" s="615">
        <v>577860</v>
      </c>
      <c r="DE13" s="610"/>
      <c r="DF13" s="610"/>
      <c r="DG13" s="610"/>
      <c r="DH13" s="610"/>
      <c r="DI13" s="610"/>
      <c r="DJ13" s="610"/>
      <c r="DK13" s="610"/>
      <c r="DL13" s="610"/>
      <c r="DM13" s="610"/>
      <c r="DN13" s="610"/>
      <c r="DO13" s="610"/>
      <c r="DP13" s="611"/>
      <c r="DQ13" s="615">
        <v>364680</v>
      </c>
      <c r="DR13" s="610"/>
      <c r="DS13" s="610"/>
      <c r="DT13" s="610"/>
      <c r="DU13" s="610"/>
      <c r="DV13" s="610"/>
      <c r="DW13" s="610"/>
      <c r="DX13" s="610"/>
      <c r="DY13" s="610"/>
      <c r="DZ13" s="610"/>
      <c r="EA13" s="610"/>
      <c r="EB13" s="610"/>
      <c r="EC13" s="648"/>
    </row>
    <row r="14" spans="2:143" ht="11.25" customHeight="1" x14ac:dyDescent="0.15">
      <c r="B14" s="606" t="s">
        <v>258</v>
      </c>
      <c r="C14" s="607"/>
      <c r="D14" s="607"/>
      <c r="E14" s="607"/>
      <c r="F14" s="607"/>
      <c r="G14" s="607"/>
      <c r="H14" s="607"/>
      <c r="I14" s="607"/>
      <c r="J14" s="607"/>
      <c r="K14" s="607"/>
      <c r="L14" s="607"/>
      <c r="M14" s="607"/>
      <c r="N14" s="607"/>
      <c r="O14" s="607"/>
      <c r="P14" s="607"/>
      <c r="Q14" s="608"/>
      <c r="R14" s="609">
        <v>6</v>
      </c>
      <c r="S14" s="610"/>
      <c r="T14" s="610"/>
      <c r="U14" s="610"/>
      <c r="V14" s="610"/>
      <c r="W14" s="610"/>
      <c r="X14" s="610"/>
      <c r="Y14" s="611"/>
      <c r="Z14" s="635">
        <v>0</v>
      </c>
      <c r="AA14" s="635"/>
      <c r="AB14" s="635"/>
      <c r="AC14" s="635"/>
      <c r="AD14" s="636">
        <v>6</v>
      </c>
      <c r="AE14" s="636"/>
      <c r="AF14" s="636"/>
      <c r="AG14" s="636"/>
      <c r="AH14" s="636"/>
      <c r="AI14" s="636"/>
      <c r="AJ14" s="636"/>
      <c r="AK14" s="636"/>
      <c r="AL14" s="612">
        <v>0</v>
      </c>
      <c r="AM14" s="613"/>
      <c r="AN14" s="613"/>
      <c r="AO14" s="637"/>
      <c r="AP14" s="606" t="s">
        <v>259</v>
      </c>
      <c r="AQ14" s="607"/>
      <c r="AR14" s="607"/>
      <c r="AS14" s="607"/>
      <c r="AT14" s="607"/>
      <c r="AU14" s="607"/>
      <c r="AV14" s="607"/>
      <c r="AW14" s="607"/>
      <c r="AX14" s="607"/>
      <c r="AY14" s="607"/>
      <c r="AZ14" s="607"/>
      <c r="BA14" s="607"/>
      <c r="BB14" s="607"/>
      <c r="BC14" s="607"/>
      <c r="BD14" s="607"/>
      <c r="BE14" s="607"/>
      <c r="BF14" s="608"/>
      <c r="BG14" s="609">
        <v>84814</v>
      </c>
      <c r="BH14" s="610"/>
      <c r="BI14" s="610"/>
      <c r="BJ14" s="610"/>
      <c r="BK14" s="610"/>
      <c r="BL14" s="610"/>
      <c r="BM14" s="610"/>
      <c r="BN14" s="611"/>
      <c r="BO14" s="635">
        <v>3.8</v>
      </c>
      <c r="BP14" s="635"/>
      <c r="BQ14" s="635"/>
      <c r="BR14" s="635"/>
      <c r="BS14" s="636" t="s">
        <v>129</v>
      </c>
      <c r="BT14" s="636"/>
      <c r="BU14" s="636"/>
      <c r="BV14" s="636"/>
      <c r="BW14" s="636"/>
      <c r="BX14" s="636"/>
      <c r="BY14" s="636"/>
      <c r="BZ14" s="636"/>
      <c r="CA14" s="636"/>
      <c r="CB14" s="681"/>
      <c r="CD14" s="606" t="s">
        <v>260</v>
      </c>
      <c r="CE14" s="607"/>
      <c r="CF14" s="607"/>
      <c r="CG14" s="607"/>
      <c r="CH14" s="607"/>
      <c r="CI14" s="607"/>
      <c r="CJ14" s="607"/>
      <c r="CK14" s="607"/>
      <c r="CL14" s="607"/>
      <c r="CM14" s="607"/>
      <c r="CN14" s="607"/>
      <c r="CO14" s="607"/>
      <c r="CP14" s="607"/>
      <c r="CQ14" s="608"/>
      <c r="CR14" s="609">
        <v>314792</v>
      </c>
      <c r="CS14" s="610"/>
      <c r="CT14" s="610"/>
      <c r="CU14" s="610"/>
      <c r="CV14" s="610"/>
      <c r="CW14" s="610"/>
      <c r="CX14" s="610"/>
      <c r="CY14" s="611"/>
      <c r="CZ14" s="635">
        <v>2.7</v>
      </c>
      <c r="DA14" s="635"/>
      <c r="DB14" s="635"/>
      <c r="DC14" s="635"/>
      <c r="DD14" s="615" t="s">
        <v>129</v>
      </c>
      <c r="DE14" s="610"/>
      <c r="DF14" s="610"/>
      <c r="DG14" s="610"/>
      <c r="DH14" s="610"/>
      <c r="DI14" s="610"/>
      <c r="DJ14" s="610"/>
      <c r="DK14" s="610"/>
      <c r="DL14" s="610"/>
      <c r="DM14" s="610"/>
      <c r="DN14" s="610"/>
      <c r="DO14" s="610"/>
      <c r="DP14" s="611"/>
      <c r="DQ14" s="615">
        <v>308551</v>
      </c>
      <c r="DR14" s="610"/>
      <c r="DS14" s="610"/>
      <c r="DT14" s="610"/>
      <c r="DU14" s="610"/>
      <c r="DV14" s="610"/>
      <c r="DW14" s="610"/>
      <c r="DX14" s="610"/>
      <c r="DY14" s="610"/>
      <c r="DZ14" s="610"/>
      <c r="EA14" s="610"/>
      <c r="EB14" s="610"/>
      <c r="EC14" s="648"/>
    </row>
    <row r="15" spans="2:143" ht="11.25" customHeight="1" x14ac:dyDescent="0.15">
      <c r="B15" s="606" t="s">
        <v>261</v>
      </c>
      <c r="C15" s="607"/>
      <c r="D15" s="607"/>
      <c r="E15" s="607"/>
      <c r="F15" s="607"/>
      <c r="G15" s="607"/>
      <c r="H15" s="607"/>
      <c r="I15" s="607"/>
      <c r="J15" s="607"/>
      <c r="K15" s="607"/>
      <c r="L15" s="607"/>
      <c r="M15" s="607"/>
      <c r="N15" s="607"/>
      <c r="O15" s="607"/>
      <c r="P15" s="607"/>
      <c r="Q15" s="608"/>
      <c r="R15" s="609" t="s">
        <v>129</v>
      </c>
      <c r="S15" s="610"/>
      <c r="T15" s="610"/>
      <c r="U15" s="610"/>
      <c r="V15" s="610"/>
      <c r="W15" s="610"/>
      <c r="X15" s="610"/>
      <c r="Y15" s="611"/>
      <c r="Z15" s="635" t="s">
        <v>129</v>
      </c>
      <c r="AA15" s="635"/>
      <c r="AB15" s="635"/>
      <c r="AC15" s="635"/>
      <c r="AD15" s="636" t="s">
        <v>129</v>
      </c>
      <c r="AE15" s="636"/>
      <c r="AF15" s="636"/>
      <c r="AG15" s="636"/>
      <c r="AH15" s="636"/>
      <c r="AI15" s="636"/>
      <c r="AJ15" s="636"/>
      <c r="AK15" s="636"/>
      <c r="AL15" s="612" t="s">
        <v>129</v>
      </c>
      <c r="AM15" s="613"/>
      <c r="AN15" s="613"/>
      <c r="AO15" s="637"/>
      <c r="AP15" s="606" t="s">
        <v>262</v>
      </c>
      <c r="AQ15" s="607"/>
      <c r="AR15" s="607"/>
      <c r="AS15" s="607"/>
      <c r="AT15" s="607"/>
      <c r="AU15" s="607"/>
      <c r="AV15" s="607"/>
      <c r="AW15" s="607"/>
      <c r="AX15" s="607"/>
      <c r="AY15" s="607"/>
      <c r="AZ15" s="607"/>
      <c r="BA15" s="607"/>
      <c r="BB15" s="607"/>
      <c r="BC15" s="607"/>
      <c r="BD15" s="607"/>
      <c r="BE15" s="607"/>
      <c r="BF15" s="608"/>
      <c r="BG15" s="609">
        <v>167971</v>
      </c>
      <c r="BH15" s="610"/>
      <c r="BI15" s="610"/>
      <c r="BJ15" s="610"/>
      <c r="BK15" s="610"/>
      <c r="BL15" s="610"/>
      <c r="BM15" s="610"/>
      <c r="BN15" s="611"/>
      <c r="BO15" s="635">
        <v>7.6</v>
      </c>
      <c r="BP15" s="635"/>
      <c r="BQ15" s="635"/>
      <c r="BR15" s="635"/>
      <c r="BS15" s="636" t="s">
        <v>129</v>
      </c>
      <c r="BT15" s="636"/>
      <c r="BU15" s="636"/>
      <c r="BV15" s="636"/>
      <c r="BW15" s="636"/>
      <c r="BX15" s="636"/>
      <c r="BY15" s="636"/>
      <c r="BZ15" s="636"/>
      <c r="CA15" s="636"/>
      <c r="CB15" s="681"/>
      <c r="CD15" s="606" t="s">
        <v>263</v>
      </c>
      <c r="CE15" s="607"/>
      <c r="CF15" s="607"/>
      <c r="CG15" s="607"/>
      <c r="CH15" s="607"/>
      <c r="CI15" s="607"/>
      <c r="CJ15" s="607"/>
      <c r="CK15" s="607"/>
      <c r="CL15" s="607"/>
      <c r="CM15" s="607"/>
      <c r="CN15" s="607"/>
      <c r="CO15" s="607"/>
      <c r="CP15" s="607"/>
      <c r="CQ15" s="608"/>
      <c r="CR15" s="609">
        <v>1517832</v>
      </c>
      <c r="CS15" s="610"/>
      <c r="CT15" s="610"/>
      <c r="CU15" s="610"/>
      <c r="CV15" s="610"/>
      <c r="CW15" s="610"/>
      <c r="CX15" s="610"/>
      <c r="CY15" s="611"/>
      <c r="CZ15" s="635">
        <v>12.9</v>
      </c>
      <c r="DA15" s="635"/>
      <c r="DB15" s="635"/>
      <c r="DC15" s="635"/>
      <c r="DD15" s="615">
        <v>485356</v>
      </c>
      <c r="DE15" s="610"/>
      <c r="DF15" s="610"/>
      <c r="DG15" s="610"/>
      <c r="DH15" s="610"/>
      <c r="DI15" s="610"/>
      <c r="DJ15" s="610"/>
      <c r="DK15" s="610"/>
      <c r="DL15" s="610"/>
      <c r="DM15" s="610"/>
      <c r="DN15" s="610"/>
      <c r="DO15" s="610"/>
      <c r="DP15" s="611"/>
      <c r="DQ15" s="615">
        <v>692538</v>
      </c>
      <c r="DR15" s="610"/>
      <c r="DS15" s="610"/>
      <c r="DT15" s="610"/>
      <c r="DU15" s="610"/>
      <c r="DV15" s="610"/>
      <c r="DW15" s="610"/>
      <c r="DX15" s="610"/>
      <c r="DY15" s="610"/>
      <c r="DZ15" s="610"/>
      <c r="EA15" s="610"/>
      <c r="EB15" s="610"/>
      <c r="EC15" s="648"/>
    </row>
    <row r="16" spans="2:143" ht="11.25" customHeight="1" x14ac:dyDescent="0.15">
      <c r="B16" s="606" t="s">
        <v>264</v>
      </c>
      <c r="C16" s="607"/>
      <c r="D16" s="607"/>
      <c r="E16" s="607"/>
      <c r="F16" s="607"/>
      <c r="G16" s="607"/>
      <c r="H16" s="607"/>
      <c r="I16" s="607"/>
      <c r="J16" s="607"/>
      <c r="K16" s="607"/>
      <c r="L16" s="607"/>
      <c r="M16" s="607"/>
      <c r="N16" s="607"/>
      <c r="O16" s="607"/>
      <c r="P16" s="607"/>
      <c r="Q16" s="608"/>
      <c r="R16" s="609">
        <v>5138</v>
      </c>
      <c r="S16" s="610"/>
      <c r="T16" s="610"/>
      <c r="U16" s="610"/>
      <c r="V16" s="610"/>
      <c r="W16" s="610"/>
      <c r="X16" s="610"/>
      <c r="Y16" s="611"/>
      <c r="Z16" s="635">
        <v>0</v>
      </c>
      <c r="AA16" s="635"/>
      <c r="AB16" s="635"/>
      <c r="AC16" s="635"/>
      <c r="AD16" s="636">
        <v>5138</v>
      </c>
      <c r="AE16" s="636"/>
      <c r="AF16" s="636"/>
      <c r="AG16" s="636"/>
      <c r="AH16" s="636"/>
      <c r="AI16" s="636"/>
      <c r="AJ16" s="636"/>
      <c r="AK16" s="636"/>
      <c r="AL16" s="612">
        <v>0.1</v>
      </c>
      <c r="AM16" s="613"/>
      <c r="AN16" s="613"/>
      <c r="AO16" s="637"/>
      <c r="AP16" s="606" t="s">
        <v>265</v>
      </c>
      <c r="AQ16" s="607"/>
      <c r="AR16" s="607"/>
      <c r="AS16" s="607"/>
      <c r="AT16" s="607"/>
      <c r="AU16" s="607"/>
      <c r="AV16" s="607"/>
      <c r="AW16" s="607"/>
      <c r="AX16" s="607"/>
      <c r="AY16" s="607"/>
      <c r="AZ16" s="607"/>
      <c r="BA16" s="607"/>
      <c r="BB16" s="607"/>
      <c r="BC16" s="607"/>
      <c r="BD16" s="607"/>
      <c r="BE16" s="607"/>
      <c r="BF16" s="608"/>
      <c r="BG16" s="609" t="s">
        <v>129</v>
      </c>
      <c r="BH16" s="610"/>
      <c r="BI16" s="610"/>
      <c r="BJ16" s="610"/>
      <c r="BK16" s="610"/>
      <c r="BL16" s="610"/>
      <c r="BM16" s="610"/>
      <c r="BN16" s="611"/>
      <c r="BO16" s="635" t="s">
        <v>129</v>
      </c>
      <c r="BP16" s="635"/>
      <c r="BQ16" s="635"/>
      <c r="BR16" s="635"/>
      <c r="BS16" s="636" t="s">
        <v>129</v>
      </c>
      <c r="BT16" s="636"/>
      <c r="BU16" s="636"/>
      <c r="BV16" s="636"/>
      <c r="BW16" s="636"/>
      <c r="BX16" s="636"/>
      <c r="BY16" s="636"/>
      <c r="BZ16" s="636"/>
      <c r="CA16" s="636"/>
      <c r="CB16" s="681"/>
      <c r="CD16" s="606" t="s">
        <v>266</v>
      </c>
      <c r="CE16" s="607"/>
      <c r="CF16" s="607"/>
      <c r="CG16" s="607"/>
      <c r="CH16" s="607"/>
      <c r="CI16" s="607"/>
      <c r="CJ16" s="607"/>
      <c r="CK16" s="607"/>
      <c r="CL16" s="607"/>
      <c r="CM16" s="607"/>
      <c r="CN16" s="607"/>
      <c r="CO16" s="607"/>
      <c r="CP16" s="607"/>
      <c r="CQ16" s="608"/>
      <c r="CR16" s="609">
        <v>93709</v>
      </c>
      <c r="CS16" s="610"/>
      <c r="CT16" s="610"/>
      <c r="CU16" s="610"/>
      <c r="CV16" s="610"/>
      <c r="CW16" s="610"/>
      <c r="CX16" s="610"/>
      <c r="CY16" s="611"/>
      <c r="CZ16" s="635">
        <v>0.8</v>
      </c>
      <c r="DA16" s="635"/>
      <c r="DB16" s="635"/>
      <c r="DC16" s="635"/>
      <c r="DD16" s="615" t="s">
        <v>129</v>
      </c>
      <c r="DE16" s="610"/>
      <c r="DF16" s="610"/>
      <c r="DG16" s="610"/>
      <c r="DH16" s="610"/>
      <c r="DI16" s="610"/>
      <c r="DJ16" s="610"/>
      <c r="DK16" s="610"/>
      <c r="DL16" s="610"/>
      <c r="DM16" s="610"/>
      <c r="DN16" s="610"/>
      <c r="DO16" s="610"/>
      <c r="DP16" s="611"/>
      <c r="DQ16" s="615">
        <v>29437</v>
      </c>
      <c r="DR16" s="610"/>
      <c r="DS16" s="610"/>
      <c r="DT16" s="610"/>
      <c r="DU16" s="610"/>
      <c r="DV16" s="610"/>
      <c r="DW16" s="610"/>
      <c r="DX16" s="610"/>
      <c r="DY16" s="610"/>
      <c r="DZ16" s="610"/>
      <c r="EA16" s="610"/>
      <c r="EB16" s="610"/>
      <c r="EC16" s="648"/>
    </row>
    <row r="17" spans="2:133" ht="11.25" customHeight="1" x14ac:dyDescent="0.15">
      <c r="B17" s="606" t="s">
        <v>267</v>
      </c>
      <c r="C17" s="607"/>
      <c r="D17" s="607"/>
      <c r="E17" s="607"/>
      <c r="F17" s="607"/>
      <c r="G17" s="607"/>
      <c r="H17" s="607"/>
      <c r="I17" s="607"/>
      <c r="J17" s="607"/>
      <c r="K17" s="607"/>
      <c r="L17" s="607"/>
      <c r="M17" s="607"/>
      <c r="N17" s="607"/>
      <c r="O17" s="607"/>
      <c r="P17" s="607"/>
      <c r="Q17" s="608"/>
      <c r="R17" s="609">
        <v>29341</v>
      </c>
      <c r="S17" s="610"/>
      <c r="T17" s="610"/>
      <c r="U17" s="610"/>
      <c r="V17" s="610"/>
      <c r="W17" s="610"/>
      <c r="X17" s="610"/>
      <c r="Y17" s="611"/>
      <c r="Z17" s="635">
        <v>0.2</v>
      </c>
      <c r="AA17" s="635"/>
      <c r="AB17" s="635"/>
      <c r="AC17" s="635"/>
      <c r="AD17" s="636">
        <v>29341</v>
      </c>
      <c r="AE17" s="636"/>
      <c r="AF17" s="636"/>
      <c r="AG17" s="636"/>
      <c r="AH17" s="636"/>
      <c r="AI17" s="636"/>
      <c r="AJ17" s="636"/>
      <c r="AK17" s="636"/>
      <c r="AL17" s="612">
        <v>0.6</v>
      </c>
      <c r="AM17" s="613"/>
      <c r="AN17" s="613"/>
      <c r="AO17" s="637"/>
      <c r="AP17" s="606" t="s">
        <v>268</v>
      </c>
      <c r="AQ17" s="607"/>
      <c r="AR17" s="607"/>
      <c r="AS17" s="607"/>
      <c r="AT17" s="607"/>
      <c r="AU17" s="607"/>
      <c r="AV17" s="607"/>
      <c r="AW17" s="607"/>
      <c r="AX17" s="607"/>
      <c r="AY17" s="607"/>
      <c r="AZ17" s="607"/>
      <c r="BA17" s="607"/>
      <c r="BB17" s="607"/>
      <c r="BC17" s="607"/>
      <c r="BD17" s="607"/>
      <c r="BE17" s="607"/>
      <c r="BF17" s="608"/>
      <c r="BG17" s="609" t="s">
        <v>129</v>
      </c>
      <c r="BH17" s="610"/>
      <c r="BI17" s="610"/>
      <c r="BJ17" s="610"/>
      <c r="BK17" s="610"/>
      <c r="BL17" s="610"/>
      <c r="BM17" s="610"/>
      <c r="BN17" s="611"/>
      <c r="BO17" s="635" t="s">
        <v>129</v>
      </c>
      <c r="BP17" s="635"/>
      <c r="BQ17" s="635"/>
      <c r="BR17" s="635"/>
      <c r="BS17" s="636" t="s">
        <v>129</v>
      </c>
      <c r="BT17" s="636"/>
      <c r="BU17" s="636"/>
      <c r="BV17" s="636"/>
      <c r="BW17" s="636"/>
      <c r="BX17" s="636"/>
      <c r="BY17" s="636"/>
      <c r="BZ17" s="636"/>
      <c r="CA17" s="636"/>
      <c r="CB17" s="681"/>
      <c r="CD17" s="606" t="s">
        <v>269</v>
      </c>
      <c r="CE17" s="607"/>
      <c r="CF17" s="607"/>
      <c r="CG17" s="607"/>
      <c r="CH17" s="607"/>
      <c r="CI17" s="607"/>
      <c r="CJ17" s="607"/>
      <c r="CK17" s="607"/>
      <c r="CL17" s="607"/>
      <c r="CM17" s="607"/>
      <c r="CN17" s="607"/>
      <c r="CO17" s="607"/>
      <c r="CP17" s="607"/>
      <c r="CQ17" s="608"/>
      <c r="CR17" s="609">
        <v>732349</v>
      </c>
      <c r="CS17" s="610"/>
      <c r="CT17" s="610"/>
      <c r="CU17" s="610"/>
      <c r="CV17" s="610"/>
      <c r="CW17" s="610"/>
      <c r="CX17" s="610"/>
      <c r="CY17" s="611"/>
      <c r="CZ17" s="635">
        <v>6.2</v>
      </c>
      <c r="DA17" s="635"/>
      <c r="DB17" s="635"/>
      <c r="DC17" s="635"/>
      <c r="DD17" s="615" t="s">
        <v>129</v>
      </c>
      <c r="DE17" s="610"/>
      <c r="DF17" s="610"/>
      <c r="DG17" s="610"/>
      <c r="DH17" s="610"/>
      <c r="DI17" s="610"/>
      <c r="DJ17" s="610"/>
      <c r="DK17" s="610"/>
      <c r="DL17" s="610"/>
      <c r="DM17" s="610"/>
      <c r="DN17" s="610"/>
      <c r="DO17" s="610"/>
      <c r="DP17" s="611"/>
      <c r="DQ17" s="615">
        <v>669604</v>
      </c>
      <c r="DR17" s="610"/>
      <c r="DS17" s="610"/>
      <c r="DT17" s="610"/>
      <c r="DU17" s="610"/>
      <c r="DV17" s="610"/>
      <c r="DW17" s="610"/>
      <c r="DX17" s="610"/>
      <c r="DY17" s="610"/>
      <c r="DZ17" s="610"/>
      <c r="EA17" s="610"/>
      <c r="EB17" s="610"/>
      <c r="EC17" s="648"/>
    </row>
    <row r="18" spans="2:133" ht="11.25" customHeight="1" x14ac:dyDescent="0.15">
      <c r="B18" s="606" t="s">
        <v>270</v>
      </c>
      <c r="C18" s="607"/>
      <c r="D18" s="607"/>
      <c r="E18" s="607"/>
      <c r="F18" s="607"/>
      <c r="G18" s="607"/>
      <c r="H18" s="607"/>
      <c r="I18" s="607"/>
      <c r="J18" s="607"/>
      <c r="K18" s="607"/>
      <c r="L18" s="607"/>
      <c r="M18" s="607"/>
      <c r="N18" s="607"/>
      <c r="O18" s="607"/>
      <c r="P18" s="607"/>
      <c r="Q18" s="608"/>
      <c r="R18" s="609">
        <v>49040</v>
      </c>
      <c r="S18" s="610"/>
      <c r="T18" s="610"/>
      <c r="U18" s="610"/>
      <c r="V18" s="610"/>
      <c r="W18" s="610"/>
      <c r="X18" s="610"/>
      <c r="Y18" s="611"/>
      <c r="Z18" s="635">
        <v>0.4</v>
      </c>
      <c r="AA18" s="635"/>
      <c r="AB18" s="635"/>
      <c r="AC18" s="635"/>
      <c r="AD18" s="636">
        <v>49040</v>
      </c>
      <c r="AE18" s="636"/>
      <c r="AF18" s="636"/>
      <c r="AG18" s="636"/>
      <c r="AH18" s="636"/>
      <c r="AI18" s="636"/>
      <c r="AJ18" s="636"/>
      <c r="AK18" s="636"/>
      <c r="AL18" s="612">
        <v>0.89999997615814209</v>
      </c>
      <c r="AM18" s="613"/>
      <c r="AN18" s="613"/>
      <c r="AO18" s="637"/>
      <c r="AP18" s="606" t="s">
        <v>271</v>
      </c>
      <c r="AQ18" s="607"/>
      <c r="AR18" s="607"/>
      <c r="AS18" s="607"/>
      <c r="AT18" s="607"/>
      <c r="AU18" s="607"/>
      <c r="AV18" s="607"/>
      <c r="AW18" s="607"/>
      <c r="AX18" s="607"/>
      <c r="AY18" s="607"/>
      <c r="AZ18" s="607"/>
      <c r="BA18" s="607"/>
      <c r="BB18" s="607"/>
      <c r="BC18" s="607"/>
      <c r="BD18" s="607"/>
      <c r="BE18" s="607"/>
      <c r="BF18" s="608"/>
      <c r="BG18" s="609" t="s">
        <v>129</v>
      </c>
      <c r="BH18" s="610"/>
      <c r="BI18" s="610"/>
      <c r="BJ18" s="610"/>
      <c r="BK18" s="610"/>
      <c r="BL18" s="610"/>
      <c r="BM18" s="610"/>
      <c r="BN18" s="611"/>
      <c r="BO18" s="635" t="s">
        <v>129</v>
      </c>
      <c r="BP18" s="635"/>
      <c r="BQ18" s="635"/>
      <c r="BR18" s="635"/>
      <c r="BS18" s="636" t="s">
        <v>129</v>
      </c>
      <c r="BT18" s="636"/>
      <c r="BU18" s="636"/>
      <c r="BV18" s="636"/>
      <c r="BW18" s="636"/>
      <c r="BX18" s="636"/>
      <c r="BY18" s="636"/>
      <c r="BZ18" s="636"/>
      <c r="CA18" s="636"/>
      <c r="CB18" s="681"/>
      <c r="CD18" s="606" t="s">
        <v>272</v>
      </c>
      <c r="CE18" s="607"/>
      <c r="CF18" s="607"/>
      <c r="CG18" s="607"/>
      <c r="CH18" s="607"/>
      <c r="CI18" s="607"/>
      <c r="CJ18" s="607"/>
      <c r="CK18" s="607"/>
      <c r="CL18" s="607"/>
      <c r="CM18" s="607"/>
      <c r="CN18" s="607"/>
      <c r="CO18" s="607"/>
      <c r="CP18" s="607"/>
      <c r="CQ18" s="608"/>
      <c r="CR18" s="609" t="s">
        <v>129</v>
      </c>
      <c r="CS18" s="610"/>
      <c r="CT18" s="610"/>
      <c r="CU18" s="610"/>
      <c r="CV18" s="610"/>
      <c r="CW18" s="610"/>
      <c r="CX18" s="610"/>
      <c r="CY18" s="611"/>
      <c r="CZ18" s="635" t="s">
        <v>129</v>
      </c>
      <c r="DA18" s="635"/>
      <c r="DB18" s="635"/>
      <c r="DC18" s="635"/>
      <c r="DD18" s="615" t="s">
        <v>129</v>
      </c>
      <c r="DE18" s="610"/>
      <c r="DF18" s="610"/>
      <c r="DG18" s="610"/>
      <c r="DH18" s="610"/>
      <c r="DI18" s="610"/>
      <c r="DJ18" s="610"/>
      <c r="DK18" s="610"/>
      <c r="DL18" s="610"/>
      <c r="DM18" s="610"/>
      <c r="DN18" s="610"/>
      <c r="DO18" s="610"/>
      <c r="DP18" s="611"/>
      <c r="DQ18" s="615" t="s">
        <v>129</v>
      </c>
      <c r="DR18" s="610"/>
      <c r="DS18" s="610"/>
      <c r="DT18" s="610"/>
      <c r="DU18" s="610"/>
      <c r="DV18" s="610"/>
      <c r="DW18" s="610"/>
      <c r="DX18" s="610"/>
      <c r="DY18" s="610"/>
      <c r="DZ18" s="610"/>
      <c r="EA18" s="610"/>
      <c r="EB18" s="610"/>
      <c r="EC18" s="648"/>
    </row>
    <row r="19" spans="2:133" ht="11.25" customHeight="1" x14ac:dyDescent="0.15">
      <c r="B19" s="606" t="s">
        <v>273</v>
      </c>
      <c r="C19" s="607"/>
      <c r="D19" s="607"/>
      <c r="E19" s="607"/>
      <c r="F19" s="607"/>
      <c r="G19" s="607"/>
      <c r="H19" s="607"/>
      <c r="I19" s="607"/>
      <c r="J19" s="607"/>
      <c r="K19" s="607"/>
      <c r="L19" s="607"/>
      <c r="M19" s="607"/>
      <c r="N19" s="607"/>
      <c r="O19" s="607"/>
      <c r="P19" s="607"/>
      <c r="Q19" s="608"/>
      <c r="R19" s="609">
        <v>13884</v>
      </c>
      <c r="S19" s="610"/>
      <c r="T19" s="610"/>
      <c r="U19" s="610"/>
      <c r="V19" s="610"/>
      <c r="W19" s="610"/>
      <c r="X19" s="610"/>
      <c r="Y19" s="611"/>
      <c r="Z19" s="635">
        <v>0.1</v>
      </c>
      <c r="AA19" s="635"/>
      <c r="AB19" s="635"/>
      <c r="AC19" s="635"/>
      <c r="AD19" s="636">
        <v>13884</v>
      </c>
      <c r="AE19" s="636"/>
      <c r="AF19" s="636"/>
      <c r="AG19" s="636"/>
      <c r="AH19" s="636"/>
      <c r="AI19" s="636"/>
      <c r="AJ19" s="636"/>
      <c r="AK19" s="636"/>
      <c r="AL19" s="612">
        <v>0.3</v>
      </c>
      <c r="AM19" s="613"/>
      <c r="AN19" s="613"/>
      <c r="AO19" s="637"/>
      <c r="AP19" s="606" t="s">
        <v>274</v>
      </c>
      <c r="AQ19" s="607"/>
      <c r="AR19" s="607"/>
      <c r="AS19" s="607"/>
      <c r="AT19" s="607"/>
      <c r="AU19" s="607"/>
      <c r="AV19" s="607"/>
      <c r="AW19" s="607"/>
      <c r="AX19" s="607"/>
      <c r="AY19" s="607"/>
      <c r="AZ19" s="607"/>
      <c r="BA19" s="607"/>
      <c r="BB19" s="607"/>
      <c r="BC19" s="607"/>
      <c r="BD19" s="607"/>
      <c r="BE19" s="607"/>
      <c r="BF19" s="608"/>
      <c r="BG19" s="609" t="s">
        <v>129</v>
      </c>
      <c r="BH19" s="610"/>
      <c r="BI19" s="610"/>
      <c r="BJ19" s="610"/>
      <c r="BK19" s="610"/>
      <c r="BL19" s="610"/>
      <c r="BM19" s="610"/>
      <c r="BN19" s="611"/>
      <c r="BO19" s="635" t="s">
        <v>129</v>
      </c>
      <c r="BP19" s="635"/>
      <c r="BQ19" s="635"/>
      <c r="BR19" s="635"/>
      <c r="BS19" s="636" t="s">
        <v>129</v>
      </c>
      <c r="BT19" s="636"/>
      <c r="BU19" s="636"/>
      <c r="BV19" s="636"/>
      <c r="BW19" s="636"/>
      <c r="BX19" s="636"/>
      <c r="BY19" s="636"/>
      <c r="BZ19" s="636"/>
      <c r="CA19" s="636"/>
      <c r="CB19" s="681"/>
      <c r="CD19" s="606" t="s">
        <v>275</v>
      </c>
      <c r="CE19" s="607"/>
      <c r="CF19" s="607"/>
      <c r="CG19" s="607"/>
      <c r="CH19" s="607"/>
      <c r="CI19" s="607"/>
      <c r="CJ19" s="607"/>
      <c r="CK19" s="607"/>
      <c r="CL19" s="607"/>
      <c r="CM19" s="607"/>
      <c r="CN19" s="607"/>
      <c r="CO19" s="607"/>
      <c r="CP19" s="607"/>
      <c r="CQ19" s="608"/>
      <c r="CR19" s="609" t="s">
        <v>129</v>
      </c>
      <c r="CS19" s="610"/>
      <c r="CT19" s="610"/>
      <c r="CU19" s="610"/>
      <c r="CV19" s="610"/>
      <c r="CW19" s="610"/>
      <c r="CX19" s="610"/>
      <c r="CY19" s="611"/>
      <c r="CZ19" s="635" t="s">
        <v>129</v>
      </c>
      <c r="DA19" s="635"/>
      <c r="DB19" s="635"/>
      <c r="DC19" s="635"/>
      <c r="DD19" s="615" t="s">
        <v>129</v>
      </c>
      <c r="DE19" s="610"/>
      <c r="DF19" s="610"/>
      <c r="DG19" s="610"/>
      <c r="DH19" s="610"/>
      <c r="DI19" s="610"/>
      <c r="DJ19" s="610"/>
      <c r="DK19" s="610"/>
      <c r="DL19" s="610"/>
      <c r="DM19" s="610"/>
      <c r="DN19" s="610"/>
      <c r="DO19" s="610"/>
      <c r="DP19" s="611"/>
      <c r="DQ19" s="615" t="s">
        <v>129</v>
      </c>
      <c r="DR19" s="610"/>
      <c r="DS19" s="610"/>
      <c r="DT19" s="610"/>
      <c r="DU19" s="610"/>
      <c r="DV19" s="610"/>
      <c r="DW19" s="610"/>
      <c r="DX19" s="610"/>
      <c r="DY19" s="610"/>
      <c r="DZ19" s="610"/>
      <c r="EA19" s="610"/>
      <c r="EB19" s="610"/>
      <c r="EC19" s="648"/>
    </row>
    <row r="20" spans="2:133" ht="11.25" customHeight="1" x14ac:dyDescent="0.15">
      <c r="B20" s="606" t="s">
        <v>276</v>
      </c>
      <c r="C20" s="607"/>
      <c r="D20" s="607"/>
      <c r="E20" s="607"/>
      <c r="F20" s="607"/>
      <c r="G20" s="607"/>
      <c r="H20" s="607"/>
      <c r="I20" s="607"/>
      <c r="J20" s="607"/>
      <c r="K20" s="607"/>
      <c r="L20" s="607"/>
      <c r="M20" s="607"/>
      <c r="N20" s="607"/>
      <c r="O20" s="607"/>
      <c r="P20" s="607"/>
      <c r="Q20" s="608"/>
      <c r="R20" s="609">
        <v>1539</v>
      </c>
      <c r="S20" s="610"/>
      <c r="T20" s="610"/>
      <c r="U20" s="610"/>
      <c r="V20" s="610"/>
      <c r="W20" s="610"/>
      <c r="X20" s="610"/>
      <c r="Y20" s="611"/>
      <c r="Z20" s="635">
        <v>0</v>
      </c>
      <c r="AA20" s="635"/>
      <c r="AB20" s="635"/>
      <c r="AC20" s="635"/>
      <c r="AD20" s="636">
        <v>1539</v>
      </c>
      <c r="AE20" s="636"/>
      <c r="AF20" s="636"/>
      <c r="AG20" s="636"/>
      <c r="AH20" s="636"/>
      <c r="AI20" s="636"/>
      <c r="AJ20" s="636"/>
      <c r="AK20" s="636"/>
      <c r="AL20" s="612">
        <v>0</v>
      </c>
      <c r="AM20" s="613"/>
      <c r="AN20" s="613"/>
      <c r="AO20" s="637"/>
      <c r="AP20" s="606" t="s">
        <v>277</v>
      </c>
      <c r="AQ20" s="607"/>
      <c r="AR20" s="607"/>
      <c r="AS20" s="607"/>
      <c r="AT20" s="607"/>
      <c r="AU20" s="607"/>
      <c r="AV20" s="607"/>
      <c r="AW20" s="607"/>
      <c r="AX20" s="607"/>
      <c r="AY20" s="607"/>
      <c r="AZ20" s="607"/>
      <c r="BA20" s="607"/>
      <c r="BB20" s="607"/>
      <c r="BC20" s="607"/>
      <c r="BD20" s="607"/>
      <c r="BE20" s="607"/>
      <c r="BF20" s="608"/>
      <c r="BG20" s="609" t="s">
        <v>129</v>
      </c>
      <c r="BH20" s="610"/>
      <c r="BI20" s="610"/>
      <c r="BJ20" s="610"/>
      <c r="BK20" s="610"/>
      <c r="BL20" s="610"/>
      <c r="BM20" s="610"/>
      <c r="BN20" s="611"/>
      <c r="BO20" s="635" t="s">
        <v>129</v>
      </c>
      <c r="BP20" s="635"/>
      <c r="BQ20" s="635"/>
      <c r="BR20" s="635"/>
      <c r="BS20" s="636" t="s">
        <v>129</v>
      </c>
      <c r="BT20" s="636"/>
      <c r="BU20" s="636"/>
      <c r="BV20" s="636"/>
      <c r="BW20" s="636"/>
      <c r="BX20" s="636"/>
      <c r="BY20" s="636"/>
      <c r="BZ20" s="636"/>
      <c r="CA20" s="636"/>
      <c r="CB20" s="681"/>
      <c r="CD20" s="606" t="s">
        <v>278</v>
      </c>
      <c r="CE20" s="607"/>
      <c r="CF20" s="607"/>
      <c r="CG20" s="607"/>
      <c r="CH20" s="607"/>
      <c r="CI20" s="607"/>
      <c r="CJ20" s="607"/>
      <c r="CK20" s="607"/>
      <c r="CL20" s="607"/>
      <c r="CM20" s="607"/>
      <c r="CN20" s="607"/>
      <c r="CO20" s="607"/>
      <c r="CP20" s="607"/>
      <c r="CQ20" s="608"/>
      <c r="CR20" s="609">
        <v>11805217</v>
      </c>
      <c r="CS20" s="610"/>
      <c r="CT20" s="610"/>
      <c r="CU20" s="610"/>
      <c r="CV20" s="610"/>
      <c r="CW20" s="610"/>
      <c r="CX20" s="610"/>
      <c r="CY20" s="611"/>
      <c r="CZ20" s="635">
        <v>100</v>
      </c>
      <c r="DA20" s="635"/>
      <c r="DB20" s="635"/>
      <c r="DC20" s="635"/>
      <c r="DD20" s="615">
        <v>1206373</v>
      </c>
      <c r="DE20" s="610"/>
      <c r="DF20" s="610"/>
      <c r="DG20" s="610"/>
      <c r="DH20" s="610"/>
      <c r="DI20" s="610"/>
      <c r="DJ20" s="610"/>
      <c r="DK20" s="610"/>
      <c r="DL20" s="610"/>
      <c r="DM20" s="610"/>
      <c r="DN20" s="610"/>
      <c r="DO20" s="610"/>
      <c r="DP20" s="611"/>
      <c r="DQ20" s="615">
        <v>6030416</v>
      </c>
      <c r="DR20" s="610"/>
      <c r="DS20" s="610"/>
      <c r="DT20" s="610"/>
      <c r="DU20" s="610"/>
      <c r="DV20" s="610"/>
      <c r="DW20" s="610"/>
      <c r="DX20" s="610"/>
      <c r="DY20" s="610"/>
      <c r="DZ20" s="610"/>
      <c r="EA20" s="610"/>
      <c r="EB20" s="610"/>
      <c r="EC20" s="648"/>
    </row>
    <row r="21" spans="2:133" ht="11.25" customHeight="1" x14ac:dyDescent="0.15">
      <c r="B21" s="606" t="s">
        <v>279</v>
      </c>
      <c r="C21" s="607"/>
      <c r="D21" s="607"/>
      <c r="E21" s="607"/>
      <c r="F21" s="607"/>
      <c r="G21" s="607"/>
      <c r="H21" s="607"/>
      <c r="I21" s="607"/>
      <c r="J21" s="607"/>
      <c r="K21" s="607"/>
      <c r="L21" s="607"/>
      <c r="M21" s="607"/>
      <c r="N21" s="607"/>
      <c r="O21" s="607"/>
      <c r="P21" s="607"/>
      <c r="Q21" s="608"/>
      <c r="R21" s="609">
        <v>926</v>
      </c>
      <c r="S21" s="610"/>
      <c r="T21" s="610"/>
      <c r="U21" s="610"/>
      <c r="V21" s="610"/>
      <c r="W21" s="610"/>
      <c r="X21" s="610"/>
      <c r="Y21" s="611"/>
      <c r="Z21" s="635">
        <v>0</v>
      </c>
      <c r="AA21" s="635"/>
      <c r="AB21" s="635"/>
      <c r="AC21" s="635"/>
      <c r="AD21" s="636">
        <v>926</v>
      </c>
      <c r="AE21" s="636"/>
      <c r="AF21" s="636"/>
      <c r="AG21" s="636"/>
      <c r="AH21" s="636"/>
      <c r="AI21" s="636"/>
      <c r="AJ21" s="636"/>
      <c r="AK21" s="636"/>
      <c r="AL21" s="612">
        <v>0</v>
      </c>
      <c r="AM21" s="613"/>
      <c r="AN21" s="613"/>
      <c r="AO21" s="637"/>
      <c r="AP21" s="606" t="s">
        <v>280</v>
      </c>
      <c r="AQ21" s="682"/>
      <c r="AR21" s="682"/>
      <c r="AS21" s="682"/>
      <c r="AT21" s="682"/>
      <c r="AU21" s="682"/>
      <c r="AV21" s="682"/>
      <c r="AW21" s="682"/>
      <c r="AX21" s="682"/>
      <c r="AY21" s="682"/>
      <c r="AZ21" s="682"/>
      <c r="BA21" s="682"/>
      <c r="BB21" s="682"/>
      <c r="BC21" s="682"/>
      <c r="BD21" s="682"/>
      <c r="BE21" s="682"/>
      <c r="BF21" s="683"/>
      <c r="BG21" s="609" t="s">
        <v>129</v>
      </c>
      <c r="BH21" s="610"/>
      <c r="BI21" s="610"/>
      <c r="BJ21" s="610"/>
      <c r="BK21" s="610"/>
      <c r="BL21" s="610"/>
      <c r="BM21" s="610"/>
      <c r="BN21" s="611"/>
      <c r="BO21" s="635" t="s">
        <v>129</v>
      </c>
      <c r="BP21" s="635"/>
      <c r="BQ21" s="635"/>
      <c r="BR21" s="635"/>
      <c r="BS21" s="636" t="s">
        <v>129</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95"/>
      <c r="CS21" s="693"/>
      <c r="CT21" s="693"/>
      <c r="CU21" s="693"/>
      <c r="CV21" s="693"/>
      <c r="CW21" s="693"/>
      <c r="CX21" s="693"/>
      <c r="CY21" s="696"/>
      <c r="CZ21" s="697"/>
      <c r="DA21" s="697"/>
      <c r="DB21" s="697"/>
      <c r="DC21" s="697"/>
      <c r="DD21" s="692"/>
      <c r="DE21" s="693"/>
      <c r="DF21" s="693"/>
      <c r="DG21" s="693"/>
      <c r="DH21" s="693"/>
      <c r="DI21" s="693"/>
      <c r="DJ21" s="693"/>
      <c r="DK21" s="693"/>
      <c r="DL21" s="693"/>
      <c r="DM21" s="693"/>
      <c r="DN21" s="693"/>
      <c r="DO21" s="693"/>
      <c r="DP21" s="696"/>
      <c r="DQ21" s="692"/>
      <c r="DR21" s="693"/>
      <c r="DS21" s="693"/>
      <c r="DT21" s="693"/>
      <c r="DU21" s="693"/>
      <c r="DV21" s="693"/>
      <c r="DW21" s="693"/>
      <c r="DX21" s="693"/>
      <c r="DY21" s="693"/>
      <c r="DZ21" s="693"/>
      <c r="EA21" s="693"/>
      <c r="EB21" s="693"/>
      <c r="EC21" s="694"/>
    </row>
    <row r="22" spans="2:133" ht="11.25" customHeight="1" x14ac:dyDescent="0.15">
      <c r="B22" s="666" t="s">
        <v>281</v>
      </c>
      <c r="C22" s="667"/>
      <c r="D22" s="667"/>
      <c r="E22" s="667"/>
      <c r="F22" s="667"/>
      <c r="G22" s="667"/>
      <c r="H22" s="667"/>
      <c r="I22" s="667"/>
      <c r="J22" s="667"/>
      <c r="K22" s="667"/>
      <c r="L22" s="667"/>
      <c r="M22" s="667"/>
      <c r="N22" s="667"/>
      <c r="O22" s="667"/>
      <c r="P22" s="667"/>
      <c r="Q22" s="668"/>
      <c r="R22" s="609">
        <v>32691</v>
      </c>
      <c r="S22" s="610"/>
      <c r="T22" s="610"/>
      <c r="U22" s="610"/>
      <c r="V22" s="610"/>
      <c r="W22" s="610"/>
      <c r="X22" s="610"/>
      <c r="Y22" s="611"/>
      <c r="Z22" s="635">
        <v>0.3</v>
      </c>
      <c r="AA22" s="635"/>
      <c r="AB22" s="635"/>
      <c r="AC22" s="635"/>
      <c r="AD22" s="636">
        <v>32691</v>
      </c>
      <c r="AE22" s="636"/>
      <c r="AF22" s="636"/>
      <c r="AG22" s="636"/>
      <c r="AH22" s="636"/>
      <c r="AI22" s="636"/>
      <c r="AJ22" s="636"/>
      <c r="AK22" s="636"/>
      <c r="AL22" s="612">
        <v>0.60000002384185791</v>
      </c>
      <c r="AM22" s="613"/>
      <c r="AN22" s="613"/>
      <c r="AO22" s="637"/>
      <c r="AP22" s="606" t="s">
        <v>282</v>
      </c>
      <c r="AQ22" s="682"/>
      <c r="AR22" s="682"/>
      <c r="AS22" s="682"/>
      <c r="AT22" s="682"/>
      <c r="AU22" s="682"/>
      <c r="AV22" s="682"/>
      <c r="AW22" s="682"/>
      <c r="AX22" s="682"/>
      <c r="AY22" s="682"/>
      <c r="AZ22" s="682"/>
      <c r="BA22" s="682"/>
      <c r="BB22" s="682"/>
      <c r="BC22" s="682"/>
      <c r="BD22" s="682"/>
      <c r="BE22" s="682"/>
      <c r="BF22" s="683"/>
      <c r="BG22" s="609" t="s">
        <v>129</v>
      </c>
      <c r="BH22" s="610"/>
      <c r="BI22" s="610"/>
      <c r="BJ22" s="610"/>
      <c r="BK22" s="610"/>
      <c r="BL22" s="610"/>
      <c r="BM22" s="610"/>
      <c r="BN22" s="611"/>
      <c r="BO22" s="635" t="s">
        <v>129</v>
      </c>
      <c r="BP22" s="635"/>
      <c r="BQ22" s="635"/>
      <c r="BR22" s="635"/>
      <c r="BS22" s="636" t="s">
        <v>129</v>
      </c>
      <c r="BT22" s="636"/>
      <c r="BU22" s="636"/>
      <c r="BV22" s="636"/>
      <c r="BW22" s="636"/>
      <c r="BX22" s="636"/>
      <c r="BY22" s="636"/>
      <c r="BZ22" s="636"/>
      <c r="CA22" s="636"/>
      <c r="CB22" s="681"/>
      <c r="CD22" s="662" t="s">
        <v>283</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284</v>
      </c>
      <c r="C23" s="607"/>
      <c r="D23" s="607"/>
      <c r="E23" s="607"/>
      <c r="F23" s="607"/>
      <c r="G23" s="607"/>
      <c r="H23" s="607"/>
      <c r="I23" s="607"/>
      <c r="J23" s="607"/>
      <c r="K23" s="607"/>
      <c r="L23" s="607"/>
      <c r="M23" s="607"/>
      <c r="N23" s="607"/>
      <c r="O23" s="607"/>
      <c r="P23" s="607"/>
      <c r="Q23" s="608"/>
      <c r="R23" s="609">
        <v>2452787</v>
      </c>
      <c r="S23" s="610"/>
      <c r="T23" s="610"/>
      <c r="U23" s="610"/>
      <c r="V23" s="610"/>
      <c r="W23" s="610"/>
      <c r="X23" s="610"/>
      <c r="Y23" s="611"/>
      <c r="Z23" s="635">
        <v>19.7</v>
      </c>
      <c r="AA23" s="635"/>
      <c r="AB23" s="635"/>
      <c r="AC23" s="635"/>
      <c r="AD23" s="636">
        <v>2284446</v>
      </c>
      <c r="AE23" s="636"/>
      <c r="AF23" s="636"/>
      <c r="AG23" s="636"/>
      <c r="AH23" s="636"/>
      <c r="AI23" s="636"/>
      <c r="AJ23" s="636"/>
      <c r="AK23" s="636"/>
      <c r="AL23" s="612">
        <v>43.8</v>
      </c>
      <c r="AM23" s="613"/>
      <c r="AN23" s="613"/>
      <c r="AO23" s="637"/>
      <c r="AP23" s="606" t="s">
        <v>285</v>
      </c>
      <c r="AQ23" s="682"/>
      <c r="AR23" s="682"/>
      <c r="AS23" s="682"/>
      <c r="AT23" s="682"/>
      <c r="AU23" s="682"/>
      <c r="AV23" s="682"/>
      <c r="AW23" s="682"/>
      <c r="AX23" s="682"/>
      <c r="AY23" s="682"/>
      <c r="AZ23" s="682"/>
      <c r="BA23" s="682"/>
      <c r="BB23" s="682"/>
      <c r="BC23" s="682"/>
      <c r="BD23" s="682"/>
      <c r="BE23" s="682"/>
      <c r="BF23" s="683"/>
      <c r="BG23" s="609" t="s">
        <v>129</v>
      </c>
      <c r="BH23" s="610"/>
      <c r="BI23" s="610"/>
      <c r="BJ23" s="610"/>
      <c r="BK23" s="610"/>
      <c r="BL23" s="610"/>
      <c r="BM23" s="610"/>
      <c r="BN23" s="611"/>
      <c r="BO23" s="635" t="s">
        <v>129</v>
      </c>
      <c r="BP23" s="635"/>
      <c r="BQ23" s="635"/>
      <c r="BR23" s="635"/>
      <c r="BS23" s="636" t="s">
        <v>129</v>
      </c>
      <c r="BT23" s="636"/>
      <c r="BU23" s="636"/>
      <c r="BV23" s="636"/>
      <c r="BW23" s="636"/>
      <c r="BX23" s="636"/>
      <c r="BY23" s="636"/>
      <c r="BZ23" s="636"/>
      <c r="CA23" s="636"/>
      <c r="CB23" s="681"/>
      <c r="CD23" s="662" t="s">
        <v>225</v>
      </c>
      <c r="CE23" s="663"/>
      <c r="CF23" s="663"/>
      <c r="CG23" s="663"/>
      <c r="CH23" s="663"/>
      <c r="CI23" s="663"/>
      <c r="CJ23" s="663"/>
      <c r="CK23" s="663"/>
      <c r="CL23" s="663"/>
      <c r="CM23" s="663"/>
      <c r="CN23" s="663"/>
      <c r="CO23" s="663"/>
      <c r="CP23" s="663"/>
      <c r="CQ23" s="664"/>
      <c r="CR23" s="662" t="s">
        <v>286</v>
      </c>
      <c r="CS23" s="663"/>
      <c r="CT23" s="663"/>
      <c r="CU23" s="663"/>
      <c r="CV23" s="663"/>
      <c r="CW23" s="663"/>
      <c r="CX23" s="663"/>
      <c r="CY23" s="664"/>
      <c r="CZ23" s="662" t="s">
        <v>287</v>
      </c>
      <c r="DA23" s="663"/>
      <c r="DB23" s="663"/>
      <c r="DC23" s="664"/>
      <c r="DD23" s="662" t="s">
        <v>288</v>
      </c>
      <c r="DE23" s="663"/>
      <c r="DF23" s="663"/>
      <c r="DG23" s="663"/>
      <c r="DH23" s="663"/>
      <c r="DI23" s="663"/>
      <c r="DJ23" s="663"/>
      <c r="DK23" s="664"/>
      <c r="DL23" s="689" t="s">
        <v>289</v>
      </c>
      <c r="DM23" s="690"/>
      <c r="DN23" s="690"/>
      <c r="DO23" s="690"/>
      <c r="DP23" s="690"/>
      <c r="DQ23" s="690"/>
      <c r="DR23" s="690"/>
      <c r="DS23" s="690"/>
      <c r="DT23" s="690"/>
      <c r="DU23" s="690"/>
      <c r="DV23" s="691"/>
      <c r="DW23" s="662" t="s">
        <v>290</v>
      </c>
      <c r="DX23" s="663"/>
      <c r="DY23" s="663"/>
      <c r="DZ23" s="663"/>
      <c r="EA23" s="663"/>
      <c r="EB23" s="663"/>
      <c r="EC23" s="664"/>
    </row>
    <row r="24" spans="2:133" ht="11.25" customHeight="1" x14ac:dyDescent="0.15">
      <c r="B24" s="606" t="s">
        <v>291</v>
      </c>
      <c r="C24" s="607"/>
      <c r="D24" s="607"/>
      <c r="E24" s="607"/>
      <c r="F24" s="607"/>
      <c r="G24" s="607"/>
      <c r="H24" s="607"/>
      <c r="I24" s="607"/>
      <c r="J24" s="607"/>
      <c r="K24" s="607"/>
      <c r="L24" s="607"/>
      <c r="M24" s="607"/>
      <c r="N24" s="607"/>
      <c r="O24" s="607"/>
      <c r="P24" s="607"/>
      <c r="Q24" s="608"/>
      <c r="R24" s="609">
        <v>2284446</v>
      </c>
      <c r="S24" s="610"/>
      <c r="T24" s="610"/>
      <c r="U24" s="610"/>
      <c r="V24" s="610"/>
      <c r="W24" s="610"/>
      <c r="X24" s="610"/>
      <c r="Y24" s="611"/>
      <c r="Z24" s="635">
        <v>18.3</v>
      </c>
      <c r="AA24" s="635"/>
      <c r="AB24" s="635"/>
      <c r="AC24" s="635"/>
      <c r="AD24" s="636">
        <v>2284446</v>
      </c>
      <c r="AE24" s="636"/>
      <c r="AF24" s="636"/>
      <c r="AG24" s="636"/>
      <c r="AH24" s="636"/>
      <c r="AI24" s="636"/>
      <c r="AJ24" s="636"/>
      <c r="AK24" s="636"/>
      <c r="AL24" s="612">
        <v>43.8</v>
      </c>
      <c r="AM24" s="613"/>
      <c r="AN24" s="613"/>
      <c r="AO24" s="637"/>
      <c r="AP24" s="606" t="s">
        <v>292</v>
      </c>
      <c r="AQ24" s="682"/>
      <c r="AR24" s="682"/>
      <c r="AS24" s="682"/>
      <c r="AT24" s="682"/>
      <c r="AU24" s="682"/>
      <c r="AV24" s="682"/>
      <c r="AW24" s="682"/>
      <c r="AX24" s="682"/>
      <c r="AY24" s="682"/>
      <c r="AZ24" s="682"/>
      <c r="BA24" s="682"/>
      <c r="BB24" s="682"/>
      <c r="BC24" s="682"/>
      <c r="BD24" s="682"/>
      <c r="BE24" s="682"/>
      <c r="BF24" s="683"/>
      <c r="BG24" s="609" t="s">
        <v>129</v>
      </c>
      <c r="BH24" s="610"/>
      <c r="BI24" s="610"/>
      <c r="BJ24" s="610"/>
      <c r="BK24" s="610"/>
      <c r="BL24" s="610"/>
      <c r="BM24" s="610"/>
      <c r="BN24" s="611"/>
      <c r="BO24" s="635" t="s">
        <v>129</v>
      </c>
      <c r="BP24" s="635"/>
      <c r="BQ24" s="635"/>
      <c r="BR24" s="635"/>
      <c r="BS24" s="636" t="s">
        <v>129</v>
      </c>
      <c r="BT24" s="636"/>
      <c r="BU24" s="636"/>
      <c r="BV24" s="636"/>
      <c r="BW24" s="636"/>
      <c r="BX24" s="636"/>
      <c r="BY24" s="636"/>
      <c r="BZ24" s="636"/>
      <c r="CA24" s="636"/>
      <c r="CB24" s="681"/>
      <c r="CD24" s="659" t="s">
        <v>293</v>
      </c>
      <c r="CE24" s="660"/>
      <c r="CF24" s="660"/>
      <c r="CG24" s="660"/>
      <c r="CH24" s="660"/>
      <c r="CI24" s="660"/>
      <c r="CJ24" s="660"/>
      <c r="CK24" s="660"/>
      <c r="CL24" s="660"/>
      <c r="CM24" s="660"/>
      <c r="CN24" s="660"/>
      <c r="CO24" s="660"/>
      <c r="CP24" s="660"/>
      <c r="CQ24" s="661"/>
      <c r="CR24" s="656">
        <v>5081995</v>
      </c>
      <c r="CS24" s="657"/>
      <c r="CT24" s="657"/>
      <c r="CU24" s="657"/>
      <c r="CV24" s="657"/>
      <c r="CW24" s="657"/>
      <c r="CX24" s="657"/>
      <c r="CY24" s="685"/>
      <c r="CZ24" s="686">
        <v>43</v>
      </c>
      <c r="DA24" s="672"/>
      <c r="DB24" s="672"/>
      <c r="DC24" s="688"/>
      <c r="DD24" s="684">
        <v>2580959</v>
      </c>
      <c r="DE24" s="657"/>
      <c r="DF24" s="657"/>
      <c r="DG24" s="657"/>
      <c r="DH24" s="657"/>
      <c r="DI24" s="657"/>
      <c r="DJ24" s="657"/>
      <c r="DK24" s="685"/>
      <c r="DL24" s="684">
        <v>2560159</v>
      </c>
      <c r="DM24" s="657"/>
      <c r="DN24" s="657"/>
      <c r="DO24" s="657"/>
      <c r="DP24" s="657"/>
      <c r="DQ24" s="657"/>
      <c r="DR24" s="657"/>
      <c r="DS24" s="657"/>
      <c r="DT24" s="657"/>
      <c r="DU24" s="657"/>
      <c r="DV24" s="685"/>
      <c r="DW24" s="686">
        <v>46.3</v>
      </c>
      <c r="DX24" s="672"/>
      <c r="DY24" s="672"/>
      <c r="DZ24" s="672"/>
      <c r="EA24" s="672"/>
      <c r="EB24" s="672"/>
      <c r="EC24" s="687"/>
    </row>
    <row r="25" spans="2:133" ht="11.25" customHeight="1" x14ac:dyDescent="0.15">
      <c r="B25" s="606" t="s">
        <v>294</v>
      </c>
      <c r="C25" s="607"/>
      <c r="D25" s="607"/>
      <c r="E25" s="607"/>
      <c r="F25" s="607"/>
      <c r="G25" s="607"/>
      <c r="H25" s="607"/>
      <c r="I25" s="607"/>
      <c r="J25" s="607"/>
      <c r="K25" s="607"/>
      <c r="L25" s="607"/>
      <c r="M25" s="607"/>
      <c r="N25" s="607"/>
      <c r="O25" s="607"/>
      <c r="P25" s="607"/>
      <c r="Q25" s="608"/>
      <c r="R25" s="609">
        <v>168341</v>
      </c>
      <c r="S25" s="610"/>
      <c r="T25" s="610"/>
      <c r="U25" s="610"/>
      <c r="V25" s="610"/>
      <c r="W25" s="610"/>
      <c r="X25" s="610"/>
      <c r="Y25" s="611"/>
      <c r="Z25" s="635">
        <v>1.4</v>
      </c>
      <c r="AA25" s="635"/>
      <c r="AB25" s="635"/>
      <c r="AC25" s="635"/>
      <c r="AD25" s="636" t="s">
        <v>129</v>
      </c>
      <c r="AE25" s="636"/>
      <c r="AF25" s="636"/>
      <c r="AG25" s="636"/>
      <c r="AH25" s="636"/>
      <c r="AI25" s="636"/>
      <c r="AJ25" s="636"/>
      <c r="AK25" s="636"/>
      <c r="AL25" s="612" t="s">
        <v>129</v>
      </c>
      <c r="AM25" s="613"/>
      <c r="AN25" s="613"/>
      <c r="AO25" s="637"/>
      <c r="AP25" s="606" t="s">
        <v>295</v>
      </c>
      <c r="AQ25" s="682"/>
      <c r="AR25" s="682"/>
      <c r="AS25" s="682"/>
      <c r="AT25" s="682"/>
      <c r="AU25" s="682"/>
      <c r="AV25" s="682"/>
      <c r="AW25" s="682"/>
      <c r="AX25" s="682"/>
      <c r="AY25" s="682"/>
      <c r="AZ25" s="682"/>
      <c r="BA25" s="682"/>
      <c r="BB25" s="682"/>
      <c r="BC25" s="682"/>
      <c r="BD25" s="682"/>
      <c r="BE25" s="682"/>
      <c r="BF25" s="683"/>
      <c r="BG25" s="609" t="s">
        <v>129</v>
      </c>
      <c r="BH25" s="610"/>
      <c r="BI25" s="610"/>
      <c r="BJ25" s="610"/>
      <c r="BK25" s="610"/>
      <c r="BL25" s="610"/>
      <c r="BM25" s="610"/>
      <c r="BN25" s="611"/>
      <c r="BO25" s="635" t="s">
        <v>129</v>
      </c>
      <c r="BP25" s="635"/>
      <c r="BQ25" s="635"/>
      <c r="BR25" s="635"/>
      <c r="BS25" s="636" t="s">
        <v>129</v>
      </c>
      <c r="BT25" s="636"/>
      <c r="BU25" s="636"/>
      <c r="BV25" s="636"/>
      <c r="BW25" s="636"/>
      <c r="BX25" s="636"/>
      <c r="BY25" s="636"/>
      <c r="BZ25" s="636"/>
      <c r="CA25" s="636"/>
      <c r="CB25" s="681"/>
      <c r="CD25" s="606" t="s">
        <v>296</v>
      </c>
      <c r="CE25" s="607"/>
      <c r="CF25" s="607"/>
      <c r="CG25" s="607"/>
      <c r="CH25" s="607"/>
      <c r="CI25" s="607"/>
      <c r="CJ25" s="607"/>
      <c r="CK25" s="607"/>
      <c r="CL25" s="607"/>
      <c r="CM25" s="607"/>
      <c r="CN25" s="607"/>
      <c r="CO25" s="607"/>
      <c r="CP25" s="607"/>
      <c r="CQ25" s="608"/>
      <c r="CR25" s="609">
        <v>1455651</v>
      </c>
      <c r="CS25" s="619"/>
      <c r="CT25" s="619"/>
      <c r="CU25" s="619"/>
      <c r="CV25" s="619"/>
      <c r="CW25" s="619"/>
      <c r="CX25" s="619"/>
      <c r="CY25" s="620"/>
      <c r="CZ25" s="612">
        <v>12.3</v>
      </c>
      <c r="DA25" s="621"/>
      <c r="DB25" s="621"/>
      <c r="DC25" s="622"/>
      <c r="DD25" s="615">
        <v>1324689</v>
      </c>
      <c r="DE25" s="619"/>
      <c r="DF25" s="619"/>
      <c r="DG25" s="619"/>
      <c r="DH25" s="619"/>
      <c r="DI25" s="619"/>
      <c r="DJ25" s="619"/>
      <c r="DK25" s="620"/>
      <c r="DL25" s="615">
        <v>1319389</v>
      </c>
      <c r="DM25" s="619"/>
      <c r="DN25" s="619"/>
      <c r="DO25" s="619"/>
      <c r="DP25" s="619"/>
      <c r="DQ25" s="619"/>
      <c r="DR25" s="619"/>
      <c r="DS25" s="619"/>
      <c r="DT25" s="619"/>
      <c r="DU25" s="619"/>
      <c r="DV25" s="620"/>
      <c r="DW25" s="612">
        <v>23.9</v>
      </c>
      <c r="DX25" s="621"/>
      <c r="DY25" s="621"/>
      <c r="DZ25" s="621"/>
      <c r="EA25" s="621"/>
      <c r="EB25" s="621"/>
      <c r="EC25" s="643"/>
    </row>
    <row r="26" spans="2:133" ht="11.25" customHeight="1" x14ac:dyDescent="0.15">
      <c r="B26" s="606" t="s">
        <v>297</v>
      </c>
      <c r="C26" s="607"/>
      <c r="D26" s="607"/>
      <c r="E26" s="607"/>
      <c r="F26" s="607"/>
      <c r="G26" s="607"/>
      <c r="H26" s="607"/>
      <c r="I26" s="607"/>
      <c r="J26" s="607"/>
      <c r="K26" s="607"/>
      <c r="L26" s="607"/>
      <c r="M26" s="607"/>
      <c r="N26" s="607"/>
      <c r="O26" s="607"/>
      <c r="P26" s="607"/>
      <c r="Q26" s="608"/>
      <c r="R26" s="609" t="s">
        <v>129</v>
      </c>
      <c r="S26" s="610"/>
      <c r="T26" s="610"/>
      <c r="U26" s="610"/>
      <c r="V26" s="610"/>
      <c r="W26" s="610"/>
      <c r="X26" s="610"/>
      <c r="Y26" s="611"/>
      <c r="Z26" s="635" t="s">
        <v>129</v>
      </c>
      <c r="AA26" s="635"/>
      <c r="AB26" s="635"/>
      <c r="AC26" s="635"/>
      <c r="AD26" s="636" t="s">
        <v>129</v>
      </c>
      <c r="AE26" s="636"/>
      <c r="AF26" s="636"/>
      <c r="AG26" s="636"/>
      <c r="AH26" s="636"/>
      <c r="AI26" s="636"/>
      <c r="AJ26" s="636"/>
      <c r="AK26" s="636"/>
      <c r="AL26" s="612" t="s">
        <v>129</v>
      </c>
      <c r="AM26" s="613"/>
      <c r="AN26" s="613"/>
      <c r="AO26" s="637"/>
      <c r="AP26" s="606" t="s">
        <v>298</v>
      </c>
      <c r="AQ26" s="682"/>
      <c r="AR26" s="682"/>
      <c r="AS26" s="682"/>
      <c r="AT26" s="682"/>
      <c r="AU26" s="682"/>
      <c r="AV26" s="682"/>
      <c r="AW26" s="682"/>
      <c r="AX26" s="682"/>
      <c r="AY26" s="682"/>
      <c r="AZ26" s="682"/>
      <c r="BA26" s="682"/>
      <c r="BB26" s="682"/>
      <c r="BC26" s="682"/>
      <c r="BD26" s="682"/>
      <c r="BE26" s="682"/>
      <c r="BF26" s="683"/>
      <c r="BG26" s="609" t="s">
        <v>129</v>
      </c>
      <c r="BH26" s="610"/>
      <c r="BI26" s="610"/>
      <c r="BJ26" s="610"/>
      <c r="BK26" s="610"/>
      <c r="BL26" s="610"/>
      <c r="BM26" s="610"/>
      <c r="BN26" s="611"/>
      <c r="BO26" s="635" t="s">
        <v>129</v>
      </c>
      <c r="BP26" s="635"/>
      <c r="BQ26" s="635"/>
      <c r="BR26" s="635"/>
      <c r="BS26" s="636" t="s">
        <v>129</v>
      </c>
      <c r="BT26" s="636"/>
      <c r="BU26" s="636"/>
      <c r="BV26" s="636"/>
      <c r="BW26" s="636"/>
      <c r="BX26" s="636"/>
      <c r="BY26" s="636"/>
      <c r="BZ26" s="636"/>
      <c r="CA26" s="636"/>
      <c r="CB26" s="681"/>
      <c r="CD26" s="606" t="s">
        <v>299</v>
      </c>
      <c r="CE26" s="607"/>
      <c r="CF26" s="607"/>
      <c r="CG26" s="607"/>
      <c r="CH26" s="607"/>
      <c r="CI26" s="607"/>
      <c r="CJ26" s="607"/>
      <c r="CK26" s="607"/>
      <c r="CL26" s="607"/>
      <c r="CM26" s="607"/>
      <c r="CN26" s="607"/>
      <c r="CO26" s="607"/>
      <c r="CP26" s="607"/>
      <c r="CQ26" s="608"/>
      <c r="CR26" s="609">
        <v>797336</v>
      </c>
      <c r="CS26" s="610"/>
      <c r="CT26" s="610"/>
      <c r="CU26" s="610"/>
      <c r="CV26" s="610"/>
      <c r="CW26" s="610"/>
      <c r="CX26" s="610"/>
      <c r="CY26" s="611"/>
      <c r="CZ26" s="612">
        <v>6.8</v>
      </c>
      <c r="DA26" s="621"/>
      <c r="DB26" s="621"/>
      <c r="DC26" s="622"/>
      <c r="DD26" s="615">
        <v>740570</v>
      </c>
      <c r="DE26" s="610"/>
      <c r="DF26" s="610"/>
      <c r="DG26" s="610"/>
      <c r="DH26" s="610"/>
      <c r="DI26" s="610"/>
      <c r="DJ26" s="610"/>
      <c r="DK26" s="611"/>
      <c r="DL26" s="615" t="s">
        <v>129</v>
      </c>
      <c r="DM26" s="610"/>
      <c r="DN26" s="610"/>
      <c r="DO26" s="610"/>
      <c r="DP26" s="610"/>
      <c r="DQ26" s="610"/>
      <c r="DR26" s="610"/>
      <c r="DS26" s="610"/>
      <c r="DT26" s="610"/>
      <c r="DU26" s="610"/>
      <c r="DV26" s="611"/>
      <c r="DW26" s="612" t="s">
        <v>129</v>
      </c>
      <c r="DX26" s="621"/>
      <c r="DY26" s="621"/>
      <c r="DZ26" s="621"/>
      <c r="EA26" s="621"/>
      <c r="EB26" s="621"/>
      <c r="EC26" s="643"/>
    </row>
    <row r="27" spans="2:133" ht="11.25" customHeight="1" x14ac:dyDescent="0.15">
      <c r="B27" s="606" t="s">
        <v>300</v>
      </c>
      <c r="C27" s="607"/>
      <c r="D27" s="607"/>
      <c r="E27" s="607"/>
      <c r="F27" s="607"/>
      <c r="G27" s="607"/>
      <c r="H27" s="607"/>
      <c r="I27" s="607"/>
      <c r="J27" s="607"/>
      <c r="K27" s="607"/>
      <c r="L27" s="607"/>
      <c r="M27" s="607"/>
      <c r="N27" s="607"/>
      <c r="O27" s="607"/>
      <c r="P27" s="607"/>
      <c r="Q27" s="608"/>
      <c r="R27" s="609">
        <v>5363068</v>
      </c>
      <c r="S27" s="610"/>
      <c r="T27" s="610"/>
      <c r="U27" s="610"/>
      <c r="V27" s="610"/>
      <c r="W27" s="610"/>
      <c r="X27" s="610"/>
      <c r="Y27" s="611"/>
      <c r="Z27" s="635">
        <v>43.1</v>
      </c>
      <c r="AA27" s="635"/>
      <c r="AB27" s="635"/>
      <c r="AC27" s="635"/>
      <c r="AD27" s="636">
        <v>5194727</v>
      </c>
      <c r="AE27" s="636"/>
      <c r="AF27" s="636"/>
      <c r="AG27" s="636"/>
      <c r="AH27" s="636"/>
      <c r="AI27" s="636"/>
      <c r="AJ27" s="636"/>
      <c r="AK27" s="636"/>
      <c r="AL27" s="612">
        <v>99.599998474121094</v>
      </c>
      <c r="AM27" s="613"/>
      <c r="AN27" s="613"/>
      <c r="AO27" s="637"/>
      <c r="AP27" s="606" t="s">
        <v>301</v>
      </c>
      <c r="AQ27" s="607"/>
      <c r="AR27" s="607"/>
      <c r="AS27" s="607"/>
      <c r="AT27" s="607"/>
      <c r="AU27" s="607"/>
      <c r="AV27" s="607"/>
      <c r="AW27" s="607"/>
      <c r="AX27" s="607"/>
      <c r="AY27" s="607"/>
      <c r="AZ27" s="607"/>
      <c r="BA27" s="607"/>
      <c r="BB27" s="607"/>
      <c r="BC27" s="607"/>
      <c r="BD27" s="607"/>
      <c r="BE27" s="607"/>
      <c r="BF27" s="608"/>
      <c r="BG27" s="609">
        <v>2220302</v>
      </c>
      <c r="BH27" s="610"/>
      <c r="BI27" s="610"/>
      <c r="BJ27" s="610"/>
      <c r="BK27" s="610"/>
      <c r="BL27" s="610"/>
      <c r="BM27" s="610"/>
      <c r="BN27" s="611"/>
      <c r="BO27" s="635">
        <v>100</v>
      </c>
      <c r="BP27" s="635"/>
      <c r="BQ27" s="635"/>
      <c r="BR27" s="635"/>
      <c r="BS27" s="636">
        <v>24629</v>
      </c>
      <c r="BT27" s="636"/>
      <c r="BU27" s="636"/>
      <c r="BV27" s="636"/>
      <c r="BW27" s="636"/>
      <c r="BX27" s="636"/>
      <c r="BY27" s="636"/>
      <c r="BZ27" s="636"/>
      <c r="CA27" s="636"/>
      <c r="CB27" s="681"/>
      <c r="CD27" s="606" t="s">
        <v>302</v>
      </c>
      <c r="CE27" s="607"/>
      <c r="CF27" s="607"/>
      <c r="CG27" s="607"/>
      <c r="CH27" s="607"/>
      <c r="CI27" s="607"/>
      <c r="CJ27" s="607"/>
      <c r="CK27" s="607"/>
      <c r="CL27" s="607"/>
      <c r="CM27" s="607"/>
      <c r="CN27" s="607"/>
      <c r="CO27" s="607"/>
      <c r="CP27" s="607"/>
      <c r="CQ27" s="608"/>
      <c r="CR27" s="609">
        <v>2893995</v>
      </c>
      <c r="CS27" s="619"/>
      <c r="CT27" s="619"/>
      <c r="CU27" s="619"/>
      <c r="CV27" s="619"/>
      <c r="CW27" s="619"/>
      <c r="CX27" s="619"/>
      <c r="CY27" s="620"/>
      <c r="CZ27" s="612">
        <v>24.5</v>
      </c>
      <c r="DA27" s="621"/>
      <c r="DB27" s="621"/>
      <c r="DC27" s="622"/>
      <c r="DD27" s="615">
        <v>586666</v>
      </c>
      <c r="DE27" s="619"/>
      <c r="DF27" s="619"/>
      <c r="DG27" s="619"/>
      <c r="DH27" s="619"/>
      <c r="DI27" s="619"/>
      <c r="DJ27" s="619"/>
      <c r="DK27" s="620"/>
      <c r="DL27" s="615">
        <v>571166</v>
      </c>
      <c r="DM27" s="619"/>
      <c r="DN27" s="619"/>
      <c r="DO27" s="619"/>
      <c r="DP27" s="619"/>
      <c r="DQ27" s="619"/>
      <c r="DR27" s="619"/>
      <c r="DS27" s="619"/>
      <c r="DT27" s="619"/>
      <c r="DU27" s="619"/>
      <c r="DV27" s="620"/>
      <c r="DW27" s="612">
        <v>10.3</v>
      </c>
      <c r="DX27" s="621"/>
      <c r="DY27" s="621"/>
      <c r="DZ27" s="621"/>
      <c r="EA27" s="621"/>
      <c r="EB27" s="621"/>
      <c r="EC27" s="643"/>
    </row>
    <row r="28" spans="2:133" ht="11.25" customHeight="1" x14ac:dyDescent="0.15">
      <c r="B28" s="606" t="s">
        <v>303</v>
      </c>
      <c r="C28" s="607"/>
      <c r="D28" s="607"/>
      <c r="E28" s="607"/>
      <c r="F28" s="607"/>
      <c r="G28" s="607"/>
      <c r="H28" s="607"/>
      <c r="I28" s="607"/>
      <c r="J28" s="607"/>
      <c r="K28" s="607"/>
      <c r="L28" s="607"/>
      <c r="M28" s="607"/>
      <c r="N28" s="607"/>
      <c r="O28" s="607"/>
      <c r="P28" s="607"/>
      <c r="Q28" s="608"/>
      <c r="R28" s="609">
        <v>4376</v>
      </c>
      <c r="S28" s="610"/>
      <c r="T28" s="610"/>
      <c r="U28" s="610"/>
      <c r="V28" s="610"/>
      <c r="W28" s="610"/>
      <c r="X28" s="610"/>
      <c r="Y28" s="611"/>
      <c r="Z28" s="635">
        <v>0</v>
      </c>
      <c r="AA28" s="635"/>
      <c r="AB28" s="635"/>
      <c r="AC28" s="635"/>
      <c r="AD28" s="636">
        <v>4376</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8"/>
      <c r="CD28" s="606" t="s">
        <v>304</v>
      </c>
      <c r="CE28" s="607"/>
      <c r="CF28" s="607"/>
      <c r="CG28" s="607"/>
      <c r="CH28" s="607"/>
      <c r="CI28" s="607"/>
      <c r="CJ28" s="607"/>
      <c r="CK28" s="607"/>
      <c r="CL28" s="607"/>
      <c r="CM28" s="607"/>
      <c r="CN28" s="607"/>
      <c r="CO28" s="607"/>
      <c r="CP28" s="607"/>
      <c r="CQ28" s="608"/>
      <c r="CR28" s="609">
        <v>732349</v>
      </c>
      <c r="CS28" s="610"/>
      <c r="CT28" s="610"/>
      <c r="CU28" s="610"/>
      <c r="CV28" s="610"/>
      <c r="CW28" s="610"/>
      <c r="CX28" s="610"/>
      <c r="CY28" s="611"/>
      <c r="CZ28" s="612">
        <v>6.2</v>
      </c>
      <c r="DA28" s="621"/>
      <c r="DB28" s="621"/>
      <c r="DC28" s="622"/>
      <c r="DD28" s="615">
        <v>669604</v>
      </c>
      <c r="DE28" s="610"/>
      <c r="DF28" s="610"/>
      <c r="DG28" s="610"/>
      <c r="DH28" s="610"/>
      <c r="DI28" s="610"/>
      <c r="DJ28" s="610"/>
      <c r="DK28" s="611"/>
      <c r="DL28" s="615">
        <v>669604</v>
      </c>
      <c r="DM28" s="610"/>
      <c r="DN28" s="610"/>
      <c r="DO28" s="610"/>
      <c r="DP28" s="610"/>
      <c r="DQ28" s="610"/>
      <c r="DR28" s="610"/>
      <c r="DS28" s="610"/>
      <c r="DT28" s="610"/>
      <c r="DU28" s="610"/>
      <c r="DV28" s="611"/>
      <c r="DW28" s="612">
        <v>12.1</v>
      </c>
      <c r="DX28" s="621"/>
      <c r="DY28" s="621"/>
      <c r="DZ28" s="621"/>
      <c r="EA28" s="621"/>
      <c r="EB28" s="621"/>
      <c r="EC28" s="643"/>
    </row>
    <row r="29" spans="2:133" ht="11.25" customHeight="1" x14ac:dyDescent="0.15">
      <c r="B29" s="606" t="s">
        <v>305</v>
      </c>
      <c r="C29" s="607"/>
      <c r="D29" s="607"/>
      <c r="E29" s="607"/>
      <c r="F29" s="607"/>
      <c r="G29" s="607"/>
      <c r="H29" s="607"/>
      <c r="I29" s="607"/>
      <c r="J29" s="607"/>
      <c r="K29" s="607"/>
      <c r="L29" s="607"/>
      <c r="M29" s="607"/>
      <c r="N29" s="607"/>
      <c r="O29" s="607"/>
      <c r="P29" s="607"/>
      <c r="Q29" s="608"/>
      <c r="R29" s="609">
        <v>63296</v>
      </c>
      <c r="S29" s="610"/>
      <c r="T29" s="610"/>
      <c r="U29" s="610"/>
      <c r="V29" s="610"/>
      <c r="W29" s="610"/>
      <c r="X29" s="610"/>
      <c r="Y29" s="611"/>
      <c r="Z29" s="635">
        <v>0.5</v>
      </c>
      <c r="AA29" s="635"/>
      <c r="AB29" s="635"/>
      <c r="AC29" s="635"/>
      <c r="AD29" s="636" t="s">
        <v>129</v>
      </c>
      <c r="AE29" s="636"/>
      <c r="AF29" s="636"/>
      <c r="AG29" s="636"/>
      <c r="AH29" s="636"/>
      <c r="AI29" s="636"/>
      <c r="AJ29" s="636"/>
      <c r="AK29" s="636"/>
      <c r="AL29" s="612" t="s">
        <v>129</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306</v>
      </c>
      <c r="CE29" s="630"/>
      <c r="CF29" s="606" t="s">
        <v>70</v>
      </c>
      <c r="CG29" s="607"/>
      <c r="CH29" s="607"/>
      <c r="CI29" s="607"/>
      <c r="CJ29" s="607"/>
      <c r="CK29" s="607"/>
      <c r="CL29" s="607"/>
      <c r="CM29" s="607"/>
      <c r="CN29" s="607"/>
      <c r="CO29" s="607"/>
      <c r="CP29" s="607"/>
      <c r="CQ29" s="608"/>
      <c r="CR29" s="609">
        <v>732349</v>
      </c>
      <c r="CS29" s="619"/>
      <c r="CT29" s="619"/>
      <c r="CU29" s="619"/>
      <c r="CV29" s="619"/>
      <c r="CW29" s="619"/>
      <c r="CX29" s="619"/>
      <c r="CY29" s="620"/>
      <c r="CZ29" s="612">
        <v>6.2</v>
      </c>
      <c r="DA29" s="621"/>
      <c r="DB29" s="621"/>
      <c r="DC29" s="622"/>
      <c r="DD29" s="615">
        <v>669604</v>
      </c>
      <c r="DE29" s="619"/>
      <c r="DF29" s="619"/>
      <c r="DG29" s="619"/>
      <c r="DH29" s="619"/>
      <c r="DI29" s="619"/>
      <c r="DJ29" s="619"/>
      <c r="DK29" s="620"/>
      <c r="DL29" s="615">
        <v>669604</v>
      </c>
      <c r="DM29" s="619"/>
      <c r="DN29" s="619"/>
      <c r="DO29" s="619"/>
      <c r="DP29" s="619"/>
      <c r="DQ29" s="619"/>
      <c r="DR29" s="619"/>
      <c r="DS29" s="619"/>
      <c r="DT29" s="619"/>
      <c r="DU29" s="619"/>
      <c r="DV29" s="620"/>
      <c r="DW29" s="612">
        <v>12.1</v>
      </c>
      <c r="DX29" s="621"/>
      <c r="DY29" s="621"/>
      <c r="DZ29" s="621"/>
      <c r="EA29" s="621"/>
      <c r="EB29" s="621"/>
      <c r="EC29" s="643"/>
    </row>
    <row r="30" spans="2:133" ht="11.25" customHeight="1" x14ac:dyDescent="0.15">
      <c r="B30" s="606" t="s">
        <v>307</v>
      </c>
      <c r="C30" s="607"/>
      <c r="D30" s="607"/>
      <c r="E30" s="607"/>
      <c r="F30" s="607"/>
      <c r="G30" s="607"/>
      <c r="H30" s="607"/>
      <c r="I30" s="607"/>
      <c r="J30" s="607"/>
      <c r="K30" s="607"/>
      <c r="L30" s="607"/>
      <c r="M30" s="607"/>
      <c r="N30" s="607"/>
      <c r="O30" s="607"/>
      <c r="P30" s="607"/>
      <c r="Q30" s="608"/>
      <c r="R30" s="609">
        <v>109878</v>
      </c>
      <c r="S30" s="610"/>
      <c r="T30" s="610"/>
      <c r="U30" s="610"/>
      <c r="V30" s="610"/>
      <c r="W30" s="610"/>
      <c r="X30" s="610"/>
      <c r="Y30" s="611"/>
      <c r="Z30" s="635">
        <v>0.9</v>
      </c>
      <c r="AA30" s="635"/>
      <c r="AB30" s="635"/>
      <c r="AC30" s="635"/>
      <c r="AD30" s="636">
        <v>5501</v>
      </c>
      <c r="AE30" s="636"/>
      <c r="AF30" s="636"/>
      <c r="AG30" s="636"/>
      <c r="AH30" s="636"/>
      <c r="AI30" s="636"/>
      <c r="AJ30" s="636"/>
      <c r="AK30" s="636"/>
      <c r="AL30" s="612">
        <v>0.1</v>
      </c>
      <c r="AM30" s="613"/>
      <c r="AN30" s="613"/>
      <c r="AO30" s="637"/>
      <c r="AP30" s="662" t="s">
        <v>225</v>
      </c>
      <c r="AQ30" s="663"/>
      <c r="AR30" s="663"/>
      <c r="AS30" s="663"/>
      <c r="AT30" s="663"/>
      <c r="AU30" s="663"/>
      <c r="AV30" s="663"/>
      <c r="AW30" s="663"/>
      <c r="AX30" s="663"/>
      <c r="AY30" s="663"/>
      <c r="AZ30" s="663"/>
      <c r="BA30" s="663"/>
      <c r="BB30" s="663"/>
      <c r="BC30" s="663"/>
      <c r="BD30" s="663"/>
      <c r="BE30" s="663"/>
      <c r="BF30" s="664"/>
      <c r="BG30" s="662" t="s">
        <v>308</v>
      </c>
      <c r="BH30" s="679"/>
      <c r="BI30" s="679"/>
      <c r="BJ30" s="679"/>
      <c r="BK30" s="679"/>
      <c r="BL30" s="679"/>
      <c r="BM30" s="679"/>
      <c r="BN30" s="679"/>
      <c r="BO30" s="679"/>
      <c r="BP30" s="679"/>
      <c r="BQ30" s="680"/>
      <c r="BR30" s="662" t="s">
        <v>309</v>
      </c>
      <c r="BS30" s="679"/>
      <c r="BT30" s="679"/>
      <c r="BU30" s="679"/>
      <c r="BV30" s="679"/>
      <c r="BW30" s="679"/>
      <c r="BX30" s="679"/>
      <c r="BY30" s="679"/>
      <c r="BZ30" s="679"/>
      <c r="CA30" s="679"/>
      <c r="CB30" s="680"/>
      <c r="CD30" s="631"/>
      <c r="CE30" s="632"/>
      <c r="CF30" s="606" t="s">
        <v>310</v>
      </c>
      <c r="CG30" s="607"/>
      <c r="CH30" s="607"/>
      <c r="CI30" s="607"/>
      <c r="CJ30" s="607"/>
      <c r="CK30" s="607"/>
      <c r="CL30" s="607"/>
      <c r="CM30" s="607"/>
      <c r="CN30" s="607"/>
      <c r="CO30" s="607"/>
      <c r="CP30" s="607"/>
      <c r="CQ30" s="608"/>
      <c r="CR30" s="609">
        <v>695861</v>
      </c>
      <c r="CS30" s="610"/>
      <c r="CT30" s="610"/>
      <c r="CU30" s="610"/>
      <c r="CV30" s="610"/>
      <c r="CW30" s="610"/>
      <c r="CX30" s="610"/>
      <c r="CY30" s="611"/>
      <c r="CZ30" s="612">
        <v>5.9</v>
      </c>
      <c r="DA30" s="621"/>
      <c r="DB30" s="621"/>
      <c r="DC30" s="622"/>
      <c r="DD30" s="615">
        <v>645110</v>
      </c>
      <c r="DE30" s="610"/>
      <c r="DF30" s="610"/>
      <c r="DG30" s="610"/>
      <c r="DH30" s="610"/>
      <c r="DI30" s="610"/>
      <c r="DJ30" s="610"/>
      <c r="DK30" s="611"/>
      <c r="DL30" s="615">
        <v>645110</v>
      </c>
      <c r="DM30" s="610"/>
      <c r="DN30" s="610"/>
      <c r="DO30" s="610"/>
      <c r="DP30" s="610"/>
      <c r="DQ30" s="610"/>
      <c r="DR30" s="610"/>
      <c r="DS30" s="610"/>
      <c r="DT30" s="610"/>
      <c r="DU30" s="610"/>
      <c r="DV30" s="611"/>
      <c r="DW30" s="612">
        <v>11.7</v>
      </c>
      <c r="DX30" s="621"/>
      <c r="DY30" s="621"/>
      <c r="DZ30" s="621"/>
      <c r="EA30" s="621"/>
      <c r="EB30" s="621"/>
      <c r="EC30" s="643"/>
    </row>
    <row r="31" spans="2:133" ht="11.25" customHeight="1" x14ac:dyDescent="0.15">
      <c r="B31" s="606" t="s">
        <v>311</v>
      </c>
      <c r="C31" s="607"/>
      <c r="D31" s="607"/>
      <c r="E31" s="607"/>
      <c r="F31" s="607"/>
      <c r="G31" s="607"/>
      <c r="H31" s="607"/>
      <c r="I31" s="607"/>
      <c r="J31" s="607"/>
      <c r="K31" s="607"/>
      <c r="L31" s="607"/>
      <c r="M31" s="607"/>
      <c r="N31" s="607"/>
      <c r="O31" s="607"/>
      <c r="P31" s="607"/>
      <c r="Q31" s="608"/>
      <c r="R31" s="609">
        <v>71902</v>
      </c>
      <c r="S31" s="610"/>
      <c r="T31" s="610"/>
      <c r="U31" s="610"/>
      <c r="V31" s="610"/>
      <c r="W31" s="610"/>
      <c r="X31" s="610"/>
      <c r="Y31" s="611"/>
      <c r="Z31" s="635">
        <v>0.6</v>
      </c>
      <c r="AA31" s="635"/>
      <c r="AB31" s="635"/>
      <c r="AC31" s="635"/>
      <c r="AD31" s="636">
        <v>14</v>
      </c>
      <c r="AE31" s="636"/>
      <c r="AF31" s="636"/>
      <c r="AG31" s="636"/>
      <c r="AH31" s="636"/>
      <c r="AI31" s="636"/>
      <c r="AJ31" s="636"/>
      <c r="AK31" s="636"/>
      <c r="AL31" s="612">
        <v>0</v>
      </c>
      <c r="AM31" s="613"/>
      <c r="AN31" s="613"/>
      <c r="AO31" s="637"/>
      <c r="AP31" s="674" t="s">
        <v>312</v>
      </c>
      <c r="AQ31" s="675"/>
      <c r="AR31" s="675"/>
      <c r="AS31" s="675"/>
      <c r="AT31" s="676" t="s">
        <v>313</v>
      </c>
      <c r="AU31" s="209"/>
      <c r="AV31" s="209"/>
      <c r="AW31" s="209"/>
      <c r="AX31" s="659" t="s">
        <v>190</v>
      </c>
      <c r="AY31" s="660"/>
      <c r="AZ31" s="660"/>
      <c r="BA31" s="660"/>
      <c r="BB31" s="660"/>
      <c r="BC31" s="660"/>
      <c r="BD31" s="660"/>
      <c r="BE31" s="660"/>
      <c r="BF31" s="661"/>
      <c r="BG31" s="670">
        <v>99.5</v>
      </c>
      <c r="BH31" s="671"/>
      <c r="BI31" s="671"/>
      <c r="BJ31" s="671"/>
      <c r="BK31" s="671"/>
      <c r="BL31" s="671"/>
      <c r="BM31" s="672">
        <v>96.9</v>
      </c>
      <c r="BN31" s="671"/>
      <c r="BO31" s="671"/>
      <c r="BP31" s="671"/>
      <c r="BQ31" s="673"/>
      <c r="BR31" s="670">
        <v>99</v>
      </c>
      <c r="BS31" s="671"/>
      <c r="BT31" s="671"/>
      <c r="BU31" s="671"/>
      <c r="BV31" s="671"/>
      <c r="BW31" s="671"/>
      <c r="BX31" s="672">
        <v>96.4</v>
      </c>
      <c r="BY31" s="671"/>
      <c r="BZ31" s="671"/>
      <c r="CA31" s="671"/>
      <c r="CB31" s="673"/>
      <c r="CD31" s="631"/>
      <c r="CE31" s="632"/>
      <c r="CF31" s="606" t="s">
        <v>314</v>
      </c>
      <c r="CG31" s="607"/>
      <c r="CH31" s="607"/>
      <c r="CI31" s="607"/>
      <c r="CJ31" s="607"/>
      <c r="CK31" s="607"/>
      <c r="CL31" s="607"/>
      <c r="CM31" s="607"/>
      <c r="CN31" s="607"/>
      <c r="CO31" s="607"/>
      <c r="CP31" s="607"/>
      <c r="CQ31" s="608"/>
      <c r="CR31" s="609">
        <v>36488</v>
      </c>
      <c r="CS31" s="619"/>
      <c r="CT31" s="619"/>
      <c r="CU31" s="619"/>
      <c r="CV31" s="619"/>
      <c r="CW31" s="619"/>
      <c r="CX31" s="619"/>
      <c r="CY31" s="620"/>
      <c r="CZ31" s="612">
        <v>0.3</v>
      </c>
      <c r="DA31" s="621"/>
      <c r="DB31" s="621"/>
      <c r="DC31" s="622"/>
      <c r="DD31" s="615">
        <v>24494</v>
      </c>
      <c r="DE31" s="619"/>
      <c r="DF31" s="619"/>
      <c r="DG31" s="619"/>
      <c r="DH31" s="619"/>
      <c r="DI31" s="619"/>
      <c r="DJ31" s="619"/>
      <c r="DK31" s="620"/>
      <c r="DL31" s="615">
        <v>24494</v>
      </c>
      <c r="DM31" s="619"/>
      <c r="DN31" s="619"/>
      <c r="DO31" s="619"/>
      <c r="DP31" s="619"/>
      <c r="DQ31" s="619"/>
      <c r="DR31" s="619"/>
      <c r="DS31" s="619"/>
      <c r="DT31" s="619"/>
      <c r="DU31" s="619"/>
      <c r="DV31" s="620"/>
      <c r="DW31" s="612">
        <v>0.4</v>
      </c>
      <c r="DX31" s="621"/>
      <c r="DY31" s="621"/>
      <c r="DZ31" s="621"/>
      <c r="EA31" s="621"/>
      <c r="EB31" s="621"/>
      <c r="EC31" s="643"/>
    </row>
    <row r="32" spans="2:133" ht="11.25" customHeight="1" x14ac:dyDescent="0.15">
      <c r="B32" s="606" t="s">
        <v>315</v>
      </c>
      <c r="C32" s="607"/>
      <c r="D32" s="607"/>
      <c r="E32" s="607"/>
      <c r="F32" s="607"/>
      <c r="G32" s="607"/>
      <c r="H32" s="607"/>
      <c r="I32" s="607"/>
      <c r="J32" s="607"/>
      <c r="K32" s="607"/>
      <c r="L32" s="607"/>
      <c r="M32" s="607"/>
      <c r="N32" s="607"/>
      <c r="O32" s="607"/>
      <c r="P32" s="607"/>
      <c r="Q32" s="608"/>
      <c r="R32" s="609">
        <v>2692052</v>
      </c>
      <c r="S32" s="610"/>
      <c r="T32" s="610"/>
      <c r="U32" s="610"/>
      <c r="V32" s="610"/>
      <c r="W32" s="610"/>
      <c r="X32" s="610"/>
      <c r="Y32" s="611"/>
      <c r="Z32" s="635">
        <v>21.6</v>
      </c>
      <c r="AA32" s="635"/>
      <c r="AB32" s="635"/>
      <c r="AC32" s="635"/>
      <c r="AD32" s="636" t="s">
        <v>129</v>
      </c>
      <c r="AE32" s="636"/>
      <c r="AF32" s="636"/>
      <c r="AG32" s="636"/>
      <c r="AH32" s="636"/>
      <c r="AI32" s="636"/>
      <c r="AJ32" s="636"/>
      <c r="AK32" s="636"/>
      <c r="AL32" s="612" t="s">
        <v>129</v>
      </c>
      <c r="AM32" s="613"/>
      <c r="AN32" s="613"/>
      <c r="AO32" s="637"/>
      <c r="AP32" s="649"/>
      <c r="AQ32" s="650"/>
      <c r="AR32" s="650"/>
      <c r="AS32" s="650"/>
      <c r="AT32" s="677"/>
      <c r="AU32" s="205" t="s">
        <v>316</v>
      </c>
      <c r="AX32" s="606" t="s">
        <v>317</v>
      </c>
      <c r="AY32" s="607"/>
      <c r="AZ32" s="607"/>
      <c r="BA32" s="607"/>
      <c r="BB32" s="607"/>
      <c r="BC32" s="607"/>
      <c r="BD32" s="607"/>
      <c r="BE32" s="607"/>
      <c r="BF32" s="608"/>
      <c r="BG32" s="669">
        <v>99.7</v>
      </c>
      <c r="BH32" s="619"/>
      <c r="BI32" s="619"/>
      <c r="BJ32" s="619"/>
      <c r="BK32" s="619"/>
      <c r="BL32" s="619"/>
      <c r="BM32" s="613">
        <v>98.4</v>
      </c>
      <c r="BN32" s="619"/>
      <c r="BO32" s="619"/>
      <c r="BP32" s="619"/>
      <c r="BQ32" s="647"/>
      <c r="BR32" s="669">
        <v>99.4</v>
      </c>
      <c r="BS32" s="619"/>
      <c r="BT32" s="619"/>
      <c r="BU32" s="619"/>
      <c r="BV32" s="619"/>
      <c r="BW32" s="619"/>
      <c r="BX32" s="613">
        <v>97.8</v>
      </c>
      <c r="BY32" s="619"/>
      <c r="BZ32" s="619"/>
      <c r="CA32" s="619"/>
      <c r="CB32" s="647"/>
      <c r="CD32" s="633"/>
      <c r="CE32" s="634"/>
      <c r="CF32" s="606" t="s">
        <v>318</v>
      </c>
      <c r="CG32" s="607"/>
      <c r="CH32" s="607"/>
      <c r="CI32" s="607"/>
      <c r="CJ32" s="607"/>
      <c r="CK32" s="607"/>
      <c r="CL32" s="607"/>
      <c r="CM32" s="607"/>
      <c r="CN32" s="607"/>
      <c r="CO32" s="607"/>
      <c r="CP32" s="607"/>
      <c r="CQ32" s="608"/>
      <c r="CR32" s="609" t="s">
        <v>129</v>
      </c>
      <c r="CS32" s="610"/>
      <c r="CT32" s="610"/>
      <c r="CU32" s="610"/>
      <c r="CV32" s="610"/>
      <c r="CW32" s="610"/>
      <c r="CX32" s="610"/>
      <c r="CY32" s="611"/>
      <c r="CZ32" s="612" t="s">
        <v>129</v>
      </c>
      <c r="DA32" s="621"/>
      <c r="DB32" s="621"/>
      <c r="DC32" s="622"/>
      <c r="DD32" s="615" t="s">
        <v>129</v>
      </c>
      <c r="DE32" s="610"/>
      <c r="DF32" s="610"/>
      <c r="DG32" s="610"/>
      <c r="DH32" s="610"/>
      <c r="DI32" s="610"/>
      <c r="DJ32" s="610"/>
      <c r="DK32" s="611"/>
      <c r="DL32" s="615" t="s">
        <v>129</v>
      </c>
      <c r="DM32" s="610"/>
      <c r="DN32" s="610"/>
      <c r="DO32" s="610"/>
      <c r="DP32" s="610"/>
      <c r="DQ32" s="610"/>
      <c r="DR32" s="610"/>
      <c r="DS32" s="610"/>
      <c r="DT32" s="610"/>
      <c r="DU32" s="610"/>
      <c r="DV32" s="611"/>
      <c r="DW32" s="612" t="s">
        <v>129</v>
      </c>
      <c r="DX32" s="621"/>
      <c r="DY32" s="621"/>
      <c r="DZ32" s="621"/>
      <c r="EA32" s="621"/>
      <c r="EB32" s="621"/>
      <c r="EC32" s="643"/>
    </row>
    <row r="33" spans="2:133" ht="11.25" customHeight="1" x14ac:dyDescent="0.15">
      <c r="B33" s="666" t="s">
        <v>319</v>
      </c>
      <c r="C33" s="667"/>
      <c r="D33" s="667"/>
      <c r="E33" s="667"/>
      <c r="F33" s="667"/>
      <c r="G33" s="667"/>
      <c r="H33" s="667"/>
      <c r="I33" s="667"/>
      <c r="J33" s="667"/>
      <c r="K33" s="667"/>
      <c r="L33" s="667"/>
      <c r="M33" s="667"/>
      <c r="N33" s="667"/>
      <c r="O33" s="667"/>
      <c r="P33" s="667"/>
      <c r="Q33" s="668"/>
      <c r="R33" s="609" t="s">
        <v>129</v>
      </c>
      <c r="S33" s="610"/>
      <c r="T33" s="610"/>
      <c r="U33" s="610"/>
      <c r="V33" s="610"/>
      <c r="W33" s="610"/>
      <c r="X33" s="610"/>
      <c r="Y33" s="611"/>
      <c r="Z33" s="635" t="s">
        <v>129</v>
      </c>
      <c r="AA33" s="635"/>
      <c r="AB33" s="635"/>
      <c r="AC33" s="635"/>
      <c r="AD33" s="636" t="s">
        <v>129</v>
      </c>
      <c r="AE33" s="636"/>
      <c r="AF33" s="636"/>
      <c r="AG33" s="636"/>
      <c r="AH33" s="636"/>
      <c r="AI33" s="636"/>
      <c r="AJ33" s="636"/>
      <c r="AK33" s="636"/>
      <c r="AL33" s="612" t="s">
        <v>129</v>
      </c>
      <c r="AM33" s="613"/>
      <c r="AN33" s="613"/>
      <c r="AO33" s="637"/>
      <c r="AP33" s="651"/>
      <c r="AQ33" s="652"/>
      <c r="AR33" s="652"/>
      <c r="AS33" s="652"/>
      <c r="AT33" s="678"/>
      <c r="AU33" s="210"/>
      <c r="AV33" s="210"/>
      <c r="AW33" s="210"/>
      <c r="AX33" s="586" t="s">
        <v>320</v>
      </c>
      <c r="AY33" s="587"/>
      <c r="AZ33" s="587"/>
      <c r="BA33" s="587"/>
      <c r="BB33" s="587"/>
      <c r="BC33" s="587"/>
      <c r="BD33" s="587"/>
      <c r="BE33" s="587"/>
      <c r="BF33" s="588"/>
      <c r="BG33" s="665">
        <v>99.3</v>
      </c>
      <c r="BH33" s="590"/>
      <c r="BI33" s="590"/>
      <c r="BJ33" s="590"/>
      <c r="BK33" s="590"/>
      <c r="BL33" s="590"/>
      <c r="BM33" s="627">
        <v>95</v>
      </c>
      <c r="BN33" s="590"/>
      <c r="BO33" s="590"/>
      <c r="BP33" s="590"/>
      <c r="BQ33" s="638"/>
      <c r="BR33" s="665">
        <v>98.5</v>
      </c>
      <c r="BS33" s="590"/>
      <c r="BT33" s="590"/>
      <c r="BU33" s="590"/>
      <c r="BV33" s="590"/>
      <c r="BW33" s="590"/>
      <c r="BX33" s="627">
        <v>94.6</v>
      </c>
      <c r="BY33" s="590"/>
      <c r="BZ33" s="590"/>
      <c r="CA33" s="590"/>
      <c r="CB33" s="638"/>
      <c r="CD33" s="606" t="s">
        <v>321</v>
      </c>
      <c r="CE33" s="607"/>
      <c r="CF33" s="607"/>
      <c r="CG33" s="607"/>
      <c r="CH33" s="607"/>
      <c r="CI33" s="607"/>
      <c r="CJ33" s="607"/>
      <c r="CK33" s="607"/>
      <c r="CL33" s="607"/>
      <c r="CM33" s="607"/>
      <c r="CN33" s="607"/>
      <c r="CO33" s="607"/>
      <c r="CP33" s="607"/>
      <c r="CQ33" s="608"/>
      <c r="CR33" s="609">
        <v>5423140</v>
      </c>
      <c r="CS33" s="619"/>
      <c r="CT33" s="619"/>
      <c r="CU33" s="619"/>
      <c r="CV33" s="619"/>
      <c r="CW33" s="619"/>
      <c r="CX33" s="619"/>
      <c r="CY33" s="620"/>
      <c r="CZ33" s="612">
        <v>45.9</v>
      </c>
      <c r="DA33" s="621"/>
      <c r="DB33" s="621"/>
      <c r="DC33" s="622"/>
      <c r="DD33" s="615">
        <v>3272538</v>
      </c>
      <c r="DE33" s="619"/>
      <c r="DF33" s="619"/>
      <c r="DG33" s="619"/>
      <c r="DH33" s="619"/>
      <c r="DI33" s="619"/>
      <c r="DJ33" s="619"/>
      <c r="DK33" s="620"/>
      <c r="DL33" s="615">
        <v>1948652</v>
      </c>
      <c r="DM33" s="619"/>
      <c r="DN33" s="619"/>
      <c r="DO33" s="619"/>
      <c r="DP33" s="619"/>
      <c r="DQ33" s="619"/>
      <c r="DR33" s="619"/>
      <c r="DS33" s="619"/>
      <c r="DT33" s="619"/>
      <c r="DU33" s="619"/>
      <c r="DV33" s="620"/>
      <c r="DW33" s="612">
        <v>35.299999999999997</v>
      </c>
      <c r="DX33" s="621"/>
      <c r="DY33" s="621"/>
      <c r="DZ33" s="621"/>
      <c r="EA33" s="621"/>
      <c r="EB33" s="621"/>
      <c r="EC33" s="643"/>
    </row>
    <row r="34" spans="2:133" ht="11.25" customHeight="1" x14ac:dyDescent="0.15">
      <c r="B34" s="606" t="s">
        <v>322</v>
      </c>
      <c r="C34" s="607"/>
      <c r="D34" s="607"/>
      <c r="E34" s="607"/>
      <c r="F34" s="607"/>
      <c r="G34" s="607"/>
      <c r="H34" s="607"/>
      <c r="I34" s="607"/>
      <c r="J34" s="607"/>
      <c r="K34" s="607"/>
      <c r="L34" s="607"/>
      <c r="M34" s="607"/>
      <c r="N34" s="607"/>
      <c r="O34" s="607"/>
      <c r="P34" s="607"/>
      <c r="Q34" s="608"/>
      <c r="R34" s="609">
        <v>1184807</v>
      </c>
      <c r="S34" s="610"/>
      <c r="T34" s="610"/>
      <c r="U34" s="610"/>
      <c r="V34" s="610"/>
      <c r="W34" s="610"/>
      <c r="X34" s="610"/>
      <c r="Y34" s="611"/>
      <c r="Z34" s="635">
        <v>9.5</v>
      </c>
      <c r="AA34" s="635"/>
      <c r="AB34" s="635"/>
      <c r="AC34" s="635"/>
      <c r="AD34" s="636" t="s">
        <v>129</v>
      </c>
      <c r="AE34" s="636"/>
      <c r="AF34" s="636"/>
      <c r="AG34" s="636"/>
      <c r="AH34" s="636"/>
      <c r="AI34" s="636"/>
      <c r="AJ34" s="636"/>
      <c r="AK34" s="636"/>
      <c r="AL34" s="612" t="s">
        <v>129</v>
      </c>
      <c r="AM34" s="613"/>
      <c r="AN34" s="613"/>
      <c r="AO34" s="637"/>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6" t="s">
        <v>323</v>
      </c>
      <c r="CE34" s="607"/>
      <c r="CF34" s="607"/>
      <c r="CG34" s="607"/>
      <c r="CH34" s="607"/>
      <c r="CI34" s="607"/>
      <c r="CJ34" s="607"/>
      <c r="CK34" s="607"/>
      <c r="CL34" s="607"/>
      <c r="CM34" s="607"/>
      <c r="CN34" s="607"/>
      <c r="CO34" s="607"/>
      <c r="CP34" s="607"/>
      <c r="CQ34" s="608"/>
      <c r="CR34" s="609">
        <v>1101580</v>
      </c>
      <c r="CS34" s="610"/>
      <c r="CT34" s="610"/>
      <c r="CU34" s="610"/>
      <c r="CV34" s="610"/>
      <c r="CW34" s="610"/>
      <c r="CX34" s="610"/>
      <c r="CY34" s="611"/>
      <c r="CZ34" s="612">
        <v>9.3000000000000007</v>
      </c>
      <c r="DA34" s="621"/>
      <c r="DB34" s="621"/>
      <c r="DC34" s="622"/>
      <c r="DD34" s="615">
        <v>593564</v>
      </c>
      <c r="DE34" s="610"/>
      <c r="DF34" s="610"/>
      <c r="DG34" s="610"/>
      <c r="DH34" s="610"/>
      <c r="DI34" s="610"/>
      <c r="DJ34" s="610"/>
      <c r="DK34" s="611"/>
      <c r="DL34" s="615">
        <v>515140</v>
      </c>
      <c r="DM34" s="610"/>
      <c r="DN34" s="610"/>
      <c r="DO34" s="610"/>
      <c r="DP34" s="610"/>
      <c r="DQ34" s="610"/>
      <c r="DR34" s="610"/>
      <c r="DS34" s="610"/>
      <c r="DT34" s="610"/>
      <c r="DU34" s="610"/>
      <c r="DV34" s="611"/>
      <c r="DW34" s="612">
        <v>9.3000000000000007</v>
      </c>
      <c r="DX34" s="621"/>
      <c r="DY34" s="621"/>
      <c r="DZ34" s="621"/>
      <c r="EA34" s="621"/>
      <c r="EB34" s="621"/>
      <c r="EC34" s="643"/>
    </row>
    <row r="35" spans="2:133" ht="11.25" customHeight="1" x14ac:dyDescent="0.15">
      <c r="B35" s="606" t="s">
        <v>324</v>
      </c>
      <c r="C35" s="607"/>
      <c r="D35" s="607"/>
      <c r="E35" s="607"/>
      <c r="F35" s="607"/>
      <c r="G35" s="607"/>
      <c r="H35" s="607"/>
      <c r="I35" s="607"/>
      <c r="J35" s="607"/>
      <c r="K35" s="607"/>
      <c r="L35" s="607"/>
      <c r="M35" s="607"/>
      <c r="N35" s="607"/>
      <c r="O35" s="607"/>
      <c r="P35" s="607"/>
      <c r="Q35" s="608"/>
      <c r="R35" s="609">
        <v>15422</v>
      </c>
      <c r="S35" s="610"/>
      <c r="T35" s="610"/>
      <c r="U35" s="610"/>
      <c r="V35" s="610"/>
      <c r="W35" s="610"/>
      <c r="X35" s="610"/>
      <c r="Y35" s="611"/>
      <c r="Z35" s="635">
        <v>0.1</v>
      </c>
      <c r="AA35" s="635"/>
      <c r="AB35" s="635"/>
      <c r="AC35" s="635"/>
      <c r="AD35" s="636">
        <v>2448</v>
      </c>
      <c r="AE35" s="636"/>
      <c r="AF35" s="636"/>
      <c r="AG35" s="636"/>
      <c r="AH35" s="636"/>
      <c r="AI35" s="636"/>
      <c r="AJ35" s="636"/>
      <c r="AK35" s="636"/>
      <c r="AL35" s="612">
        <v>0</v>
      </c>
      <c r="AM35" s="613"/>
      <c r="AN35" s="613"/>
      <c r="AO35" s="637"/>
      <c r="AP35" s="213"/>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327</v>
      </c>
      <c r="CE35" s="607"/>
      <c r="CF35" s="607"/>
      <c r="CG35" s="607"/>
      <c r="CH35" s="607"/>
      <c r="CI35" s="607"/>
      <c r="CJ35" s="607"/>
      <c r="CK35" s="607"/>
      <c r="CL35" s="607"/>
      <c r="CM35" s="607"/>
      <c r="CN35" s="607"/>
      <c r="CO35" s="607"/>
      <c r="CP35" s="607"/>
      <c r="CQ35" s="608"/>
      <c r="CR35" s="609">
        <v>78650</v>
      </c>
      <c r="CS35" s="619"/>
      <c r="CT35" s="619"/>
      <c r="CU35" s="619"/>
      <c r="CV35" s="619"/>
      <c r="CW35" s="619"/>
      <c r="CX35" s="619"/>
      <c r="CY35" s="620"/>
      <c r="CZ35" s="612">
        <v>0.7</v>
      </c>
      <c r="DA35" s="621"/>
      <c r="DB35" s="621"/>
      <c r="DC35" s="622"/>
      <c r="DD35" s="615">
        <v>37753</v>
      </c>
      <c r="DE35" s="619"/>
      <c r="DF35" s="619"/>
      <c r="DG35" s="619"/>
      <c r="DH35" s="619"/>
      <c r="DI35" s="619"/>
      <c r="DJ35" s="619"/>
      <c r="DK35" s="620"/>
      <c r="DL35" s="615">
        <v>37381</v>
      </c>
      <c r="DM35" s="619"/>
      <c r="DN35" s="619"/>
      <c r="DO35" s="619"/>
      <c r="DP35" s="619"/>
      <c r="DQ35" s="619"/>
      <c r="DR35" s="619"/>
      <c r="DS35" s="619"/>
      <c r="DT35" s="619"/>
      <c r="DU35" s="619"/>
      <c r="DV35" s="620"/>
      <c r="DW35" s="612">
        <v>0.7</v>
      </c>
      <c r="DX35" s="621"/>
      <c r="DY35" s="621"/>
      <c r="DZ35" s="621"/>
      <c r="EA35" s="621"/>
      <c r="EB35" s="621"/>
      <c r="EC35" s="643"/>
    </row>
    <row r="36" spans="2:133" ht="11.25" customHeight="1" x14ac:dyDescent="0.15">
      <c r="B36" s="606" t="s">
        <v>328</v>
      </c>
      <c r="C36" s="607"/>
      <c r="D36" s="607"/>
      <c r="E36" s="607"/>
      <c r="F36" s="607"/>
      <c r="G36" s="607"/>
      <c r="H36" s="607"/>
      <c r="I36" s="607"/>
      <c r="J36" s="607"/>
      <c r="K36" s="607"/>
      <c r="L36" s="607"/>
      <c r="M36" s="607"/>
      <c r="N36" s="607"/>
      <c r="O36" s="607"/>
      <c r="P36" s="607"/>
      <c r="Q36" s="608"/>
      <c r="R36" s="609">
        <v>979239</v>
      </c>
      <c r="S36" s="610"/>
      <c r="T36" s="610"/>
      <c r="U36" s="610"/>
      <c r="V36" s="610"/>
      <c r="W36" s="610"/>
      <c r="X36" s="610"/>
      <c r="Y36" s="611"/>
      <c r="Z36" s="635">
        <v>7.9</v>
      </c>
      <c r="AA36" s="635"/>
      <c r="AB36" s="635"/>
      <c r="AC36" s="635"/>
      <c r="AD36" s="636" t="s">
        <v>129</v>
      </c>
      <c r="AE36" s="636"/>
      <c r="AF36" s="636"/>
      <c r="AG36" s="636"/>
      <c r="AH36" s="636"/>
      <c r="AI36" s="636"/>
      <c r="AJ36" s="636"/>
      <c r="AK36" s="636"/>
      <c r="AL36" s="612" t="s">
        <v>129</v>
      </c>
      <c r="AM36" s="613"/>
      <c r="AN36" s="613"/>
      <c r="AO36" s="637"/>
      <c r="AP36" s="213"/>
      <c r="AQ36" s="653" t="s">
        <v>329</v>
      </c>
      <c r="AR36" s="654"/>
      <c r="AS36" s="654"/>
      <c r="AT36" s="654"/>
      <c r="AU36" s="654"/>
      <c r="AV36" s="654"/>
      <c r="AW36" s="654"/>
      <c r="AX36" s="654"/>
      <c r="AY36" s="655"/>
      <c r="AZ36" s="656">
        <v>1211622</v>
      </c>
      <c r="BA36" s="657"/>
      <c r="BB36" s="657"/>
      <c r="BC36" s="657"/>
      <c r="BD36" s="657"/>
      <c r="BE36" s="657"/>
      <c r="BF36" s="658"/>
      <c r="BG36" s="659" t="s">
        <v>330</v>
      </c>
      <c r="BH36" s="660"/>
      <c r="BI36" s="660"/>
      <c r="BJ36" s="660"/>
      <c r="BK36" s="660"/>
      <c r="BL36" s="660"/>
      <c r="BM36" s="660"/>
      <c r="BN36" s="660"/>
      <c r="BO36" s="660"/>
      <c r="BP36" s="660"/>
      <c r="BQ36" s="660"/>
      <c r="BR36" s="660"/>
      <c r="BS36" s="660"/>
      <c r="BT36" s="660"/>
      <c r="BU36" s="661"/>
      <c r="BV36" s="656">
        <v>50983</v>
      </c>
      <c r="BW36" s="657"/>
      <c r="BX36" s="657"/>
      <c r="BY36" s="657"/>
      <c r="BZ36" s="657"/>
      <c r="CA36" s="657"/>
      <c r="CB36" s="658"/>
      <c r="CD36" s="606" t="s">
        <v>331</v>
      </c>
      <c r="CE36" s="607"/>
      <c r="CF36" s="607"/>
      <c r="CG36" s="607"/>
      <c r="CH36" s="607"/>
      <c r="CI36" s="607"/>
      <c r="CJ36" s="607"/>
      <c r="CK36" s="607"/>
      <c r="CL36" s="607"/>
      <c r="CM36" s="607"/>
      <c r="CN36" s="607"/>
      <c r="CO36" s="607"/>
      <c r="CP36" s="607"/>
      <c r="CQ36" s="608"/>
      <c r="CR36" s="609">
        <v>1926592</v>
      </c>
      <c r="CS36" s="610"/>
      <c r="CT36" s="610"/>
      <c r="CU36" s="610"/>
      <c r="CV36" s="610"/>
      <c r="CW36" s="610"/>
      <c r="CX36" s="610"/>
      <c r="CY36" s="611"/>
      <c r="CZ36" s="612">
        <v>16.3</v>
      </c>
      <c r="DA36" s="621"/>
      <c r="DB36" s="621"/>
      <c r="DC36" s="622"/>
      <c r="DD36" s="615">
        <v>983896</v>
      </c>
      <c r="DE36" s="610"/>
      <c r="DF36" s="610"/>
      <c r="DG36" s="610"/>
      <c r="DH36" s="610"/>
      <c r="DI36" s="610"/>
      <c r="DJ36" s="610"/>
      <c r="DK36" s="611"/>
      <c r="DL36" s="615">
        <v>632627</v>
      </c>
      <c r="DM36" s="610"/>
      <c r="DN36" s="610"/>
      <c r="DO36" s="610"/>
      <c r="DP36" s="610"/>
      <c r="DQ36" s="610"/>
      <c r="DR36" s="610"/>
      <c r="DS36" s="610"/>
      <c r="DT36" s="610"/>
      <c r="DU36" s="610"/>
      <c r="DV36" s="611"/>
      <c r="DW36" s="612">
        <v>11.4</v>
      </c>
      <c r="DX36" s="621"/>
      <c r="DY36" s="621"/>
      <c r="DZ36" s="621"/>
      <c r="EA36" s="621"/>
      <c r="EB36" s="621"/>
      <c r="EC36" s="643"/>
    </row>
    <row r="37" spans="2:133" ht="11.25" customHeight="1" x14ac:dyDescent="0.15">
      <c r="B37" s="606" t="s">
        <v>332</v>
      </c>
      <c r="C37" s="607"/>
      <c r="D37" s="607"/>
      <c r="E37" s="607"/>
      <c r="F37" s="607"/>
      <c r="G37" s="607"/>
      <c r="H37" s="607"/>
      <c r="I37" s="607"/>
      <c r="J37" s="607"/>
      <c r="K37" s="607"/>
      <c r="L37" s="607"/>
      <c r="M37" s="607"/>
      <c r="N37" s="607"/>
      <c r="O37" s="607"/>
      <c r="P37" s="607"/>
      <c r="Q37" s="608"/>
      <c r="R37" s="609">
        <v>717509</v>
      </c>
      <c r="S37" s="610"/>
      <c r="T37" s="610"/>
      <c r="U37" s="610"/>
      <c r="V37" s="610"/>
      <c r="W37" s="610"/>
      <c r="X37" s="610"/>
      <c r="Y37" s="611"/>
      <c r="Z37" s="635">
        <v>5.8</v>
      </c>
      <c r="AA37" s="635"/>
      <c r="AB37" s="635"/>
      <c r="AC37" s="635"/>
      <c r="AD37" s="636" t="s">
        <v>129</v>
      </c>
      <c r="AE37" s="636"/>
      <c r="AF37" s="636"/>
      <c r="AG37" s="636"/>
      <c r="AH37" s="636"/>
      <c r="AI37" s="636"/>
      <c r="AJ37" s="636"/>
      <c r="AK37" s="636"/>
      <c r="AL37" s="612" t="s">
        <v>129</v>
      </c>
      <c r="AM37" s="613"/>
      <c r="AN37" s="613"/>
      <c r="AO37" s="637"/>
      <c r="AQ37" s="644" t="s">
        <v>333</v>
      </c>
      <c r="AR37" s="645"/>
      <c r="AS37" s="645"/>
      <c r="AT37" s="645"/>
      <c r="AU37" s="645"/>
      <c r="AV37" s="645"/>
      <c r="AW37" s="645"/>
      <c r="AX37" s="645"/>
      <c r="AY37" s="646"/>
      <c r="AZ37" s="609">
        <v>204638</v>
      </c>
      <c r="BA37" s="610"/>
      <c r="BB37" s="610"/>
      <c r="BC37" s="610"/>
      <c r="BD37" s="619"/>
      <c r="BE37" s="619"/>
      <c r="BF37" s="647"/>
      <c r="BG37" s="606" t="s">
        <v>334</v>
      </c>
      <c r="BH37" s="607"/>
      <c r="BI37" s="607"/>
      <c r="BJ37" s="607"/>
      <c r="BK37" s="607"/>
      <c r="BL37" s="607"/>
      <c r="BM37" s="607"/>
      <c r="BN37" s="607"/>
      <c r="BO37" s="607"/>
      <c r="BP37" s="607"/>
      <c r="BQ37" s="607"/>
      <c r="BR37" s="607"/>
      <c r="BS37" s="607"/>
      <c r="BT37" s="607"/>
      <c r="BU37" s="608"/>
      <c r="BV37" s="609">
        <v>20924</v>
      </c>
      <c r="BW37" s="610"/>
      <c r="BX37" s="610"/>
      <c r="BY37" s="610"/>
      <c r="BZ37" s="610"/>
      <c r="CA37" s="610"/>
      <c r="CB37" s="648"/>
      <c r="CD37" s="606" t="s">
        <v>335</v>
      </c>
      <c r="CE37" s="607"/>
      <c r="CF37" s="607"/>
      <c r="CG37" s="607"/>
      <c r="CH37" s="607"/>
      <c r="CI37" s="607"/>
      <c r="CJ37" s="607"/>
      <c r="CK37" s="607"/>
      <c r="CL37" s="607"/>
      <c r="CM37" s="607"/>
      <c r="CN37" s="607"/>
      <c r="CO37" s="607"/>
      <c r="CP37" s="607"/>
      <c r="CQ37" s="608"/>
      <c r="CR37" s="609">
        <v>500548</v>
      </c>
      <c r="CS37" s="619"/>
      <c r="CT37" s="619"/>
      <c r="CU37" s="619"/>
      <c r="CV37" s="619"/>
      <c r="CW37" s="619"/>
      <c r="CX37" s="619"/>
      <c r="CY37" s="620"/>
      <c r="CZ37" s="612">
        <v>4.2</v>
      </c>
      <c r="DA37" s="621"/>
      <c r="DB37" s="621"/>
      <c r="DC37" s="622"/>
      <c r="DD37" s="615">
        <v>500548</v>
      </c>
      <c r="DE37" s="619"/>
      <c r="DF37" s="619"/>
      <c r="DG37" s="619"/>
      <c r="DH37" s="619"/>
      <c r="DI37" s="619"/>
      <c r="DJ37" s="619"/>
      <c r="DK37" s="620"/>
      <c r="DL37" s="615">
        <v>447523</v>
      </c>
      <c r="DM37" s="619"/>
      <c r="DN37" s="619"/>
      <c r="DO37" s="619"/>
      <c r="DP37" s="619"/>
      <c r="DQ37" s="619"/>
      <c r="DR37" s="619"/>
      <c r="DS37" s="619"/>
      <c r="DT37" s="619"/>
      <c r="DU37" s="619"/>
      <c r="DV37" s="620"/>
      <c r="DW37" s="612">
        <v>8.1</v>
      </c>
      <c r="DX37" s="621"/>
      <c r="DY37" s="621"/>
      <c r="DZ37" s="621"/>
      <c r="EA37" s="621"/>
      <c r="EB37" s="621"/>
      <c r="EC37" s="643"/>
    </row>
    <row r="38" spans="2:133" ht="11.25" customHeight="1" x14ac:dyDescent="0.15">
      <c r="B38" s="606" t="s">
        <v>336</v>
      </c>
      <c r="C38" s="607"/>
      <c r="D38" s="607"/>
      <c r="E38" s="607"/>
      <c r="F38" s="607"/>
      <c r="G38" s="607"/>
      <c r="H38" s="607"/>
      <c r="I38" s="607"/>
      <c r="J38" s="607"/>
      <c r="K38" s="607"/>
      <c r="L38" s="607"/>
      <c r="M38" s="607"/>
      <c r="N38" s="607"/>
      <c r="O38" s="607"/>
      <c r="P38" s="607"/>
      <c r="Q38" s="608"/>
      <c r="R38" s="609">
        <v>469630</v>
      </c>
      <c r="S38" s="610"/>
      <c r="T38" s="610"/>
      <c r="U38" s="610"/>
      <c r="V38" s="610"/>
      <c r="W38" s="610"/>
      <c r="X38" s="610"/>
      <c r="Y38" s="611"/>
      <c r="Z38" s="635">
        <v>3.8</v>
      </c>
      <c r="AA38" s="635"/>
      <c r="AB38" s="635"/>
      <c r="AC38" s="635"/>
      <c r="AD38" s="636" t="s">
        <v>129</v>
      </c>
      <c r="AE38" s="636"/>
      <c r="AF38" s="636"/>
      <c r="AG38" s="636"/>
      <c r="AH38" s="636"/>
      <c r="AI38" s="636"/>
      <c r="AJ38" s="636"/>
      <c r="AK38" s="636"/>
      <c r="AL38" s="612" t="s">
        <v>129</v>
      </c>
      <c r="AM38" s="613"/>
      <c r="AN38" s="613"/>
      <c r="AO38" s="637"/>
      <c r="AQ38" s="644" t="s">
        <v>337</v>
      </c>
      <c r="AR38" s="645"/>
      <c r="AS38" s="645"/>
      <c r="AT38" s="645"/>
      <c r="AU38" s="645"/>
      <c r="AV38" s="645"/>
      <c r="AW38" s="645"/>
      <c r="AX38" s="645"/>
      <c r="AY38" s="646"/>
      <c r="AZ38" s="609">
        <v>160000</v>
      </c>
      <c r="BA38" s="610"/>
      <c r="BB38" s="610"/>
      <c r="BC38" s="610"/>
      <c r="BD38" s="619"/>
      <c r="BE38" s="619"/>
      <c r="BF38" s="647"/>
      <c r="BG38" s="606" t="s">
        <v>338</v>
      </c>
      <c r="BH38" s="607"/>
      <c r="BI38" s="607"/>
      <c r="BJ38" s="607"/>
      <c r="BK38" s="607"/>
      <c r="BL38" s="607"/>
      <c r="BM38" s="607"/>
      <c r="BN38" s="607"/>
      <c r="BO38" s="607"/>
      <c r="BP38" s="607"/>
      <c r="BQ38" s="607"/>
      <c r="BR38" s="607"/>
      <c r="BS38" s="607"/>
      <c r="BT38" s="607"/>
      <c r="BU38" s="608"/>
      <c r="BV38" s="609">
        <v>3042</v>
      </c>
      <c r="BW38" s="610"/>
      <c r="BX38" s="610"/>
      <c r="BY38" s="610"/>
      <c r="BZ38" s="610"/>
      <c r="CA38" s="610"/>
      <c r="CB38" s="648"/>
      <c r="CD38" s="606" t="s">
        <v>339</v>
      </c>
      <c r="CE38" s="607"/>
      <c r="CF38" s="607"/>
      <c r="CG38" s="607"/>
      <c r="CH38" s="607"/>
      <c r="CI38" s="607"/>
      <c r="CJ38" s="607"/>
      <c r="CK38" s="607"/>
      <c r="CL38" s="607"/>
      <c r="CM38" s="607"/>
      <c r="CN38" s="607"/>
      <c r="CO38" s="607"/>
      <c r="CP38" s="607"/>
      <c r="CQ38" s="608"/>
      <c r="CR38" s="609">
        <v>1194915</v>
      </c>
      <c r="CS38" s="610"/>
      <c r="CT38" s="610"/>
      <c r="CU38" s="610"/>
      <c r="CV38" s="610"/>
      <c r="CW38" s="610"/>
      <c r="CX38" s="610"/>
      <c r="CY38" s="611"/>
      <c r="CZ38" s="612">
        <v>10.1</v>
      </c>
      <c r="DA38" s="621"/>
      <c r="DB38" s="621"/>
      <c r="DC38" s="622"/>
      <c r="DD38" s="615">
        <v>1036703</v>
      </c>
      <c r="DE38" s="610"/>
      <c r="DF38" s="610"/>
      <c r="DG38" s="610"/>
      <c r="DH38" s="610"/>
      <c r="DI38" s="610"/>
      <c r="DJ38" s="610"/>
      <c r="DK38" s="611"/>
      <c r="DL38" s="615">
        <v>763504</v>
      </c>
      <c r="DM38" s="610"/>
      <c r="DN38" s="610"/>
      <c r="DO38" s="610"/>
      <c r="DP38" s="610"/>
      <c r="DQ38" s="610"/>
      <c r="DR38" s="610"/>
      <c r="DS38" s="610"/>
      <c r="DT38" s="610"/>
      <c r="DU38" s="610"/>
      <c r="DV38" s="611"/>
      <c r="DW38" s="612">
        <v>13.8</v>
      </c>
      <c r="DX38" s="621"/>
      <c r="DY38" s="621"/>
      <c r="DZ38" s="621"/>
      <c r="EA38" s="621"/>
      <c r="EB38" s="621"/>
      <c r="EC38" s="643"/>
    </row>
    <row r="39" spans="2:133" ht="11.25" customHeight="1" x14ac:dyDescent="0.15">
      <c r="B39" s="606" t="s">
        <v>340</v>
      </c>
      <c r="C39" s="607"/>
      <c r="D39" s="607"/>
      <c r="E39" s="607"/>
      <c r="F39" s="607"/>
      <c r="G39" s="607"/>
      <c r="H39" s="607"/>
      <c r="I39" s="607"/>
      <c r="J39" s="607"/>
      <c r="K39" s="607"/>
      <c r="L39" s="607"/>
      <c r="M39" s="607"/>
      <c r="N39" s="607"/>
      <c r="O39" s="607"/>
      <c r="P39" s="607"/>
      <c r="Q39" s="608"/>
      <c r="R39" s="609">
        <v>80353</v>
      </c>
      <c r="S39" s="610"/>
      <c r="T39" s="610"/>
      <c r="U39" s="610"/>
      <c r="V39" s="610"/>
      <c r="W39" s="610"/>
      <c r="X39" s="610"/>
      <c r="Y39" s="611"/>
      <c r="Z39" s="635">
        <v>0.6</v>
      </c>
      <c r="AA39" s="635"/>
      <c r="AB39" s="635"/>
      <c r="AC39" s="635"/>
      <c r="AD39" s="636">
        <v>9974</v>
      </c>
      <c r="AE39" s="636"/>
      <c r="AF39" s="636"/>
      <c r="AG39" s="636"/>
      <c r="AH39" s="636"/>
      <c r="AI39" s="636"/>
      <c r="AJ39" s="636"/>
      <c r="AK39" s="636"/>
      <c r="AL39" s="612">
        <v>0.2</v>
      </c>
      <c r="AM39" s="613"/>
      <c r="AN39" s="613"/>
      <c r="AO39" s="637"/>
      <c r="AQ39" s="644" t="s">
        <v>341</v>
      </c>
      <c r="AR39" s="645"/>
      <c r="AS39" s="645"/>
      <c r="AT39" s="645"/>
      <c r="AU39" s="645"/>
      <c r="AV39" s="645"/>
      <c r="AW39" s="645"/>
      <c r="AX39" s="645"/>
      <c r="AY39" s="646"/>
      <c r="AZ39" s="609">
        <v>16707</v>
      </c>
      <c r="BA39" s="610"/>
      <c r="BB39" s="610"/>
      <c r="BC39" s="610"/>
      <c r="BD39" s="619"/>
      <c r="BE39" s="619"/>
      <c r="BF39" s="647"/>
      <c r="BG39" s="606" t="s">
        <v>342</v>
      </c>
      <c r="BH39" s="607"/>
      <c r="BI39" s="607"/>
      <c r="BJ39" s="607"/>
      <c r="BK39" s="607"/>
      <c r="BL39" s="607"/>
      <c r="BM39" s="607"/>
      <c r="BN39" s="607"/>
      <c r="BO39" s="607"/>
      <c r="BP39" s="607"/>
      <c r="BQ39" s="607"/>
      <c r="BR39" s="607"/>
      <c r="BS39" s="607"/>
      <c r="BT39" s="607"/>
      <c r="BU39" s="608"/>
      <c r="BV39" s="609">
        <v>4751</v>
      </c>
      <c r="BW39" s="610"/>
      <c r="BX39" s="610"/>
      <c r="BY39" s="610"/>
      <c r="BZ39" s="610"/>
      <c r="CA39" s="610"/>
      <c r="CB39" s="648"/>
      <c r="CD39" s="606" t="s">
        <v>343</v>
      </c>
      <c r="CE39" s="607"/>
      <c r="CF39" s="607"/>
      <c r="CG39" s="607"/>
      <c r="CH39" s="607"/>
      <c r="CI39" s="607"/>
      <c r="CJ39" s="607"/>
      <c r="CK39" s="607"/>
      <c r="CL39" s="607"/>
      <c r="CM39" s="607"/>
      <c r="CN39" s="607"/>
      <c r="CO39" s="607"/>
      <c r="CP39" s="607"/>
      <c r="CQ39" s="608"/>
      <c r="CR39" s="609">
        <v>1096388</v>
      </c>
      <c r="CS39" s="619"/>
      <c r="CT39" s="619"/>
      <c r="CU39" s="619"/>
      <c r="CV39" s="619"/>
      <c r="CW39" s="619"/>
      <c r="CX39" s="619"/>
      <c r="CY39" s="620"/>
      <c r="CZ39" s="612">
        <v>9.3000000000000007</v>
      </c>
      <c r="DA39" s="621"/>
      <c r="DB39" s="621"/>
      <c r="DC39" s="622"/>
      <c r="DD39" s="615">
        <v>620622</v>
      </c>
      <c r="DE39" s="619"/>
      <c r="DF39" s="619"/>
      <c r="DG39" s="619"/>
      <c r="DH39" s="619"/>
      <c r="DI39" s="619"/>
      <c r="DJ39" s="619"/>
      <c r="DK39" s="620"/>
      <c r="DL39" s="615" t="s">
        <v>129</v>
      </c>
      <c r="DM39" s="619"/>
      <c r="DN39" s="619"/>
      <c r="DO39" s="619"/>
      <c r="DP39" s="619"/>
      <c r="DQ39" s="619"/>
      <c r="DR39" s="619"/>
      <c r="DS39" s="619"/>
      <c r="DT39" s="619"/>
      <c r="DU39" s="619"/>
      <c r="DV39" s="620"/>
      <c r="DW39" s="612" t="s">
        <v>129</v>
      </c>
      <c r="DX39" s="621"/>
      <c r="DY39" s="621"/>
      <c r="DZ39" s="621"/>
      <c r="EA39" s="621"/>
      <c r="EB39" s="621"/>
      <c r="EC39" s="643"/>
    </row>
    <row r="40" spans="2:133" ht="11.25" customHeight="1" x14ac:dyDescent="0.15">
      <c r="B40" s="606" t="s">
        <v>344</v>
      </c>
      <c r="C40" s="607"/>
      <c r="D40" s="607"/>
      <c r="E40" s="607"/>
      <c r="F40" s="607"/>
      <c r="G40" s="607"/>
      <c r="H40" s="607"/>
      <c r="I40" s="607"/>
      <c r="J40" s="607"/>
      <c r="K40" s="607"/>
      <c r="L40" s="607"/>
      <c r="M40" s="607"/>
      <c r="N40" s="607"/>
      <c r="O40" s="607"/>
      <c r="P40" s="607"/>
      <c r="Q40" s="608"/>
      <c r="R40" s="609">
        <v>705722</v>
      </c>
      <c r="S40" s="610"/>
      <c r="T40" s="610"/>
      <c r="U40" s="610"/>
      <c r="V40" s="610"/>
      <c r="W40" s="610"/>
      <c r="X40" s="610"/>
      <c r="Y40" s="611"/>
      <c r="Z40" s="635">
        <v>5.7</v>
      </c>
      <c r="AA40" s="635"/>
      <c r="AB40" s="635"/>
      <c r="AC40" s="635"/>
      <c r="AD40" s="636" t="s">
        <v>129</v>
      </c>
      <c r="AE40" s="636"/>
      <c r="AF40" s="636"/>
      <c r="AG40" s="636"/>
      <c r="AH40" s="636"/>
      <c r="AI40" s="636"/>
      <c r="AJ40" s="636"/>
      <c r="AK40" s="636"/>
      <c r="AL40" s="612" t="s">
        <v>129</v>
      </c>
      <c r="AM40" s="613"/>
      <c r="AN40" s="613"/>
      <c r="AO40" s="637"/>
      <c r="AQ40" s="644" t="s">
        <v>345</v>
      </c>
      <c r="AR40" s="645"/>
      <c r="AS40" s="645"/>
      <c r="AT40" s="645"/>
      <c r="AU40" s="645"/>
      <c r="AV40" s="645"/>
      <c r="AW40" s="645"/>
      <c r="AX40" s="645"/>
      <c r="AY40" s="646"/>
      <c r="AZ40" s="609" t="s">
        <v>129</v>
      </c>
      <c r="BA40" s="610"/>
      <c r="BB40" s="610"/>
      <c r="BC40" s="610"/>
      <c r="BD40" s="619"/>
      <c r="BE40" s="619"/>
      <c r="BF40" s="647"/>
      <c r="BG40" s="649" t="s">
        <v>346</v>
      </c>
      <c r="BH40" s="650"/>
      <c r="BI40" s="650"/>
      <c r="BJ40" s="650"/>
      <c r="BK40" s="650"/>
      <c r="BL40" s="214"/>
      <c r="BM40" s="607" t="s">
        <v>347</v>
      </c>
      <c r="BN40" s="607"/>
      <c r="BO40" s="607"/>
      <c r="BP40" s="607"/>
      <c r="BQ40" s="607"/>
      <c r="BR40" s="607"/>
      <c r="BS40" s="607"/>
      <c r="BT40" s="607"/>
      <c r="BU40" s="608"/>
      <c r="BV40" s="609">
        <v>82</v>
      </c>
      <c r="BW40" s="610"/>
      <c r="BX40" s="610"/>
      <c r="BY40" s="610"/>
      <c r="BZ40" s="610"/>
      <c r="CA40" s="610"/>
      <c r="CB40" s="648"/>
      <c r="CD40" s="606" t="s">
        <v>348</v>
      </c>
      <c r="CE40" s="607"/>
      <c r="CF40" s="607"/>
      <c r="CG40" s="607"/>
      <c r="CH40" s="607"/>
      <c r="CI40" s="607"/>
      <c r="CJ40" s="607"/>
      <c r="CK40" s="607"/>
      <c r="CL40" s="607"/>
      <c r="CM40" s="607"/>
      <c r="CN40" s="607"/>
      <c r="CO40" s="607"/>
      <c r="CP40" s="607"/>
      <c r="CQ40" s="608"/>
      <c r="CR40" s="609">
        <v>25015</v>
      </c>
      <c r="CS40" s="610"/>
      <c r="CT40" s="610"/>
      <c r="CU40" s="610"/>
      <c r="CV40" s="610"/>
      <c r="CW40" s="610"/>
      <c r="CX40" s="610"/>
      <c r="CY40" s="611"/>
      <c r="CZ40" s="612">
        <v>0.2</v>
      </c>
      <c r="DA40" s="621"/>
      <c r="DB40" s="621"/>
      <c r="DC40" s="622"/>
      <c r="DD40" s="615" t="s">
        <v>129</v>
      </c>
      <c r="DE40" s="610"/>
      <c r="DF40" s="610"/>
      <c r="DG40" s="610"/>
      <c r="DH40" s="610"/>
      <c r="DI40" s="610"/>
      <c r="DJ40" s="610"/>
      <c r="DK40" s="611"/>
      <c r="DL40" s="615" t="s">
        <v>129</v>
      </c>
      <c r="DM40" s="610"/>
      <c r="DN40" s="610"/>
      <c r="DO40" s="610"/>
      <c r="DP40" s="610"/>
      <c r="DQ40" s="610"/>
      <c r="DR40" s="610"/>
      <c r="DS40" s="610"/>
      <c r="DT40" s="610"/>
      <c r="DU40" s="610"/>
      <c r="DV40" s="611"/>
      <c r="DW40" s="612" t="s">
        <v>129</v>
      </c>
      <c r="DX40" s="621"/>
      <c r="DY40" s="621"/>
      <c r="DZ40" s="621"/>
      <c r="EA40" s="621"/>
      <c r="EB40" s="621"/>
      <c r="EC40" s="643"/>
    </row>
    <row r="41" spans="2:133" ht="11.25" customHeight="1" x14ac:dyDescent="0.15">
      <c r="B41" s="606" t="s">
        <v>349</v>
      </c>
      <c r="C41" s="607"/>
      <c r="D41" s="607"/>
      <c r="E41" s="607"/>
      <c r="F41" s="607"/>
      <c r="G41" s="607"/>
      <c r="H41" s="607"/>
      <c r="I41" s="607"/>
      <c r="J41" s="607"/>
      <c r="K41" s="607"/>
      <c r="L41" s="607"/>
      <c r="M41" s="607"/>
      <c r="N41" s="607"/>
      <c r="O41" s="607"/>
      <c r="P41" s="607"/>
      <c r="Q41" s="608"/>
      <c r="R41" s="609" t="s">
        <v>129</v>
      </c>
      <c r="S41" s="610"/>
      <c r="T41" s="610"/>
      <c r="U41" s="610"/>
      <c r="V41" s="610"/>
      <c r="W41" s="610"/>
      <c r="X41" s="610"/>
      <c r="Y41" s="611"/>
      <c r="Z41" s="635" t="s">
        <v>129</v>
      </c>
      <c r="AA41" s="635"/>
      <c r="AB41" s="635"/>
      <c r="AC41" s="635"/>
      <c r="AD41" s="636" t="s">
        <v>129</v>
      </c>
      <c r="AE41" s="636"/>
      <c r="AF41" s="636"/>
      <c r="AG41" s="636"/>
      <c r="AH41" s="636"/>
      <c r="AI41" s="636"/>
      <c r="AJ41" s="636"/>
      <c r="AK41" s="636"/>
      <c r="AL41" s="612" t="s">
        <v>129</v>
      </c>
      <c r="AM41" s="613"/>
      <c r="AN41" s="613"/>
      <c r="AO41" s="637"/>
      <c r="AQ41" s="644" t="s">
        <v>350</v>
      </c>
      <c r="AR41" s="645"/>
      <c r="AS41" s="645"/>
      <c r="AT41" s="645"/>
      <c r="AU41" s="645"/>
      <c r="AV41" s="645"/>
      <c r="AW41" s="645"/>
      <c r="AX41" s="645"/>
      <c r="AY41" s="646"/>
      <c r="AZ41" s="609">
        <v>183008</v>
      </c>
      <c r="BA41" s="610"/>
      <c r="BB41" s="610"/>
      <c r="BC41" s="610"/>
      <c r="BD41" s="619"/>
      <c r="BE41" s="619"/>
      <c r="BF41" s="647"/>
      <c r="BG41" s="649"/>
      <c r="BH41" s="650"/>
      <c r="BI41" s="650"/>
      <c r="BJ41" s="650"/>
      <c r="BK41" s="650"/>
      <c r="BL41" s="214"/>
      <c r="BM41" s="607" t="s">
        <v>351</v>
      </c>
      <c r="BN41" s="607"/>
      <c r="BO41" s="607"/>
      <c r="BP41" s="607"/>
      <c r="BQ41" s="607"/>
      <c r="BR41" s="607"/>
      <c r="BS41" s="607"/>
      <c r="BT41" s="607"/>
      <c r="BU41" s="608"/>
      <c r="BV41" s="609" t="s">
        <v>129</v>
      </c>
      <c r="BW41" s="610"/>
      <c r="BX41" s="610"/>
      <c r="BY41" s="610"/>
      <c r="BZ41" s="610"/>
      <c r="CA41" s="610"/>
      <c r="CB41" s="648"/>
      <c r="CD41" s="606" t="s">
        <v>352</v>
      </c>
      <c r="CE41" s="607"/>
      <c r="CF41" s="607"/>
      <c r="CG41" s="607"/>
      <c r="CH41" s="607"/>
      <c r="CI41" s="607"/>
      <c r="CJ41" s="607"/>
      <c r="CK41" s="607"/>
      <c r="CL41" s="607"/>
      <c r="CM41" s="607"/>
      <c r="CN41" s="607"/>
      <c r="CO41" s="607"/>
      <c r="CP41" s="607"/>
      <c r="CQ41" s="608"/>
      <c r="CR41" s="609" t="s">
        <v>129</v>
      </c>
      <c r="CS41" s="619"/>
      <c r="CT41" s="619"/>
      <c r="CU41" s="619"/>
      <c r="CV41" s="619"/>
      <c r="CW41" s="619"/>
      <c r="CX41" s="619"/>
      <c r="CY41" s="620"/>
      <c r="CZ41" s="612" t="s">
        <v>129</v>
      </c>
      <c r="DA41" s="621"/>
      <c r="DB41" s="621"/>
      <c r="DC41" s="622"/>
      <c r="DD41" s="615" t="s">
        <v>129</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353</v>
      </c>
      <c r="C42" s="607"/>
      <c r="D42" s="607"/>
      <c r="E42" s="607"/>
      <c r="F42" s="607"/>
      <c r="G42" s="607"/>
      <c r="H42" s="607"/>
      <c r="I42" s="607"/>
      <c r="J42" s="607"/>
      <c r="K42" s="607"/>
      <c r="L42" s="607"/>
      <c r="M42" s="607"/>
      <c r="N42" s="607"/>
      <c r="O42" s="607"/>
      <c r="P42" s="607"/>
      <c r="Q42" s="608"/>
      <c r="R42" s="609" t="s">
        <v>129</v>
      </c>
      <c r="S42" s="610"/>
      <c r="T42" s="610"/>
      <c r="U42" s="610"/>
      <c r="V42" s="610"/>
      <c r="W42" s="610"/>
      <c r="X42" s="610"/>
      <c r="Y42" s="611"/>
      <c r="Z42" s="635" t="s">
        <v>129</v>
      </c>
      <c r="AA42" s="635"/>
      <c r="AB42" s="635"/>
      <c r="AC42" s="635"/>
      <c r="AD42" s="636" t="s">
        <v>129</v>
      </c>
      <c r="AE42" s="636"/>
      <c r="AF42" s="636"/>
      <c r="AG42" s="636"/>
      <c r="AH42" s="636"/>
      <c r="AI42" s="636"/>
      <c r="AJ42" s="636"/>
      <c r="AK42" s="636"/>
      <c r="AL42" s="612" t="s">
        <v>129</v>
      </c>
      <c r="AM42" s="613"/>
      <c r="AN42" s="613"/>
      <c r="AO42" s="637"/>
      <c r="AQ42" s="640" t="s">
        <v>354</v>
      </c>
      <c r="AR42" s="641"/>
      <c r="AS42" s="641"/>
      <c r="AT42" s="641"/>
      <c r="AU42" s="641"/>
      <c r="AV42" s="641"/>
      <c r="AW42" s="641"/>
      <c r="AX42" s="641"/>
      <c r="AY42" s="642"/>
      <c r="AZ42" s="589">
        <v>647269</v>
      </c>
      <c r="BA42" s="623"/>
      <c r="BB42" s="623"/>
      <c r="BC42" s="623"/>
      <c r="BD42" s="590"/>
      <c r="BE42" s="590"/>
      <c r="BF42" s="638"/>
      <c r="BG42" s="651"/>
      <c r="BH42" s="652"/>
      <c r="BI42" s="652"/>
      <c r="BJ42" s="652"/>
      <c r="BK42" s="652"/>
      <c r="BL42" s="215"/>
      <c r="BM42" s="587" t="s">
        <v>355</v>
      </c>
      <c r="BN42" s="587"/>
      <c r="BO42" s="587"/>
      <c r="BP42" s="587"/>
      <c r="BQ42" s="587"/>
      <c r="BR42" s="587"/>
      <c r="BS42" s="587"/>
      <c r="BT42" s="587"/>
      <c r="BU42" s="588"/>
      <c r="BV42" s="589">
        <v>386</v>
      </c>
      <c r="BW42" s="623"/>
      <c r="BX42" s="623"/>
      <c r="BY42" s="623"/>
      <c r="BZ42" s="623"/>
      <c r="CA42" s="623"/>
      <c r="CB42" s="639"/>
      <c r="CD42" s="606" t="s">
        <v>356</v>
      </c>
      <c r="CE42" s="607"/>
      <c r="CF42" s="607"/>
      <c r="CG42" s="607"/>
      <c r="CH42" s="607"/>
      <c r="CI42" s="607"/>
      <c r="CJ42" s="607"/>
      <c r="CK42" s="607"/>
      <c r="CL42" s="607"/>
      <c r="CM42" s="607"/>
      <c r="CN42" s="607"/>
      <c r="CO42" s="607"/>
      <c r="CP42" s="607"/>
      <c r="CQ42" s="608"/>
      <c r="CR42" s="609">
        <v>1300082</v>
      </c>
      <c r="CS42" s="619"/>
      <c r="CT42" s="619"/>
      <c r="CU42" s="619"/>
      <c r="CV42" s="619"/>
      <c r="CW42" s="619"/>
      <c r="CX42" s="619"/>
      <c r="CY42" s="620"/>
      <c r="CZ42" s="612">
        <v>11</v>
      </c>
      <c r="DA42" s="621"/>
      <c r="DB42" s="621"/>
      <c r="DC42" s="622"/>
      <c r="DD42" s="615">
        <v>176919</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357</v>
      </c>
      <c r="C43" s="607"/>
      <c r="D43" s="607"/>
      <c r="E43" s="607"/>
      <c r="F43" s="607"/>
      <c r="G43" s="607"/>
      <c r="H43" s="607"/>
      <c r="I43" s="607"/>
      <c r="J43" s="607"/>
      <c r="K43" s="607"/>
      <c r="L43" s="607"/>
      <c r="M43" s="607"/>
      <c r="N43" s="607"/>
      <c r="O43" s="607"/>
      <c r="P43" s="607"/>
      <c r="Q43" s="608"/>
      <c r="R43" s="609">
        <v>308722</v>
      </c>
      <c r="S43" s="610"/>
      <c r="T43" s="610"/>
      <c r="U43" s="610"/>
      <c r="V43" s="610"/>
      <c r="W43" s="610"/>
      <c r="X43" s="610"/>
      <c r="Y43" s="611"/>
      <c r="Z43" s="635">
        <v>2.5</v>
      </c>
      <c r="AA43" s="635"/>
      <c r="AB43" s="635"/>
      <c r="AC43" s="635"/>
      <c r="AD43" s="636" t="s">
        <v>129</v>
      </c>
      <c r="AE43" s="636"/>
      <c r="AF43" s="636"/>
      <c r="AG43" s="636"/>
      <c r="AH43" s="636"/>
      <c r="AI43" s="636"/>
      <c r="AJ43" s="636"/>
      <c r="AK43" s="636"/>
      <c r="AL43" s="612" t="s">
        <v>129</v>
      </c>
      <c r="AM43" s="613"/>
      <c r="AN43" s="613"/>
      <c r="AO43" s="637"/>
      <c r="CD43" s="606" t="s">
        <v>358</v>
      </c>
      <c r="CE43" s="607"/>
      <c r="CF43" s="607"/>
      <c r="CG43" s="607"/>
      <c r="CH43" s="607"/>
      <c r="CI43" s="607"/>
      <c r="CJ43" s="607"/>
      <c r="CK43" s="607"/>
      <c r="CL43" s="607"/>
      <c r="CM43" s="607"/>
      <c r="CN43" s="607"/>
      <c r="CO43" s="607"/>
      <c r="CP43" s="607"/>
      <c r="CQ43" s="608"/>
      <c r="CR43" s="609">
        <v>38865</v>
      </c>
      <c r="CS43" s="619"/>
      <c r="CT43" s="619"/>
      <c r="CU43" s="619"/>
      <c r="CV43" s="619"/>
      <c r="CW43" s="619"/>
      <c r="CX43" s="619"/>
      <c r="CY43" s="620"/>
      <c r="CZ43" s="612">
        <v>0.3</v>
      </c>
      <c r="DA43" s="621"/>
      <c r="DB43" s="621"/>
      <c r="DC43" s="622"/>
      <c r="DD43" s="615">
        <v>35594</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359</v>
      </c>
      <c r="C44" s="587"/>
      <c r="D44" s="587"/>
      <c r="E44" s="587"/>
      <c r="F44" s="587"/>
      <c r="G44" s="587"/>
      <c r="H44" s="587"/>
      <c r="I44" s="587"/>
      <c r="J44" s="587"/>
      <c r="K44" s="587"/>
      <c r="L44" s="587"/>
      <c r="M44" s="587"/>
      <c r="N44" s="587"/>
      <c r="O44" s="587"/>
      <c r="P44" s="587"/>
      <c r="Q44" s="588"/>
      <c r="R44" s="589">
        <v>12457254</v>
      </c>
      <c r="S44" s="623"/>
      <c r="T44" s="623"/>
      <c r="U44" s="623"/>
      <c r="V44" s="623"/>
      <c r="W44" s="623"/>
      <c r="X44" s="623"/>
      <c r="Y44" s="624"/>
      <c r="Z44" s="625">
        <v>100</v>
      </c>
      <c r="AA44" s="625"/>
      <c r="AB44" s="625"/>
      <c r="AC44" s="625"/>
      <c r="AD44" s="626">
        <v>5217040</v>
      </c>
      <c r="AE44" s="626"/>
      <c r="AF44" s="626"/>
      <c r="AG44" s="626"/>
      <c r="AH44" s="626"/>
      <c r="AI44" s="626"/>
      <c r="AJ44" s="626"/>
      <c r="AK44" s="626"/>
      <c r="AL44" s="592">
        <v>100</v>
      </c>
      <c r="AM44" s="627"/>
      <c r="AN44" s="627"/>
      <c r="AO44" s="628"/>
      <c r="CD44" s="629" t="s">
        <v>306</v>
      </c>
      <c r="CE44" s="630"/>
      <c r="CF44" s="606" t="s">
        <v>360</v>
      </c>
      <c r="CG44" s="607"/>
      <c r="CH44" s="607"/>
      <c r="CI44" s="607"/>
      <c r="CJ44" s="607"/>
      <c r="CK44" s="607"/>
      <c r="CL44" s="607"/>
      <c r="CM44" s="607"/>
      <c r="CN44" s="607"/>
      <c r="CO44" s="607"/>
      <c r="CP44" s="607"/>
      <c r="CQ44" s="608"/>
      <c r="CR44" s="609">
        <v>1206373</v>
      </c>
      <c r="CS44" s="610"/>
      <c r="CT44" s="610"/>
      <c r="CU44" s="610"/>
      <c r="CV44" s="610"/>
      <c r="CW44" s="610"/>
      <c r="CX44" s="610"/>
      <c r="CY44" s="611"/>
      <c r="CZ44" s="612">
        <v>10.199999999999999</v>
      </c>
      <c r="DA44" s="613"/>
      <c r="DB44" s="613"/>
      <c r="DC44" s="614"/>
      <c r="DD44" s="615">
        <v>147482</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361</v>
      </c>
      <c r="CG45" s="607"/>
      <c r="CH45" s="607"/>
      <c r="CI45" s="607"/>
      <c r="CJ45" s="607"/>
      <c r="CK45" s="607"/>
      <c r="CL45" s="607"/>
      <c r="CM45" s="607"/>
      <c r="CN45" s="607"/>
      <c r="CO45" s="607"/>
      <c r="CP45" s="607"/>
      <c r="CQ45" s="608"/>
      <c r="CR45" s="609">
        <v>802524</v>
      </c>
      <c r="CS45" s="619"/>
      <c r="CT45" s="619"/>
      <c r="CU45" s="619"/>
      <c r="CV45" s="619"/>
      <c r="CW45" s="619"/>
      <c r="CX45" s="619"/>
      <c r="CY45" s="620"/>
      <c r="CZ45" s="612">
        <v>6.8</v>
      </c>
      <c r="DA45" s="621"/>
      <c r="DB45" s="621"/>
      <c r="DC45" s="622"/>
      <c r="DD45" s="615">
        <v>59669</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362</v>
      </c>
      <c r="CD46" s="631"/>
      <c r="CE46" s="632"/>
      <c r="CF46" s="606" t="s">
        <v>363</v>
      </c>
      <c r="CG46" s="607"/>
      <c r="CH46" s="607"/>
      <c r="CI46" s="607"/>
      <c r="CJ46" s="607"/>
      <c r="CK46" s="607"/>
      <c r="CL46" s="607"/>
      <c r="CM46" s="607"/>
      <c r="CN46" s="607"/>
      <c r="CO46" s="607"/>
      <c r="CP46" s="607"/>
      <c r="CQ46" s="608"/>
      <c r="CR46" s="609">
        <v>382042</v>
      </c>
      <c r="CS46" s="610"/>
      <c r="CT46" s="610"/>
      <c r="CU46" s="610"/>
      <c r="CV46" s="610"/>
      <c r="CW46" s="610"/>
      <c r="CX46" s="610"/>
      <c r="CY46" s="611"/>
      <c r="CZ46" s="612">
        <v>3.2</v>
      </c>
      <c r="DA46" s="613"/>
      <c r="DB46" s="613"/>
      <c r="DC46" s="614"/>
      <c r="DD46" s="615">
        <v>82593</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364</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365</v>
      </c>
      <c r="CG47" s="607"/>
      <c r="CH47" s="607"/>
      <c r="CI47" s="607"/>
      <c r="CJ47" s="607"/>
      <c r="CK47" s="607"/>
      <c r="CL47" s="607"/>
      <c r="CM47" s="607"/>
      <c r="CN47" s="607"/>
      <c r="CO47" s="607"/>
      <c r="CP47" s="607"/>
      <c r="CQ47" s="608"/>
      <c r="CR47" s="609">
        <v>93709</v>
      </c>
      <c r="CS47" s="619"/>
      <c r="CT47" s="619"/>
      <c r="CU47" s="619"/>
      <c r="CV47" s="619"/>
      <c r="CW47" s="619"/>
      <c r="CX47" s="619"/>
      <c r="CY47" s="620"/>
      <c r="CZ47" s="612">
        <v>0.8</v>
      </c>
      <c r="DA47" s="621"/>
      <c r="DB47" s="621"/>
      <c r="DC47" s="622"/>
      <c r="DD47" s="615">
        <v>29437</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366</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367</v>
      </c>
      <c r="CG48" s="607"/>
      <c r="CH48" s="607"/>
      <c r="CI48" s="607"/>
      <c r="CJ48" s="607"/>
      <c r="CK48" s="607"/>
      <c r="CL48" s="607"/>
      <c r="CM48" s="607"/>
      <c r="CN48" s="607"/>
      <c r="CO48" s="607"/>
      <c r="CP48" s="607"/>
      <c r="CQ48" s="608"/>
      <c r="CR48" s="609" t="s">
        <v>129</v>
      </c>
      <c r="CS48" s="610"/>
      <c r="CT48" s="610"/>
      <c r="CU48" s="610"/>
      <c r="CV48" s="610"/>
      <c r="CW48" s="610"/>
      <c r="CX48" s="610"/>
      <c r="CY48" s="611"/>
      <c r="CZ48" s="612" t="s">
        <v>129</v>
      </c>
      <c r="DA48" s="613"/>
      <c r="DB48" s="613"/>
      <c r="DC48" s="614"/>
      <c r="DD48" s="615" t="s">
        <v>129</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216"/>
      <c r="CD49" s="586" t="s">
        <v>368</v>
      </c>
      <c r="CE49" s="587"/>
      <c r="CF49" s="587"/>
      <c r="CG49" s="587"/>
      <c r="CH49" s="587"/>
      <c r="CI49" s="587"/>
      <c r="CJ49" s="587"/>
      <c r="CK49" s="587"/>
      <c r="CL49" s="587"/>
      <c r="CM49" s="587"/>
      <c r="CN49" s="587"/>
      <c r="CO49" s="587"/>
      <c r="CP49" s="587"/>
      <c r="CQ49" s="588"/>
      <c r="CR49" s="589">
        <v>11805217</v>
      </c>
      <c r="CS49" s="590"/>
      <c r="CT49" s="590"/>
      <c r="CU49" s="590"/>
      <c r="CV49" s="590"/>
      <c r="CW49" s="590"/>
      <c r="CX49" s="590"/>
      <c r="CY49" s="591"/>
      <c r="CZ49" s="592">
        <v>100</v>
      </c>
      <c r="DA49" s="593"/>
      <c r="DB49" s="593"/>
      <c r="DC49" s="594"/>
      <c r="DD49" s="595">
        <v>6030416</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216"/>
    </row>
  </sheetData>
  <sheetProtection algorithmName="SHA-512" hashValue="z0zPRd9j63o+O0vQIy6z+uXHgO3WrxAnJGcCRZRcwXU9wuZZAvKrK5TjCaI2t8Q7XzhRuzR27MJP0m6CKoL8VA==" saltValue="i2/2gV91TByODKcm5EZ97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73" t="s">
        <v>369</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4" t="s">
        <v>370</v>
      </c>
      <c r="DK2" s="1075"/>
      <c r="DL2" s="1075"/>
      <c r="DM2" s="1075"/>
      <c r="DN2" s="1075"/>
      <c r="DO2" s="1076"/>
      <c r="DP2" s="219"/>
      <c r="DQ2" s="1074" t="s">
        <v>371</v>
      </c>
      <c r="DR2" s="1075"/>
      <c r="DS2" s="1075"/>
      <c r="DT2" s="1075"/>
      <c r="DU2" s="1075"/>
      <c r="DV2" s="1075"/>
      <c r="DW2" s="1075"/>
      <c r="DX2" s="1075"/>
      <c r="DY2" s="1075"/>
      <c r="DZ2" s="107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42" t="s">
        <v>372</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23"/>
      <c r="BA4" s="223"/>
      <c r="BB4" s="223"/>
      <c r="BC4" s="223"/>
      <c r="BD4" s="223"/>
      <c r="BE4" s="224"/>
      <c r="BF4" s="224"/>
      <c r="BG4" s="224"/>
      <c r="BH4" s="224"/>
      <c r="BI4" s="224"/>
      <c r="BJ4" s="224"/>
      <c r="BK4" s="224"/>
      <c r="BL4" s="224"/>
      <c r="BM4" s="224"/>
      <c r="BN4" s="224"/>
      <c r="BO4" s="224"/>
      <c r="BP4" s="224"/>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5"/>
    </row>
    <row r="5" spans="1:131" s="226" customFormat="1" ht="26.25" customHeight="1" x14ac:dyDescent="0.15">
      <c r="A5" s="978" t="s">
        <v>374</v>
      </c>
      <c r="B5" s="979"/>
      <c r="C5" s="979"/>
      <c r="D5" s="979"/>
      <c r="E5" s="979"/>
      <c r="F5" s="979"/>
      <c r="G5" s="979"/>
      <c r="H5" s="979"/>
      <c r="I5" s="979"/>
      <c r="J5" s="979"/>
      <c r="K5" s="979"/>
      <c r="L5" s="979"/>
      <c r="M5" s="979"/>
      <c r="N5" s="979"/>
      <c r="O5" s="979"/>
      <c r="P5" s="980"/>
      <c r="Q5" s="984" t="s">
        <v>375</v>
      </c>
      <c r="R5" s="985"/>
      <c r="S5" s="985"/>
      <c r="T5" s="985"/>
      <c r="U5" s="986"/>
      <c r="V5" s="984" t="s">
        <v>376</v>
      </c>
      <c r="W5" s="985"/>
      <c r="X5" s="985"/>
      <c r="Y5" s="985"/>
      <c r="Z5" s="986"/>
      <c r="AA5" s="984" t="s">
        <v>377</v>
      </c>
      <c r="AB5" s="985"/>
      <c r="AC5" s="985"/>
      <c r="AD5" s="985"/>
      <c r="AE5" s="985"/>
      <c r="AF5" s="1077" t="s">
        <v>378</v>
      </c>
      <c r="AG5" s="985"/>
      <c r="AH5" s="985"/>
      <c r="AI5" s="985"/>
      <c r="AJ5" s="998"/>
      <c r="AK5" s="985" t="s">
        <v>379</v>
      </c>
      <c r="AL5" s="985"/>
      <c r="AM5" s="985"/>
      <c r="AN5" s="985"/>
      <c r="AO5" s="986"/>
      <c r="AP5" s="984" t="s">
        <v>380</v>
      </c>
      <c r="AQ5" s="985"/>
      <c r="AR5" s="985"/>
      <c r="AS5" s="985"/>
      <c r="AT5" s="986"/>
      <c r="AU5" s="984" t="s">
        <v>381</v>
      </c>
      <c r="AV5" s="985"/>
      <c r="AW5" s="985"/>
      <c r="AX5" s="985"/>
      <c r="AY5" s="998"/>
      <c r="AZ5" s="223"/>
      <c r="BA5" s="223"/>
      <c r="BB5" s="223"/>
      <c r="BC5" s="223"/>
      <c r="BD5" s="223"/>
      <c r="BE5" s="224"/>
      <c r="BF5" s="224"/>
      <c r="BG5" s="224"/>
      <c r="BH5" s="224"/>
      <c r="BI5" s="224"/>
      <c r="BJ5" s="224"/>
      <c r="BK5" s="224"/>
      <c r="BL5" s="224"/>
      <c r="BM5" s="224"/>
      <c r="BN5" s="224"/>
      <c r="BO5" s="224"/>
      <c r="BP5" s="224"/>
      <c r="BQ5" s="978" t="s">
        <v>382</v>
      </c>
      <c r="BR5" s="979"/>
      <c r="BS5" s="979"/>
      <c r="BT5" s="979"/>
      <c r="BU5" s="979"/>
      <c r="BV5" s="979"/>
      <c r="BW5" s="979"/>
      <c r="BX5" s="979"/>
      <c r="BY5" s="979"/>
      <c r="BZ5" s="979"/>
      <c r="CA5" s="979"/>
      <c r="CB5" s="979"/>
      <c r="CC5" s="979"/>
      <c r="CD5" s="979"/>
      <c r="CE5" s="979"/>
      <c r="CF5" s="979"/>
      <c r="CG5" s="980"/>
      <c r="CH5" s="984" t="s">
        <v>383</v>
      </c>
      <c r="CI5" s="985"/>
      <c r="CJ5" s="985"/>
      <c r="CK5" s="985"/>
      <c r="CL5" s="986"/>
      <c r="CM5" s="984" t="s">
        <v>384</v>
      </c>
      <c r="CN5" s="985"/>
      <c r="CO5" s="985"/>
      <c r="CP5" s="985"/>
      <c r="CQ5" s="986"/>
      <c r="CR5" s="984" t="s">
        <v>385</v>
      </c>
      <c r="CS5" s="985"/>
      <c r="CT5" s="985"/>
      <c r="CU5" s="985"/>
      <c r="CV5" s="986"/>
      <c r="CW5" s="984" t="s">
        <v>386</v>
      </c>
      <c r="CX5" s="985"/>
      <c r="CY5" s="985"/>
      <c r="CZ5" s="985"/>
      <c r="DA5" s="986"/>
      <c r="DB5" s="984" t="s">
        <v>387</v>
      </c>
      <c r="DC5" s="985"/>
      <c r="DD5" s="985"/>
      <c r="DE5" s="985"/>
      <c r="DF5" s="986"/>
      <c r="DG5" s="1067" t="s">
        <v>388</v>
      </c>
      <c r="DH5" s="1068"/>
      <c r="DI5" s="1068"/>
      <c r="DJ5" s="1068"/>
      <c r="DK5" s="1069"/>
      <c r="DL5" s="1067" t="s">
        <v>389</v>
      </c>
      <c r="DM5" s="1068"/>
      <c r="DN5" s="1068"/>
      <c r="DO5" s="1068"/>
      <c r="DP5" s="1069"/>
      <c r="DQ5" s="984" t="s">
        <v>390</v>
      </c>
      <c r="DR5" s="985"/>
      <c r="DS5" s="985"/>
      <c r="DT5" s="985"/>
      <c r="DU5" s="986"/>
      <c r="DV5" s="984" t="s">
        <v>381</v>
      </c>
      <c r="DW5" s="985"/>
      <c r="DX5" s="985"/>
      <c r="DY5" s="985"/>
      <c r="DZ5" s="998"/>
      <c r="EA5" s="225"/>
    </row>
    <row r="6" spans="1:131" s="226"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23"/>
      <c r="BA6" s="223"/>
      <c r="BB6" s="223"/>
      <c r="BC6" s="223"/>
      <c r="BD6" s="223"/>
      <c r="BE6" s="224"/>
      <c r="BF6" s="224"/>
      <c r="BG6" s="224"/>
      <c r="BH6" s="224"/>
      <c r="BI6" s="224"/>
      <c r="BJ6" s="224"/>
      <c r="BK6" s="224"/>
      <c r="BL6" s="224"/>
      <c r="BM6" s="224"/>
      <c r="BN6" s="224"/>
      <c r="BO6" s="224"/>
      <c r="BP6" s="224"/>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5"/>
    </row>
    <row r="7" spans="1:131" s="226" customFormat="1" ht="26.25" customHeight="1" thickTop="1" x14ac:dyDescent="0.15">
      <c r="A7" s="227">
        <v>1</v>
      </c>
      <c r="B7" s="1030" t="s">
        <v>391</v>
      </c>
      <c r="C7" s="1031"/>
      <c r="D7" s="1031"/>
      <c r="E7" s="1031"/>
      <c r="F7" s="1031"/>
      <c r="G7" s="1031"/>
      <c r="H7" s="1031"/>
      <c r="I7" s="1031"/>
      <c r="J7" s="1031"/>
      <c r="K7" s="1031"/>
      <c r="L7" s="1031"/>
      <c r="M7" s="1031"/>
      <c r="N7" s="1031"/>
      <c r="O7" s="1031"/>
      <c r="P7" s="1032"/>
      <c r="Q7" s="1085">
        <v>12457</v>
      </c>
      <c r="R7" s="1086"/>
      <c r="S7" s="1086"/>
      <c r="T7" s="1086"/>
      <c r="U7" s="1086"/>
      <c r="V7" s="1086">
        <v>11805</v>
      </c>
      <c r="W7" s="1086"/>
      <c r="X7" s="1086"/>
      <c r="Y7" s="1086"/>
      <c r="Z7" s="1086"/>
      <c r="AA7" s="1086">
        <v>652</v>
      </c>
      <c r="AB7" s="1086"/>
      <c r="AC7" s="1086"/>
      <c r="AD7" s="1086"/>
      <c r="AE7" s="1087"/>
      <c r="AF7" s="1088">
        <v>494</v>
      </c>
      <c r="AG7" s="1089"/>
      <c r="AH7" s="1089"/>
      <c r="AI7" s="1089"/>
      <c r="AJ7" s="1090"/>
      <c r="AK7" s="1091">
        <v>718</v>
      </c>
      <c r="AL7" s="1092"/>
      <c r="AM7" s="1092"/>
      <c r="AN7" s="1092"/>
      <c r="AO7" s="1092"/>
      <c r="AP7" s="1092">
        <v>7964</v>
      </c>
      <c r="AQ7" s="1092"/>
      <c r="AR7" s="1092"/>
      <c r="AS7" s="1092"/>
      <c r="AT7" s="1092"/>
      <c r="AU7" s="1093"/>
      <c r="AV7" s="1093"/>
      <c r="AW7" s="1093"/>
      <c r="AX7" s="1093"/>
      <c r="AY7" s="1094"/>
      <c r="AZ7" s="223"/>
      <c r="BA7" s="223"/>
      <c r="BB7" s="223"/>
      <c r="BC7" s="223"/>
      <c r="BD7" s="223"/>
      <c r="BE7" s="224"/>
      <c r="BF7" s="224"/>
      <c r="BG7" s="224"/>
      <c r="BH7" s="224"/>
      <c r="BI7" s="224"/>
      <c r="BJ7" s="224"/>
      <c r="BK7" s="224"/>
      <c r="BL7" s="224"/>
      <c r="BM7" s="224"/>
      <c r="BN7" s="224"/>
      <c r="BO7" s="224"/>
      <c r="BP7" s="224"/>
      <c r="BQ7" s="227">
        <v>1</v>
      </c>
      <c r="BR7" s="228"/>
      <c r="BS7" s="1082" t="s">
        <v>592</v>
      </c>
      <c r="BT7" s="1083"/>
      <c r="BU7" s="1083"/>
      <c r="BV7" s="1083"/>
      <c r="BW7" s="1083"/>
      <c r="BX7" s="1083"/>
      <c r="BY7" s="1083"/>
      <c r="BZ7" s="1083"/>
      <c r="CA7" s="1083"/>
      <c r="CB7" s="1083"/>
      <c r="CC7" s="1083"/>
      <c r="CD7" s="1083"/>
      <c r="CE7" s="1083"/>
      <c r="CF7" s="1083"/>
      <c r="CG7" s="1095"/>
      <c r="CH7" s="1079">
        <v>23</v>
      </c>
      <c r="CI7" s="1080"/>
      <c r="CJ7" s="1080"/>
      <c r="CK7" s="1080"/>
      <c r="CL7" s="1081"/>
      <c r="CM7" s="1079">
        <v>152</v>
      </c>
      <c r="CN7" s="1080"/>
      <c r="CO7" s="1080"/>
      <c r="CP7" s="1080"/>
      <c r="CQ7" s="1081"/>
      <c r="CR7" s="1079">
        <v>5</v>
      </c>
      <c r="CS7" s="1080"/>
      <c r="CT7" s="1080"/>
      <c r="CU7" s="1080"/>
      <c r="CV7" s="1081"/>
      <c r="CW7" s="1079" t="s">
        <v>593</v>
      </c>
      <c r="CX7" s="1080"/>
      <c r="CY7" s="1080"/>
      <c r="CZ7" s="1080"/>
      <c r="DA7" s="1081"/>
      <c r="DB7" s="1079" t="s">
        <v>593</v>
      </c>
      <c r="DC7" s="1080"/>
      <c r="DD7" s="1080"/>
      <c r="DE7" s="1080"/>
      <c r="DF7" s="1081"/>
      <c r="DG7" s="1079" t="s">
        <v>593</v>
      </c>
      <c r="DH7" s="1080"/>
      <c r="DI7" s="1080"/>
      <c r="DJ7" s="1080"/>
      <c r="DK7" s="1081"/>
      <c r="DL7" s="1079" t="s">
        <v>593</v>
      </c>
      <c r="DM7" s="1080"/>
      <c r="DN7" s="1080"/>
      <c r="DO7" s="1080"/>
      <c r="DP7" s="1081"/>
      <c r="DQ7" s="1079" t="s">
        <v>593</v>
      </c>
      <c r="DR7" s="1080"/>
      <c r="DS7" s="1080"/>
      <c r="DT7" s="1080"/>
      <c r="DU7" s="1081"/>
      <c r="DV7" s="1082"/>
      <c r="DW7" s="1083"/>
      <c r="DX7" s="1083"/>
      <c r="DY7" s="1083"/>
      <c r="DZ7" s="1084"/>
      <c r="EA7" s="225"/>
    </row>
    <row r="8" spans="1:131" s="226" customFormat="1" ht="26.25" customHeight="1" x14ac:dyDescent="0.15">
      <c r="A8" s="229">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23"/>
      <c r="BA8" s="223"/>
      <c r="BB8" s="223"/>
      <c r="BC8" s="223"/>
      <c r="BD8" s="223"/>
      <c r="BE8" s="224"/>
      <c r="BF8" s="224"/>
      <c r="BG8" s="224"/>
      <c r="BH8" s="224"/>
      <c r="BI8" s="224"/>
      <c r="BJ8" s="224"/>
      <c r="BK8" s="224"/>
      <c r="BL8" s="224"/>
      <c r="BM8" s="224"/>
      <c r="BN8" s="224"/>
      <c r="BO8" s="224"/>
      <c r="BP8" s="224"/>
      <c r="BQ8" s="229">
        <v>2</v>
      </c>
      <c r="BR8" s="230"/>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5"/>
    </row>
    <row r="9" spans="1:131" s="226" customFormat="1" ht="26.25" customHeight="1" x14ac:dyDescent="0.15">
      <c r="A9" s="229">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23"/>
      <c r="BA9" s="223"/>
      <c r="BB9" s="223"/>
      <c r="BC9" s="223"/>
      <c r="BD9" s="223"/>
      <c r="BE9" s="224"/>
      <c r="BF9" s="224"/>
      <c r="BG9" s="224"/>
      <c r="BH9" s="224"/>
      <c r="BI9" s="224"/>
      <c r="BJ9" s="224"/>
      <c r="BK9" s="224"/>
      <c r="BL9" s="224"/>
      <c r="BM9" s="224"/>
      <c r="BN9" s="224"/>
      <c r="BO9" s="224"/>
      <c r="BP9" s="224"/>
      <c r="BQ9" s="229">
        <v>3</v>
      </c>
      <c r="BR9" s="230"/>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5"/>
    </row>
    <row r="10" spans="1:131" s="226" customFormat="1" ht="26.25" customHeight="1" x14ac:dyDescent="0.15">
      <c r="A10" s="229">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23"/>
      <c r="BA10" s="223"/>
      <c r="BB10" s="223"/>
      <c r="BC10" s="223"/>
      <c r="BD10" s="223"/>
      <c r="BE10" s="224"/>
      <c r="BF10" s="224"/>
      <c r="BG10" s="224"/>
      <c r="BH10" s="224"/>
      <c r="BI10" s="224"/>
      <c r="BJ10" s="224"/>
      <c r="BK10" s="224"/>
      <c r="BL10" s="224"/>
      <c r="BM10" s="224"/>
      <c r="BN10" s="224"/>
      <c r="BO10" s="224"/>
      <c r="BP10" s="224"/>
      <c r="BQ10" s="229">
        <v>4</v>
      </c>
      <c r="BR10" s="230"/>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5"/>
    </row>
    <row r="11" spans="1:131" s="226" customFormat="1" ht="26.25" customHeight="1" x14ac:dyDescent="0.15">
      <c r="A11" s="229">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23"/>
      <c r="BA11" s="223"/>
      <c r="BB11" s="223"/>
      <c r="BC11" s="223"/>
      <c r="BD11" s="223"/>
      <c r="BE11" s="224"/>
      <c r="BF11" s="224"/>
      <c r="BG11" s="224"/>
      <c r="BH11" s="224"/>
      <c r="BI11" s="224"/>
      <c r="BJ11" s="224"/>
      <c r="BK11" s="224"/>
      <c r="BL11" s="224"/>
      <c r="BM11" s="224"/>
      <c r="BN11" s="224"/>
      <c r="BO11" s="224"/>
      <c r="BP11" s="224"/>
      <c r="BQ11" s="229">
        <v>5</v>
      </c>
      <c r="BR11" s="230"/>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5"/>
    </row>
    <row r="12" spans="1:131" s="226" customFormat="1" ht="26.25" customHeight="1" x14ac:dyDescent="0.15">
      <c r="A12" s="229">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23"/>
      <c r="BA12" s="223"/>
      <c r="BB12" s="223"/>
      <c r="BC12" s="223"/>
      <c r="BD12" s="223"/>
      <c r="BE12" s="224"/>
      <c r="BF12" s="224"/>
      <c r="BG12" s="224"/>
      <c r="BH12" s="224"/>
      <c r="BI12" s="224"/>
      <c r="BJ12" s="224"/>
      <c r="BK12" s="224"/>
      <c r="BL12" s="224"/>
      <c r="BM12" s="224"/>
      <c r="BN12" s="224"/>
      <c r="BO12" s="224"/>
      <c r="BP12" s="224"/>
      <c r="BQ12" s="229">
        <v>6</v>
      </c>
      <c r="BR12" s="230"/>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5"/>
    </row>
    <row r="13" spans="1:131" s="226" customFormat="1" ht="26.25" customHeight="1" x14ac:dyDescent="0.15">
      <c r="A13" s="229">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23"/>
      <c r="BA13" s="223"/>
      <c r="BB13" s="223"/>
      <c r="BC13" s="223"/>
      <c r="BD13" s="223"/>
      <c r="BE13" s="224"/>
      <c r="BF13" s="224"/>
      <c r="BG13" s="224"/>
      <c r="BH13" s="224"/>
      <c r="BI13" s="224"/>
      <c r="BJ13" s="224"/>
      <c r="BK13" s="224"/>
      <c r="BL13" s="224"/>
      <c r="BM13" s="224"/>
      <c r="BN13" s="224"/>
      <c r="BO13" s="224"/>
      <c r="BP13" s="224"/>
      <c r="BQ13" s="229">
        <v>7</v>
      </c>
      <c r="BR13" s="230"/>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5"/>
    </row>
    <row r="14" spans="1:131" s="226" customFormat="1" ht="26.25" customHeight="1" x14ac:dyDescent="0.15">
      <c r="A14" s="229">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23"/>
      <c r="BA14" s="223"/>
      <c r="BB14" s="223"/>
      <c r="BC14" s="223"/>
      <c r="BD14" s="223"/>
      <c r="BE14" s="224"/>
      <c r="BF14" s="224"/>
      <c r="BG14" s="224"/>
      <c r="BH14" s="224"/>
      <c r="BI14" s="224"/>
      <c r="BJ14" s="224"/>
      <c r="BK14" s="224"/>
      <c r="BL14" s="224"/>
      <c r="BM14" s="224"/>
      <c r="BN14" s="224"/>
      <c r="BO14" s="224"/>
      <c r="BP14" s="224"/>
      <c r="BQ14" s="229">
        <v>8</v>
      </c>
      <c r="BR14" s="230"/>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5"/>
    </row>
    <row r="15" spans="1:131" s="226" customFormat="1" ht="26.25" customHeight="1" x14ac:dyDescent="0.15">
      <c r="A15" s="229">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23"/>
      <c r="BA15" s="223"/>
      <c r="BB15" s="223"/>
      <c r="BC15" s="223"/>
      <c r="BD15" s="223"/>
      <c r="BE15" s="224"/>
      <c r="BF15" s="224"/>
      <c r="BG15" s="224"/>
      <c r="BH15" s="224"/>
      <c r="BI15" s="224"/>
      <c r="BJ15" s="224"/>
      <c r="BK15" s="224"/>
      <c r="BL15" s="224"/>
      <c r="BM15" s="224"/>
      <c r="BN15" s="224"/>
      <c r="BO15" s="224"/>
      <c r="BP15" s="224"/>
      <c r="BQ15" s="229">
        <v>9</v>
      </c>
      <c r="BR15" s="230"/>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5"/>
    </row>
    <row r="16" spans="1:131" s="226" customFormat="1" ht="26.25" customHeight="1" x14ac:dyDescent="0.15">
      <c r="A16" s="229">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23"/>
      <c r="BA16" s="223"/>
      <c r="BB16" s="223"/>
      <c r="BC16" s="223"/>
      <c r="BD16" s="223"/>
      <c r="BE16" s="224"/>
      <c r="BF16" s="224"/>
      <c r="BG16" s="224"/>
      <c r="BH16" s="224"/>
      <c r="BI16" s="224"/>
      <c r="BJ16" s="224"/>
      <c r="BK16" s="224"/>
      <c r="BL16" s="224"/>
      <c r="BM16" s="224"/>
      <c r="BN16" s="224"/>
      <c r="BO16" s="224"/>
      <c r="BP16" s="224"/>
      <c r="BQ16" s="229">
        <v>10</v>
      </c>
      <c r="BR16" s="230"/>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5"/>
    </row>
    <row r="17" spans="1:131" s="226" customFormat="1" ht="26.25" customHeight="1" x14ac:dyDescent="0.15">
      <c r="A17" s="229">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23"/>
      <c r="BA17" s="223"/>
      <c r="BB17" s="223"/>
      <c r="BC17" s="223"/>
      <c r="BD17" s="223"/>
      <c r="BE17" s="224"/>
      <c r="BF17" s="224"/>
      <c r="BG17" s="224"/>
      <c r="BH17" s="224"/>
      <c r="BI17" s="224"/>
      <c r="BJ17" s="224"/>
      <c r="BK17" s="224"/>
      <c r="BL17" s="224"/>
      <c r="BM17" s="224"/>
      <c r="BN17" s="224"/>
      <c r="BO17" s="224"/>
      <c r="BP17" s="224"/>
      <c r="BQ17" s="229">
        <v>11</v>
      </c>
      <c r="BR17" s="230"/>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5"/>
    </row>
    <row r="18" spans="1:131" s="226" customFormat="1" ht="26.25" customHeight="1" x14ac:dyDescent="0.15">
      <c r="A18" s="229">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23"/>
      <c r="BA18" s="223"/>
      <c r="BB18" s="223"/>
      <c r="BC18" s="223"/>
      <c r="BD18" s="223"/>
      <c r="BE18" s="224"/>
      <c r="BF18" s="224"/>
      <c r="BG18" s="224"/>
      <c r="BH18" s="224"/>
      <c r="BI18" s="224"/>
      <c r="BJ18" s="224"/>
      <c r="BK18" s="224"/>
      <c r="BL18" s="224"/>
      <c r="BM18" s="224"/>
      <c r="BN18" s="224"/>
      <c r="BO18" s="224"/>
      <c r="BP18" s="224"/>
      <c r="BQ18" s="229">
        <v>12</v>
      </c>
      <c r="BR18" s="230"/>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5"/>
    </row>
    <row r="19" spans="1:131" s="226" customFormat="1" ht="26.25" customHeight="1" x14ac:dyDescent="0.15">
      <c r="A19" s="229">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23"/>
      <c r="BA19" s="223"/>
      <c r="BB19" s="223"/>
      <c r="BC19" s="223"/>
      <c r="BD19" s="223"/>
      <c r="BE19" s="224"/>
      <c r="BF19" s="224"/>
      <c r="BG19" s="224"/>
      <c r="BH19" s="224"/>
      <c r="BI19" s="224"/>
      <c r="BJ19" s="224"/>
      <c r="BK19" s="224"/>
      <c r="BL19" s="224"/>
      <c r="BM19" s="224"/>
      <c r="BN19" s="224"/>
      <c r="BO19" s="224"/>
      <c r="BP19" s="224"/>
      <c r="BQ19" s="229">
        <v>13</v>
      </c>
      <c r="BR19" s="230"/>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5"/>
    </row>
    <row r="20" spans="1:131" s="226" customFormat="1" ht="26.25" customHeight="1" x14ac:dyDescent="0.15">
      <c r="A20" s="229">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23"/>
      <c r="BA20" s="223"/>
      <c r="BB20" s="223"/>
      <c r="BC20" s="223"/>
      <c r="BD20" s="223"/>
      <c r="BE20" s="224"/>
      <c r="BF20" s="224"/>
      <c r="BG20" s="224"/>
      <c r="BH20" s="224"/>
      <c r="BI20" s="224"/>
      <c r="BJ20" s="224"/>
      <c r="BK20" s="224"/>
      <c r="BL20" s="224"/>
      <c r="BM20" s="224"/>
      <c r="BN20" s="224"/>
      <c r="BO20" s="224"/>
      <c r="BP20" s="224"/>
      <c r="BQ20" s="229">
        <v>14</v>
      </c>
      <c r="BR20" s="230"/>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5"/>
    </row>
    <row r="21" spans="1:131" s="226" customFormat="1" ht="26.25" customHeight="1" thickBot="1" x14ac:dyDescent="0.2">
      <c r="A21" s="229">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23"/>
      <c r="BA21" s="223"/>
      <c r="BB21" s="223"/>
      <c r="BC21" s="223"/>
      <c r="BD21" s="223"/>
      <c r="BE21" s="224"/>
      <c r="BF21" s="224"/>
      <c r="BG21" s="224"/>
      <c r="BH21" s="224"/>
      <c r="BI21" s="224"/>
      <c r="BJ21" s="224"/>
      <c r="BK21" s="224"/>
      <c r="BL21" s="224"/>
      <c r="BM21" s="224"/>
      <c r="BN21" s="224"/>
      <c r="BO21" s="224"/>
      <c r="BP21" s="224"/>
      <c r="BQ21" s="229">
        <v>15</v>
      </c>
      <c r="BR21" s="230"/>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5"/>
    </row>
    <row r="22" spans="1:131" s="226" customFormat="1" ht="26.25" customHeight="1" x14ac:dyDescent="0.15">
      <c r="A22" s="229">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392</v>
      </c>
      <c r="BA22" s="1011"/>
      <c r="BB22" s="1011"/>
      <c r="BC22" s="1011"/>
      <c r="BD22" s="1012"/>
      <c r="BE22" s="224"/>
      <c r="BF22" s="224"/>
      <c r="BG22" s="224"/>
      <c r="BH22" s="224"/>
      <c r="BI22" s="224"/>
      <c r="BJ22" s="224"/>
      <c r="BK22" s="224"/>
      <c r="BL22" s="224"/>
      <c r="BM22" s="224"/>
      <c r="BN22" s="224"/>
      <c r="BO22" s="224"/>
      <c r="BP22" s="224"/>
      <c r="BQ22" s="229">
        <v>16</v>
      </c>
      <c r="BR22" s="230"/>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5"/>
    </row>
    <row r="23" spans="1:131" s="226" customFormat="1" ht="26.25" customHeight="1" thickBot="1" x14ac:dyDescent="0.2">
      <c r="A23" s="231" t="s">
        <v>393</v>
      </c>
      <c r="B23" s="920" t="s">
        <v>394</v>
      </c>
      <c r="C23" s="921"/>
      <c r="D23" s="921"/>
      <c r="E23" s="921"/>
      <c r="F23" s="921"/>
      <c r="G23" s="921"/>
      <c r="H23" s="921"/>
      <c r="I23" s="921"/>
      <c r="J23" s="921"/>
      <c r="K23" s="921"/>
      <c r="L23" s="921"/>
      <c r="M23" s="921"/>
      <c r="N23" s="921"/>
      <c r="O23" s="921"/>
      <c r="P23" s="931"/>
      <c r="Q23" s="1050"/>
      <c r="R23" s="1044"/>
      <c r="S23" s="1044"/>
      <c r="T23" s="1044"/>
      <c r="U23" s="1044"/>
      <c r="V23" s="1044"/>
      <c r="W23" s="1044"/>
      <c r="X23" s="1044"/>
      <c r="Y23" s="1044"/>
      <c r="Z23" s="1044"/>
      <c r="AA23" s="1044"/>
      <c r="AB23" s="1044"/>
      <c r="AC23" s="1044"/>
      <c r="AD23" s="1044"/>
      <c r="AE23" s="1051"/>
      <c r="AF23" s="1052">
        <v>494</v>
      </c>
      <c r="AG23" s="1044"/>
      <c r="AH23" s="1044"/>
      <c r="AI23" s="1044"/>
      <c r="AJ23" s="1053"/>
      <c r="AK23" s="1054"/>
      <c r="AL23" s="1055"/>
      <c r="AM23" s="1055"/>
      <c r="AN23" s="1055"/>
      <c r="AO23" s="1055"/>
      <c r="AP23" s="1044"/>
      <c r="AQ23" s="1044"/>
      <c r="AR23" s="1044"/>
      <c r="AS23" s="1044"/>
      <c r="AT23" s="1044"/>
      <c r="AU23" s="1045"/>
      <c r="AV23" s="1045"/>
      <c r="AW23" s="1045"/>
      <c r="AX23" s="1045"/>
      <c r="AY23" s="1046"/>
      <c r="AZ23" s="1047" t="s">
        <v>138</v>
      </c>
      <c r="BA23" s="1048"/>
      <c r="BB23" s="1048"/>
      <c r="BC23" s="1048"/>
      <c r="BD23" s="1049"/>
      <c r="BE23" s="224"/>
      <c r="BF23" s="224"/>
      <c r="BG23" s="224"/>
      <c r="BH23" s="224"/>
      <c r="BI23" s="224"/>
      <c r="BJ23" s="224"/>
      <c r="BK23" s="224"/>
      <c r="BL23" s="224"/>
      <c r="BM23" s="224"/>
      <c r="BN23" s="224"/>
      <c r="BO23" s="224"/>
      <c r="BP23" s="224"/>
      <c r="BQ23" s="229">
        <v>17</v>
      </c>
      <c r="BR23" s="230"/>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5"/>
    </row>
    <row r="24" spans="1:131" s="226" customFormat="1" ht="26.25" customHeight="1" x14ac:dyDescent="0.15">
      <c r="A24" s="1043" t="s">
        <v>395</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23"/>
      <c r="BA24" s="223"/>
      <c r="BB24" s="223"/>
      <c r="BC24" s="223"/>
      <c r="BD24" s="223"/>
      <c r="BE24" s="224"/>
      <c r="BF24" s="224"/>
      <c r="BG24" s="224"/>
      <c r="BH24" s="224"/>
      <c r="BI24" s="224"/>
      <c r="BJ24" s="224"/>
      <c r="BK24" s="224"/>
      <c r="BL24" s="224"/>
      <c r="BM24" s="224"/>
      <c r="BN24" s="224"/>
      <c r="BO24" s="224"/>
      <c r="BP24" s="224"/>
      <c r="BQ24" s="229">
        <v>18</v>
      </c>
      <c r="BR24" s="230"/>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5"/>
    </row>
    <row r="25" spans="1:131" ht="26.25" customHeight="1" thickBot="1" x14ac:dyDescent="0.2">
      <c r="A25" s="1042" t="s">
        <v>396</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23"/>
      <c r="BK25" s="223"/>
      <c r="BL25" s="223"/>
      <c r="BM25" s="223"/>
      <c r="BN25" s="223"/>
      <c r="BO25" s="232"/>
      <c r="BP25" s="232"/>
      <c r="BQ25" s="229">
        <v>19</v>
      </c>
      <c r="BR25" s="230"/>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21"/>
    </row>
    <row r="26" spans="1:131" ht="26.25" customHeight="1" x14ac:dyDescent="0.15">
      <c r="A26" s="978" t="s">
        <v>374</v>
      </c>
      <c r="B26" s="979"/>
      <c r="C26" s="979"/>
      <c r="D26" s="979"/>
      <c r="E26" s="979"/>
      <c r="F26" s="979"/>
      <c r="G26" s="979"/>
      <c r="H26" s="979"/>
      <c r="I26" s="979"/>
      <c r="J26" s="979"/>
      <c r="K26" s="979"/>
      <c r="L26" s="979"/>
      <c r="M26" s="979"/>
      <c r="N26" s="979"/>
      <c r="O26" s="979"/>
      <c r="P26" s="980"/>
      <c r="Q26" s="984" t="s">
        <v>397</v>
      </c>
      <c r="R26" s="985"/>
      <c r="S26" s="985"/>
      <c r="T26" s="985"/>
      <c r="U26" s="986"/>
      <c r="V26" s="984" t="s">
        <v>398</v>
      </c>
      <c r="W26" s="985"/>
      <c r="X26" s="985"/>
      <c r="Y26" s="985"/>
      <c r="Z26" s="986"/>
      <c r="AA26" s="984" t="s">
        <v>399</v>
      </c>
      <c r="AB26" s="985"/>
      <c r="AC26" s="985"/>
      <c r="AD26" s="985"/>
      <c r="AE26" s="985"/>
      <c r="AF26" s="1038" t="s">
        <v>400</v>
      </c>
      <c r="AG26" s="991"/>
      <c r="AH26" s="991"/>
      <c r="AI26" s="991"/>
      <c r="AJ26" s="1039"/>
      <c r="AK26" s="985" t="s">
        <v>401</v>
      </c>
      <c r="AL26" s="985"/>
      <c r="AM26" s="985"/>
      <c r="AN26" s="985"/>
      <c r="AO26" s="986"/>
      <c r="AP26" s="984" t="s">
        <v>402</v>
      </c>
      <c r="AQ26" s="985"/>
      <c r="AR26" s="985"/>
      <c r="AS26" s="985"/>
      <c r="AT26" s="986"/>
      <c r="AU26" s="984" t="s">
        <v>403</v>
      </c>
      <c r="AV26" s="985"/>
      <c r="AW26" s="985"/>
      <c r="AX26" s="985"/>
      <c r="AY26" s="986"/>
      <c r="AZ26" s="984" t="s">
        <v>404</v>
      </c>
      <c r="BA26" s="985"/>
      <c r="BB26" s="985"/>
      <c r="BC26" s="985"/>
      <c r="BD26" s="986"/>
      <c r="BE26" s="984" t="s">
        <v>381</v>
      </c>
      <c r="BF26" s="985"/>
      <c r="BG26" s="985"/>
      <c r="BH26" s="985"/>
      <c r="BI26" s="998"/>
      <c r="BJ26" s="223"/>
      <c r="BK26" s="223"/>
      <c r="BL26" s="223"/>
      <c r="BM26" s="223"/>
      <c r="BN26" s="223"/>
      <c r="BO26" s="232"/>
      <c r="BP26" s="232"/>
      <c r="BQ26" s="229">
        <v>20</v>
      </c>
      <c r="BR26" s="230"/>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21"/>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23"/>
      <c r="BK27" s="223"/>
      <c r="BL27" s="223"/>
      <c r="BM27" s="223"/>
      <c r="BN27" s="223"/>
      <c r="BO27" s="232"/>
      <c r="BP27" s="232"/>
      <c r="BQ27" s="229">
        <v>21</v>
      </c>
      <c r="BR27" s="230"/>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21"/>
    </row>
    <row r="28" spans="1:131" ht="26.25" customHeight="1" thickTop="1" x14ac:dyDescent="0.15">
      <c r="A28" s="233">
        <v>1</v>
      </c>
      <c r="B28" s="1030" t="s">
        <v>405</v>
      </c>
      <c r="C28" s="1031"/>
      <c r="D28" s="1031"/>
      <c r="E28" s="1031"/>
      <c r="F28" s="1031"/>
      <c r="G28" s="1031"/>
      <c r="H28" s="1031"/>
      <c r="I28" s="1031"/>
      <c r="J28" s="1031"/>
      <c r="K28" s="1031"/>
      <c r="L28" s="1031"/>
      <c r="M28" s="1031"/>
      <c r="N28" s="1031"/>
      <c r="O28" s="1031"/>
      <c r="P28" s="1032"/>
      <c r="Q28" s="1033">
        <v>2522</v>
      </c>
      <c r="R28" s="1034"/>
      <c r="S28" s="1034"/>
      <c r="T28" s="1034"/>
      <c r="U28" s="1034"/>
      <c r="V28" s="1034">
        <v>2471</v>
      </c>
      <c r="W28" s="1034"/>
      <c r="X28" s="1034"/>
      <c r="Y28" s="1034"/>
      <c r="Z28" s="1034"/>
      <c r="AA28" s="1034">
        <v>51</v>
      </c>
      <c r="AB28" s="1034"/>
      <c r="AC28" s="1034"/>
      <c r="AD28" s="1034"/>
      <c r="AE28" s="1035"/>
      <c r="AF28" s="1036">
        <v>51</v>
      </c>
      <c r="AG28" s="1034"/>
      <c r="AH28" s="1034"/>
      <c r="AI28" s="1034"/>
      <c r="AJ28" s="1037"/>
      <c r="AK28" s="1025">
        <v>183</v>
      </c>
      <c r="AL28" s="1026"/>
      <c r="AM28" s="1026"/>
      <c r="AN28" s="1026"/>
      <c r="AO28" s="1026"/>
      <c r="AP28" s="1026" t="s">
        <v>582</v>
      </c>
      <c r="AQ28" s="1026"/>
      <c r="AR28" s="1026"/>
      <c r="AS28" s="1026"/>
      <c r="AT28" s="1026"/>
      <c r="AU28" s="1026" t="s">
        <v>582</v>
      </c>
      <c r="AV28" s="1026"/>
      <c r="AW28" s="1026"/>
      <c r="AX28" s="1026"/>
      <c r="AY28" s="1026"/>
      <c r="AZ28" s="1027" t="s">
        <v>582</v>
      </c>
      <c r="BA28" s="1027"/>
      <c r="BB28" s="1027"/>
      <c r="BC28" s="1027"/>
      <c r="BD28" s="1027"/>
      <c r="BE28" s="1028"/>
      <c r="BF28" s="1028"/>
      <c r="BG28" s="1028"/>
      <c r="BH28" s="1028"/>
      <c r="BI28" s="1029"/>
      <c r="BJ28" s="223"/>
      <c r="BK28" s="223"/>
      <c r="BL28" s="223"/>
      <c r="BM28" s="223"/>
      <c r="BN28" s="223"/>
      <c r="BO28" s="232"/>
      <c r="BP28" s="232"/>
      <c r="BQ28" s="229">
        <v>22</v>
      </c>
      <c r="BR28" s="230"/>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21"/>
    </row>
    <row r="29" spans="1:131" ht="26.25" customHeight="1" x14ac:dyDescent="0.15">
      <c r="A29" s="233">
        <v>2</v>
      </c>
      <c r="B29" s="1013" t="s">
        <v>406</v>
      </c>
      <c r="C29" s="1014"/>
      <c r="D29" s="1014"/>
      <c r="E29" s="1014"/>
      <c r="F29" s="1014"/>
      <c r="G29" s="1014"/>
      <c r="H29" s="1014"/>
      <c r="I29" s="1014"/>
      <c r="J29" s="1014"/>
      <c r="K29" s="1014"/>
      <c r="L29" s="1014"/>
      <c r="M29" s="1014"/>
      <c r="N29" s="1014"/>
      <c r="O29" s="1014"/>
      <c r="P29" s="1015"/>
      <c r="Q29" s="1021">
        <v>1986</v>
      </c>
      <c r="R29" s="1022"/>
      <c r="S29" s="1022"/>
      <c r="T29" s="1022"/>
      <c r="U29" s="1022"/>
      <c r="V29" s="1022">
        <v>1887</v>
      </c>
      <c r="W29" s="1022"/>
      <c r="X29" s="1022"/>
      <c r="Y29" s="1022"/>
      <c r="Z29" s="1022"/>
      <c r="AA29" s="1022">
        <v>99</v>
      </c>
      <c r="AB29" s="1022"/>
      <c r="AC29" s="1022"/>
      <c r="AD29" s="1022"/>
      <c r="AE29" s="1023"/>
      <c r="AF29" s="1018">
        <v>99</v>
      </c>
      <c r="AG29" s="1019"/>
      <c r="AH29" s="1019"/>
      <c r="AI29" s="1019"/>
      <c r="AJ29" s="1020"/>
      <c r="AK29" s="963">
        <v>322</v>
      </c>
      <c r="AL29" s="954"/>
      <c r="AM29" s="954"/>
      <c r="AN29" s="954"/>
      <c r="AO29" s="954"/>
      <c r="AP29" s="954" t="s">
        <v>582</v>
      </c>
      <c r="AQ29" s="954"/>
      <c r="AR29" s="954"/>
      <c r="AS29" s="954"/>
      <c r="AT29" s="954"/>
      <c r="AU29" s="954" t="s">
        <v>582</v>
      </c>
      <c r="AV29" s="954"/>
      <c r="AW29" s="954"/>
      <c r="AX29" s="954"/>
      <c r="AY29" s="954"/>
      <c r="AZ29" s="1024" t="s">
        <v>582</v>
      </c>
      <c r="BA29" s="1024"/>
      <c r="BB29" s="1024"/>
      <c r="BC29" s="1024"/>
      <c r="BD29" s="1024"/>
      <c r="BE29" s="955"/>
      <c r="BF29" s="955"/>
      <c r="BG29" s="955"/>
      <c r="BH29" s="955"/>
      <c r="BI29" s="956"/>
      <c r="BJ29" s="223"/>
      <c r="BK29" s="223"/>
      <c r="BL29" s="223"/>
      <c r="BM29" s="223"/>
      <c r="BN29" s="223"/>
      <c r="BO29" s="232"/>
      <c r="BP29" s="232"/>
      <c r="BQ29" s="229">
        <v>23</v>
      </c>
      <c r="BR29" s="230"/>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21"/>
    </row>
    <row r="30" spans="1:131" ht="26.25" customHeight="1" x14ac:dyDescent="0.15">
      <c r="A30" s="233">
        <v>3</v>
      </c>
      <c r="B30" s="1013" t="s">
        <v>407</v>
      </c>
      <c r="C30" s="1014"/>
      <c r="D30" s="1014"/>
      <c r="E30" s="1014"/>
      <c r="F30" s="1014"/>
      <c r="G30" s="1014"/>
      <c r="H30" s="1014"/>
      <c r="I30" s="1014"/>
      <c r="J30" s="1014"/>
      <c r="K30" s="1014"/>
      <c r="L30" s="1014"/>
      <c r="M30" s="1014"/>
      <c r="N30" s="1014"/>
      <c r="O30" s="1014"/>
      <c r="P30" s="1015"/>
      <c r="Q30" s="1021">
        <v>11</v>
      </c>
      <c r="R30" s="1022"/>
      <c r="S30" s="1022"/>
      <c r="T30" s="1022"/>
      <c r="U30" s="1022"/>
      <c r="V30" s="1022">
        <v>10</v>
      </c>
      <c r="W30" s="1022"/>
      <c r="X30" s="1022"/>
      <c r="Y30" s="1022"/>
      <c r="Z30" s="1022"/>
      <c r="AA30" s="1022">
        <v>1</v>
      </c>
      <c r="AB30" s="1022"/>
      <c r="AC30" s="1022"/>
      <c r="AD30" s="1022"/>
      <c r="AE30" s="1023"/>
      <c r="AF30" s="1018">
        <v>1</v>
      </c>
      <c r="AG30" s="1019"/>
      <c r="AH30" s="1019"/>
      <c r="AI30" s="1019"/>
      <c r="AJ30" s="1020"/>
      <c r="AK30" s="963">
        <v>4</v>
      </c>
      <c r="AL30" s="954"/>
      <c r="AM30" s="954"/>
      <c r="AN30" s="954"/>
      <c r="AO30" s="954"/>
      <c r="AP30" s="954" t="s">
        <v>582</v>
      </c>
      <c r="AQ30" s="954"/>
      <c r="AR30" s="954"/>
      <c r="AS30" s="954"/>
      <c r="AT30" s="954"/>
      <c r="AU30" s="954" t="s">
        <v>582</v>
      </c>
      <c r="AV30" s="954"/>
      <c r="AW30" s="954"/>
      <c r="AX30" s="954"/>
      <c r="AY30" s="954"/>
      <c r="AZ30" s="1024" t="s">
        <v>582</v>
      </c>
      <c r="BA30" s="1024"/>
      <c r="BB30" s="1024"/>
      <c r="BC30" s="1024"/>
      <c r="BD30" s="1024"/>
      <c r="BE30" s="955"/>
      <c r="BF30" s="955"/>
      <c r="BG30" s="955"/>
      <c r="BH30" s="955"/>
      <c r="BI30" s="956"/>
      <c r="BJ30" s="223"/>
      <c r="BK30" s="223"/>
      <c r="BL30" s="223"/>
      <c r="BM30" s="223"/>
      <c r="BN30" s="223"/>
      <c r="BO30" s="232"/>
      <c r="BP30" s="232"/>
      <c r="BQ30" s="229">
        <v>24</v>
      </c>
      <c r="BR30" s="230"/>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21"/>
    </row>
    <row r="31" spans="1:131" ht="26.25" customHeight="1" x14ac:dyDescent="0.15">
      <c r="A31" s="233">
        <v>4</v>
      </c>
      <c r="B31" s="1013" t="s">
        <v>408</v>
      </c>
      <c r="C31" s="1014"/>
      <c r="D31" s="1014"/>
      <c r="E31" s="1014"/>
      <c r="F31" s="1014"/>
      <c r="G31" s="1014"/>
      <c r="H31" s="1014"/>
      <c r="I31" s="1014"/>
      <c r="J31" s="1014"/>
      <c r="K31" s="1014"/>
      <c r="L31" s="1014"/>
      <c r="M31" s="1014"/>
      <c r="N31" s="1014"/>
      <c r="O31" s="1014"/>
      <c r="P31" s="1015"/>
      <c r="Q31" s="1021">
        <v>547</v>
      </c>
      <c r="R31" s="1022"/>
      <c r="S31" s="1022"/>
      <c r="T31" s="1022"/>
      <c r="U31" s="1022"/>
      <c r="V31" s="1022">
        <v>547</v>
      </c>
      <c r="W31" s="1022"/>
      <c r="X31" s="1022"/>
      <c r="Y31" s="1022"/>
      <c r="Z31" s="1022"/>
      <c r="AA31" s="1022">
        <v>0</v>
      </c>
      <c r="AB31" s="1022"/>
      <c r="AC31" s="1022"/>
      <c r="AD31" s="1022"/>
      <c r="AE31" s="1023"/>
      <c r="AF31" s="1018">
        <v>0</v>
      </c>
      <c r="AG31" s="1019"/>
      <c r="AH31" s="1019"/>
      <c r="AI31" s="1019"/>
      <c r="AJ31" s="1020"/>
      <c r="AK31" s="963">
        <v>325</v>
      </c>
      <c r="AL31" s="954"/>
      <c r="AM31" s="954"/>
      <c r="AN31" s="954"/>
      <c r="AO31" s="954"/>
      <c r="AP31" s="954" t="s">
        <v>582</v>
      </c>
      <c r="AQ31" s="954"/>
      <c r="AR31" s="954"/>
      <c r="AS31" s="954"/>
      <c r="AT31" s="954"/>
      <c r="AU31" s="954" t="s">
        <v>582</v>
      </c>
      <c r="AV31" s="954"/>
      <c r="AW31" s="954"/>
      <c r="AX31" s="954"/>
      <c r="AY31" s="954"/>
      <c r="AZ31" s="1024" t="s">
        <v>582</v>
      </c>
      <c r="BA31" s="1024"/>
      <c r="BB31" s="1024"/>
      <c r="BC31" s="1024"/>
      <c r="BD31" s="1024"/>
      <c r="BE31" s="955"/>
      <c r="BF31" s="955"/>
      <c r="BG31" s="955"/>
      <c r="BH31" s="955"/>
      <c r="BI31" s="956"/>
      <c r="BJ31" s="223"/>
      <c r="BK31" s="223"/>
      <c r="BL31" s="223"/>
      <c r="BM31" s="223"/>
      <c r="BN31" s="223"/>
      <c r="BO31" s="232"/>
      <c r="BP31" s="232"/>
      <c r="BQ31" s="229">
        <v>25</v>
      </c>
      <c r="BR31" s="230"/>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21"/>
    </row>
    <row r="32" spans="1:131" ht="26.25" customHeight="1" x14ac:dyDescent="0.15">
      <c r="A32" s="233">
        <v>5</v>
      </c>
      <c r="B32" s="1013" t="s">
        <v>409</v>
      </c>
      <c r="C32" s="1014"/>
      <c r="D32" s="1014"/>
      <c r="E32" s="1014"/>
      <c r="F32" s="1014"/>
      <c r="G32" s="1014"/>
      <c r="H32" s="1014"/>
      <c r="I32" s="1014"/>
      <c r="J32" s="1014"/>
      <c r="K32" s="1014"/>
      <c r="L32" s="1014"/>
      <c r="M32" s="1014"/>
      <c r="N32" s="1014"/>
      <c r="O32" s="1014"/>
      <c r="P32" s="1015"/>
      <c r="Q32" s="1021">
        <v>446</v>
      </c>
      <c r="R32" s="1022"/>
      <c r="S32" s="1022"/>
      <c r="T32" s="1022"/>
      <c r="U32" s="1022"/>
      <c r="V32" s="1022">
        <v>414</v>
      </c>
      <c r="W32" s="1022"/>
      <c r="X32" s="1022"/>
      <c r="Y32" s="1022"/>
      <c r="Z32" s="1022"/>
      <c r="AA32" s="1022">
        <v>32</v>
      </c>
      <c r="AB32" s="1022"/>
      <c r="AC32" s="1022"/>
      <c r="AD32" s="1022"/>
      <c r="AE32" s="1023"/>
      <c r="AF32" s="1018">
        <v>365</v>
      </c>
      <c r="AG32" s="1019"/>
      <c r="AH32" s="1019"/>
      <c r="AI32" s="1019"/>
      <c r="AJ32" s="1020"/>
      <c r="AK32" s="963">
        <v>15</v>
      </c>
      <c r="AL32" s="954"/>
      <c r="AM32" s="954"/>
      <c r="AN32" s="954"/>
      <c r="AO32" s="954"/>
      <c r="AP32" s="954">
        <v>1951</v>
      </c>
      <c r="AQ32" s="954"/>
      <c r="AR32" s="954"/>
      <c r="AS32" s="954"/>
      <c r="AT32" s="954"/>
      <c r="AU32" s="954">
        <v>68</v>
      </c>
      <c r="AV32" s="954"/>
      <c r="AW32" s="954"/>
      <c r="AX32" s="954"/>
      <c r="AY32" s="954"/>
      <c r="AZ32" s="1024" t="s">
        <v>582</v>
      </c>
      <c r="BA32" s="1024"/>
      <c r="BB32" s="1024"/>
      <c r="BC32" s="1024"/>
      <c r="BD32" s="1024"/>
      <c r="BE32" s="955" t="s">
        <v>410</v>
      </c>
      <c r="BF32" s="955"/>
      <c r="BG32" s="955"/>
      <c r="BH32" s="955"/>
      <c r="BI32" s="956"/>
      <c r="BJ32" s="223"/>
      <c r="BK32" s="223"/>
      <c r="BL32" s="223"/>
      <c r="BM32" s="223"/>
      <c r="BN32" s="223"/>
      <c r="BO32" s="232"/>
      <c r="BP32" s="232"/>
      <c r="BQ32" s="229">
        <v>26</v>
      </c>
      <c r="BR32" s="230"/>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21"/>
    </row>
    <row r="33" spans="1:131" ht="26.25" customHeight="1" x14ac:dyDescent="0.15">
      <c r="A33" s="233">
        <v>6</v>
      </c>
      <c r="B33" s="1013" t="s">
        <v>411</v>
      </c>
      <c r="C33" s="1014"/>
      <c r="D33" s="1014"/>
      <c r="E33" s="1014"/>
      <c r="F33" s="1014"/>
      <c r="G33" s="1014"/>
      <c r="H33" s="1014"/>
      <c r="I33" s="1014"/>
      <c r="J33" s="1014"/>
      <c r="K33" s="1014"/>
      <c r="L33" s="1014"/>
      <c r="M33" s="1014"/>
      <c r="N33" s="1014"/>
      <c r="O33" s="1014"/>
      <c r="P33" s="1015"/>
      <c r="Q33" s="1021">
        <v>336</v>
      </c>
      <c r="R33" s="1022"/>
      <c r="S33" s="1022"/>
      <c r="T33" s="1022"/>
      <c r="U33" s="1022"/>
      <c r="V33" s="1022">
        <v>329</v>
      </c>
      <c r="W33" s="1022"/>
      <c r="X33" s="1022"/>
      <c r="Y33" s="1022"/>
      <c r="Z33" s="1022"/>
      <c r="AA33" s="1022">
        <v>8</v>
      </c>
      <c r="AB33" s="1022"/>
      <c r="AC33" s="1022"/>
      <c r="AD33" s="1022"/>
      <c r="AE33" s="1023"/>
      <c r="AF33" s="1018">
        <v>8</v>
      </c>
      <c r="AG33" s="1019"/>
      <c r="AH33" s="1019"/>
      <c r="AI33" s="1019"/>
      <c r="AJ33" s="1020"/>
      <c r="AK33" s="963">
        <v>205</v>
      </c>
      <c r="AL33" s="954"/>
      <c r="AM33" s="954"/>
      <c r="AN33" s="954"/>
      <c r="AO33" s="954"/>
      <c r="AP33" s="954">
        <v>1705</v>
      </c>
      <c r="AQ33" s="954"/>
      <c r="AR33" s="954"/>
      <c r="AS33" s="954"/>
      <c r="AT33" s="954"/>
      <c r="AU33" s="954">
        <v>1323</v>
      </c>
      <c r="AV33" s="954"/>
      <c r="AW33" s="954"/>
      <c r="AX33" s="954"/>
      <c r="AY33" s="954"/>
      <c r="AZ33" s="1024" t="s">
        <v>582</v>
      </c>
      <c r="BA33" s="1024"/>
      <c r="BB33" s="1024"/>
      <c r="BC33" s="1024"/>
      <c r="BD33" s="1024"/>
      <c r="BE33" s="955" t="s">
        <v>412</v>
      </c>
      <c r="BF33" s="955"/>
      <c r="BG33" s="955"/>
      <c r="BH33" s="955"/>
      <c r="BI33" s="956"/>
      <c r="BJ33" s="223"/>
      <c r="BK33" s="223"/>
      <c r="BL33" s="223"/>
      <c r="BM33" s="223"/>
      <c r="BN33" s="223"/>
      <c r="BO33" s="232"/>
      <c r="BP33" s="232"/>
      <c r="BQ33" s="229">
        <v>27</v>
      </c>
      <c r="BR33" s="230"/>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21"/>
    </row>
    <row r="34" spans="1:131" ht="26.25" customHeight="1" x14ac:dyDescent="0.15">
      <c r="A34" s="233">
        <v>7</v>
      </c>
      <c r="B34" s="1013" t="s">
        <v>413</v>
      </c>
      <c r="C34" s="1014"/>
      <c r="D34" s="1014"/>
      <c r="E34" s="1014"/>
      <c r="F34" s="1014"/>
      <c r="G34" s="1014"/>
      <c r="H34" s="1014"/>
      <c r="I34" s="1014"/>
      <c r="J34" s="1014"/>
      <c r="K34" s="1014"/>
      <c r="L34" s="1014"/>
      <c r="M34" s="1014"/>
      <c r="N34" s="1014"/>
      <c r="O34" s="1014"/>
      <c r="P34" s="1015"/>
      <c r="Q34" s="1021">
        <v>161</v>
      </c>
      <c r="R34" s="1022"/>
      <c r="S34" s="1022"/>
      <c r="T34" s="1022"/>
      <c r="U34" s="1022"/>
      <c r="V34" s="1022">
        <v>161</v>
      </c>
      <c r="W34" s="1022"/>
      <c r="X34" s="1022"/>
      <c r="Y34" s="1022"/>
      <c r="Z34" s="1022"/>
      <c r="AA34" s="1023" t="s">
        <v>599</v>
      </c>
      <c r="AB34" s="1019"/>
      <c r="AC34" s="1019"/>
      <c r="AD34" s="1019"/>
      <c r="AE34" s="1020"/>
      <c r="AF34" s="1018" t="s">
        <v>414</v>
      </c>
      <c r="AG34" s="1019"/>
      <c r="AH34" s="1019"/>
      <c r="AI34" s="1019"/>
      <c r="AJ34" s="1020"/>
      <c r="AK34" s="963">
        <v>160</v>
      </c>
      <c r="AL34" s="954"/>
      <c r="AM34" s="954"/>
      <c r="AN34" s="954"/>
      <c r="AO34" s="954"/>
      <c r="AP34" s="954" t="s">
        <v>582</v>
      </c>
      <c r="AQ34" s="954"/>
      <c r="AR34" s="954"/>
      <c r="AS34" s="954"/>
      <c r="AT34" s="954"/>
      <c r="AU34" s="954" t="s">
        <v>582</v>
      </c>
      <c r="AV34" s="954"/>
      <c r="AW34" s="954"/>
      <c r="AX34" s="954"/>
      <c r="AY34" s="954"/>
      <c r="AZ34" s="1024" t="s">
        <v>582</v>
      </c>
      <c r="BA34" s="1024"/>
      <c r="BB34" s="1024"/>
      <c r="BC34" s="1024"/>
      <c r="BD34" s="1024"/>
      <c r="BE34" s="955" t="s">
        <v>415</v>
      </c>
      <c r="BF34" s="955"/>
      <c r="BG34" s="955"/>
      <c r="BH34" s="955"/>
      <c r="BI34" s="956"/>
      <c r="BJ34" s="223"/>
      <c r="BK34" s="223"/>
      <c r="BL34" s="223"/>
      <c r="BM34" s="223"/>
      <c r="BN34" s="223"/>
      <c r="BO34" s="232"/>
      <c r="BP34" s="232"/>
      <c r="BQ34" s="229">
        <v>28</v>
      </c>
      <c r="BR34" s="230"/>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21"/>
    </row>
    <row r="35" spans="1:131" ht="26.25" customHeight="1" x14ac:dyDescent="0.15">
      <c r="A35" s="233">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23"/>
      <c r="BK35" s="223"/>
      <c r="BL35" s="223"/>
      <c r="BM35" s="223"/>
      <c r="BN35" s="223"/>
      <c r="BO35" s="232"/>
      <c r="BP35" s="232"/>
      <c r="BQ35" s="229">
        <v>29</v>
      </c>
      <c r="BR35" s="230"/>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21"/>
    </row>
    <row r="36" spans="1:131" ht="26.25" customHeight="1" x14ac:dyDescent="0.15">
      <c r="A36" s="233">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23"/>
      <c r="BK36" s="223"/>
      <c r="BL36" s="223"/>
      <c r="BM36" s="223"/>
      <c r="BN36" s="223"/>
      <c r="BO36" s="232"/>
      <c r="BP36" s="232"/>
      <c r="BQ36" s="229">
        <v>30</v>
      </c>
      <c r="BR36" s="230"/>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21"/>
    </row>
    <row r="37" spans="1:131" ht="26.25" customHeight="1" x14ac:dyDescent="0.15">
      <c r="A37" s="233">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23"/>
      <c r="BK37" s="223"/>
      <c r="BL37" s="223"/>
      <c r="BM37" s="223"/>
      <c r="BN37" s="223"/>
      <c r="BO37" s="232"/>
      <c r="BP37" s="232"/>
      <c r="BQ37" s="229">
        <v>31</v>
      </c>
      <c r="BR37" s="230"/>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21"/>
    </row>
    <row r="38" spans="1:131" ht="26.25" customHeight="1" x14ac:dyDescent="0.15">
      <c r="A38" s="233">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23"/>
      <c r="BK38" s="223"/>
      <c r="BL38" s="223"/>
      <c r="BM38" s="223"/>
      <c r="BN38" s="223"/>
      <c r="BO38" s="232"/>
      <c r="BP38" s="232"/>
      <c r="BQ38" s="229">
        <v>32</v>
      </c>
      <c r="BR38" s="230"/>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21"/>
    </row>
    <row r="39" spans="1:131" ht="26.25" customHeight="1" x14ac:dyDescent="0.15">
      <c r="A39" s="233">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23"/>
      <c r="BK39" s="223"/>
      <c r="BL39" s="223"/>
      <c r="BM39" s="223"/>
      <c r="BN39" s="223"/>
      <c r="BO39" s="232"/>
      <c r="BP39" s="232"/>
      <c r="BQ39" s="229">
        <v>33</v>
      </c>
      <c r="BR39" s="230"/>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21"/>
    </row>
    <row r="40" spans="1:131" ht="26.25" customHeight="1" x14ac:dyDescent="0.15">
      <c r="A40" s="229">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23"/>
      <c r="BK40" s="223"/>
      <c r="BL40" s="223"/>
      <c r="BM40" s="223"/>
      <c r="BN40" s="223"/>
      <c r="BO40" s="232"/>
      <c r="BP40" s="232"/>
      <c r="BQ40" s="229">
        <v>34</v>
      </c>
      <c r="BR40" s="230"/>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21"/>
    </row>
    <row r="41" spans="1:131" ht="26.25" customHeight="1" x14ac:dyDescent="0.15">
      <c r="A41" s="229">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23"/>
      <c r="BK41" s="223"/>
      <c r="BL41" s="223"/>
      <c r="BM41" s="223"/>
      <c r="BN41" s="223"/>
      <c r="BO41" s="232"/>
      <c r="BP41" s="232"/>
      <c r="BQ41" s="229">
        <v>35</v>
      </c>
      <c r="BR41" s="230"/>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21"/>
    </row>
    <row r="42" spans="1:131" ht="26.25" customHeight="1" x14ac:dyDescent="0.15">
      <c r="A42" s="229">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23"/>
      <c r="BK42" s="223"/>
      <c r="BL42" s="223"/>
      <c r="BM42" s="223"/>
      <c r="BN42" s="223"/>
      <c r="BO42" s="232"/>
      <c r="BP42" s="232"/>
      <c r="BQ42" s="229">
        <v>36</v>
      </c>
      <c r="BR42" s="230"/>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21"/>
    </row>
    <row r="43" spans="1:131" ht="26.25" customHeight="1" x14ac:dyDescent="0.15">
      <c r="A43" s="229">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23"/>
      <c r="BK43" s="223"/>
      <c r="BL43" s="223"/>
      <c r="BM43" s="223"/>
      <c r="BN43" s="223"/>
      <c r="BO43" s="232"/>
      <c r="BP43" s="232"/>
      <c r="BQ43" s="229">
        <v>37</v>
      </c>
      <c r="BR43" s="230"/>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21"/>
    </row>
    <row r="44" spans="1:131" ht="26.25" customHeight="1" x14ac:dyDescent="0.15">
      <c r="A44" s="229">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23"/>
      <c r="BK44" s="223"/>
      <c r="BL44" s="223"/>
      <c r="BM44" s="223"/>
      <c r="BN44" s="223"/>
      <c r="BO44" s="232"/>
      <c r="BP44" s="232"/>
      <c r="BQ44" s="229">
        <v>38</v>
      </c>
      <c r="BR44" s="230"/>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21"/>
    </row>
    <row r="45" spans="1:131" ht="26.25" customHeight="1" x14ac:dyDescent="0.15">
      <c r="A45" s="229">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23"/>
      <c r="BK45" s="223"/>
      <c r="BL45" s="223"/>
      <c r="BM45" s="223"/>
      <c r="BN45" s="223"/>
      <c r="BO45" s="232"/>
      <c r="BP45" s="232"/>
      <c r="BQ45" s="229">
        <v>39</v>
      </c>
      <c r="BR45" s="230"/>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21"/>
    </row>
    <row r="46" spans="1:131" ht="26.25" customHeight="1" x14ac:dyDescent="0.15">
      <c r="A46" s="229">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23"/>
      <c r="BK46" s="223"/>
      <c r="BL46" s="223"/>
      <c r="BM46" s="223"/>
      <c r="BN46" s="223"/>
      <c r="BO46" s="232"/>
      <c r="BP46" s="232"/>
      <c r="BQ46" s="229">
        <v>40</v>
      </c>
      <c r="BR46" s="230"/>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21"/>
    </row>
    <row r="47" spans="1:131" ht="26.25" customHeight="1" x14ac:dyDescent="0.15">
      <c r="A47" s="229">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23"/>
      <c r="BK47" s="223"/>
      <c r="BL47" s="223"/>
      <c r="BM47" s="223"/>
      <c r="BN47" s="223"/>
      <c r="BO47" s="232"/>
      <c r="BP47" s="232"/>
      <c r="BQ47" s="229">
        <v>41</v>
      </c>
      <c r="BR47" s="230"/>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21"/>
    </row>
    <row r="48" spans="1:131" ht="26.25" customHeight="1" x14ac:dyDescent="0.15">
      <c r="A48" s="229">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23"/>
      <c r="BK48" s="223"/>
      <c r="BL48" s="223"/>
      <c r="BM48" s="223"/>
      <c r="BN48" s="223"/>
      <c r="BO48" s="232"/>
      <c r="BP48" s="232"/>
      <c r="BQ48" s="229">
        <v>42</v>
      </c>
      <c r="BR48" s="230"/>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21"/>
    </row>
    <row r="49" spans="1:131" ht="26.25" customHeight="1" x14ac:dyDescent="0.15">
      <c r="A49" s="229">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23"/>
      <c r="BK49" s="223"/>
      <c r="BL49" s="223"/>
      <c r="BM49" s="223"/>
      <c r="BN49" s="223"/>
      <c r="BO49" s="232"/>
      <c r="BP49" s="232"/>
      <c r="BQ49" s="229">
        <v>43</v>
      </c>
      <c r="BR49" s="230"/>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21"/>
    </row>
    <row r="50" spans="1:131" ht="26.25" customHeight="1" x14ac:dyDescent="0.15">
      <c r="A50" s="229">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23"/>
      <c r="BK50" s="223"/>
      <c r="BL50" s="223"/>
      <c r="BM50" s="223"/>
      <c r="BN50" s="223"/>
      <c r="BO50" s="232"/>
      <c r="BP50" s="232"/>
      <c r="BQ50" s="229">
        <v>44</v>
      </c>
      <c r="BR50" s="230"/>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21"/>
    </row>
    <row r="51" spans="1:131" ht="26.25" customHeight="1" x14ac:dyDescent="0.15">
      <c r="A51" s="229">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23"/>
      <c r="BK51" s="223"/>
      <c r="BL51" s="223"/>
      <c r="BM51" s="223"/>
      <c r="BN51" s="223"/>
      <c r="BO51" s="232"/>
      <c r="BP51" s="232"/>
      <c r="BQ51" s="229">
        <v>45</v>
      </c>
      <c r="BR51" s="230"/>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21"/>
    </row>
    <row r="52" spans="1:131" ht="26.25" customHeight="1" x14ac:dyDescent="0.15">
      <c r="A52" s="229">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23"/>
      <c r="BK52" s="223"/>
      <c r="BL52" s="223"/>
      <c r="BM52" s="223"/>
      <c r="BN52" s="223"/>
      <c r="BO52" s="232"/>
      <c r="BP52" s="232"/>
      <c r="BQ52" s="229">
        <v>46</v>
      </c>
      <c r="BR52" s="230"/>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21"/>
    </row>
    <row r="53" spans="1:131" ht="26.25" customHeight="1" x14ac:dyDescent="0.15">
      <c r="A53" s="229">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23"/>
      <c r="BK53" s="223"/>
      <c r="BL53" s="223"/>
      <c r="BM53" s="223"/>
      <c r="BN53" s="223"/>
      <c r="BO53" s="232"/>
      <c r="BP53" s="232"/>
      <c r="BQ53" s="229">
        <v>47</v>
      </c>
      <c r="BR53" s="230"/>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21"/>
    </row>
    <row r="54" spans="1:131" ht="26.25" customHeight="1" x14ac:dyDescent="0.15">
      <c r="A54" s="229">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23"/>
      <c r="BK54" s="223"/>
      <c r="BL54" s="223"/>
      <c r="BM54" s="223"/>
      <c r="BN54" s="223"/>
      <c r="BO54" s="232"/>
      <c r="BP54" s="232"/>
      <c r="BQ54" s="229">
        <v>48</v>
      </c>
      <c r="BR54" s="230"/>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21"/>
    </row>
    <row r="55" spans="1:131" ht="26.25" customHeight="1" x14ac:dyDescent="0.15">
      <c r="A55" s="229">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23"/>
      <c r="BK55" s="223"/>
      <c r="BL55" s="223"/>
      <c r="BM55" s="223"/>
      <c r="BN55" s="223"/>
      <c r="BO55" s="232"/>
      <c r="BP55" s="232"/>
      <c r="BQ55" s="229">
        <v>49</v>
      </c>
      <c r="BR55" s="230"/>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21"/>
    </row>
    <row r="56" spans="1:131" ht="26.25" customHeight="1" x14ac:dyDescent="0.15">
      <c r="A56" s="229">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23"/>
      <c r="BK56" s="223"/>
      <c r="BL56" s="223"/>
      <c r="BM56" s="223"/>
      <c r="BN56" s="223"/>
      <c r="BO56" s="232"/>
      <c r="BP56" s="232"/>
      <c r="BQ56" s="229">
        <v>50</v>
      </c>
      <c r="BR56" s="230"/>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21"/>
    </row>
    <row r="57" spans="1:131" ht="26.25" customHeight="1" x14ac:dyDescent="0.15">
      <c r="A57" s="229">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23"/>
      <c r="BK57" s="223"/>
      <c r="BL57" s="223"/>
      <c r="BM57" s="223"/>
      <c r="BN57" s="223"/>
      <c r="BO57" s="232"/>
      <c r="BP57" s="232"/>
      <c r="BQ57" s="229">
        <v>51</v>
      </c>
      <c r="BR57" s="230"/>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21"/>
    </row>
    <row r="58" spans="1:131" ht="26.25" customHeight="1" x14ac:dyDescent="0.15">
      <c r="A58" s="229">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23"/>
      <c r="BK58" s="223"/>
      <c r="BL58" s="223"/>
      <c r="BM58" s="223"/>
      <c r="BN58" s="223"/>
      <c r="BO58" s="232"/>
      <c r="BP58" s="232"/>
      <c r="BQ58" s="229">
        <v>52</v>
      </c>
      <c r="BR58" s="230"/>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21"/>
    </row>
    <row r="59" spans="1:131" ht="26.25" customHeight="1" x14ac:dyDescent="0.15">
      <c r="A59" s="229">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23"/>
      <c r="BK59" s="223"/>
      <c r="BL59" s="223"/>
      <c r="BM59" s="223"/>
      <c r="BN59" s="223"/>
      <c r="BO59" s="232"/>
      <c r="BP59" s="232"/>
      <c r="BQ59" s="229">
        <v>53</v>
      </c>
      <c r="BR59" s="230"/>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21"/>
    </row>
    <row r="60" spans="1:131" ht="26.25" customHeight="1" x14ac:dyDescent="0.15">
      <c r="A60" s="229">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23"/>
      <c r="BK60" s="223"/>
      <c r="BL60" s="223"/>
      <c r="BM60" s="223"/>
      <c r="BN60" s="223"/>
      <c r="BO60" s="232"/>
      <c r="BP60" s="232"/>
      <c r="BQ60" s="229">
        <v>54</v>
      </c>
      <c r="BR60" s="230"/>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21"/>
    </row>
    <row r="61" spans="1:131" ht="26.25" customHeight="1" thickBot="1" x14ac:dyDescent="0.2">
      <c r="A61" s="229">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23"/>
      <c r="BK61" s="223"/>
      <c r="BL61" s="223"/>
      <c r="BM61" s="223"/>
      <c r="BN61" s="223"/>
      <c r="BO61" s="232"/>
      <c r="BP61" s="232"/>
      <c r="BQ61" s="229">
        <v>55</v>
      </c>
      <c r="BR61" s="230"/>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21"/>
    </row>
    <row r="62" spans="1:131" ht="26.25" customHeight="1" x14ac:dyDescent="0.15">
      <c r="A62" s="229">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416</v>
      </c>
      <c r="BK62" s="1011"/>
      <c r="BL62" s="1011"/>
      <c r="BM62" s="1011"/>
      <c r="BN62" s="1012"/>
      <c r="BO62" s="232"/>
      <c r="BP62" s="232"/>
      <c r="BQ62" s="229">
        <v>56</v>
      </c>
      <c r="BR62" s="230"/>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21"/>
    </row>
    <row r="63" spans="1:131" ht="26.25" customHeight="1" thickBot="1" x14ac:dyDescent="0.2">
      <c r="A63" s="231" t="s">
        <v>393</v>
      </c>
      <c r="B63" s="920" t="s">
        <v>417</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524</v>
      </c>
      <c r="AG63" s="942"/>
      <c r="AH63" s="942"/>
      <c r="AI63" s="942"/>
      <c r="AJ63" s="1005"/>
      <c r="AK63" s="1006"/>
      <c r="AL63" s="946"/>
      <c r="AM63" s="946"/>
      <c r="AN63" s="946"/>
      <c r="AO63" s="946"/>
      <c r="AP63" s="942"/>
      <c r="AQ63" s="942"/>
      <c r="AR63" s="942"/>
      <c r="AS63" s="942"/>
      <c r="AT63" s="942"/>
      <c r="AU63" s="942"/>
      <c r="AV63" s="942"/>
      <c r="AW63" s="942"/>
      <c r="AX63" s="942"/>
      <c r="AY63" s="942"/>
      <c r="AZ63" s="1000"/>
      <c r="BA63" s="1000"/>
      <c r="BB63" s="1000"/>
      <c r="BC63" s="1000"/>
      <c r="BD63" s="1000"/>
      <c r="BE63" s="943"/>
      <c r="BF63" s="943"/>
      <c r="BG63" s="943"/>
      <c r="BH63" s="943"/>
      <c r="BI63" s="944"/>
      <c r="BJ63" s="1001" t="s">
        <v>418</v>
      </c>
      <c r="BK63" s="936"/>
      <c r="BL63" s="936"/>
      <c r="BM63" s="936"/>
      <c r="BN63" s="1002"/>
      <c r="BO63" s="232"/>
      <c r="BP63" s="232"/>
      <c r="BQ63" s="229">
        <v>57</v>
      </c>
      <c r="BR63" s="230"/>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21"/>
    </row>
    <row r="66" spans="1:131" ht="26.25" customHeight="1" x14ac:dyDescent="0.15">
      <c r="A66" s="978" t="s">
        <v>420</v>
      </c>
      <c r="B66" s="979"/>
      <c r="C66" s="979"/>
      <c r="D66" s="979"/>
      <c r="E66" s="979"/>
      <c r="F66" s="979"/>
      <c r="G66" s="979"/>
      <c r="H66" s="979"/>
      <c r="I66" s="979"/>
      <c r="J66" s="979"/>
      <c r="K66" s="979"/>
      <c r="L66" s="979"/>
      <c r="M66" s="979"/>
      <c r="N66" s="979"/>
      <c r="O66" s="979"/>
      <c r="P66" s="980"/>
      <c r="Q66" s="984" t="s">
        <v>421</v>
      </c>
      <c r="R66" s="985"/>
      <c r="S66" s="985"/>
      <c r="T66" s="985"/>
      <c r="U66" s="986"/>
      <c r="V66" s="984" t="s">
        <v>422</v>
      </c>
      <c r="W66" s="985"/>
      <c r="X66" s="985"/>
      <c r="Y66" s="985"/>
      <c r="Z66" s="986"/>
      <c r="AA66" s="984" t="s">
        <v>399</v>
      </c>
      <c r="AB66" s="985"/>
      <c r="AC66" s="985"/>
      <c r="AD66" s="985"/>
      <c r="AE66" s="986"/>
      <c r="AF66" s="990" t="s">
        <v>423</v>
      </c>
      <c r="AG66" s="991"/>
      <c r="AH66" s="991"/>
      <c r="AI66" s="991"/>
      <c r="AJ66" s="992"/>
      <c r="AK66" s="984" t="s">
        <v>424</v>
      </c>
      <c r="AL66" s="979"/>
      <c r="AM66" s="979"/>
      <c r="AN66" s="979"/>
      <c r="AO66" s="980"/>
      <c r="AP66" s="984" t="s">
        <v>425</v>
      </c>
      <c r="AQ66" s="985"/>
      <c r="AR66" s="985"/>
      <c r="AS66" s="985"/>
      <c r="AT66" s="986"/>
      <c r="AU66" s="984" t="s">
        <v>426</v>
      </c>
      <c r="AV66" s="985"/>
      <c r="AW66" s="985"/>
      <c r="AX66" s="985"/>
      <c r="AY66" s="986"/>
      <c r="AZ66" s="984" t="s">
        <v>381</v>
      </c>
      <c r="BA66" s="985"/>
      <c r="BB66" s="985"/>
      <c r="BC66" s="985"/>
      <c r="BD66" s="998"/>
      <c r="BE66" s="232"/>
      <c r="BF66" s="232"/>
      <c r="BG66" s="232"/>
      <c r="BH66" s="232"/>
      <c r="BI66" s="232"/>
      <c r="BJ66" s="232"/>
      <c r="BK66" s="232"/>
      <c r="BL66" s="232"/>
      <c r="BM66" s="232"/>
      <c r="BN66" s="232"/>
      <c r="BO66" s="232"/>
      <c r="BP66" s="232"/>
      <c r="BQ66" s="229">
        <v>60</v>
      </c>
      <c r="BR66" s="234"/>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21"/>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32"/>
      <c r="BF67" s="232"/>
      <c r="BG67" s="232"/>
      <c r="BH67" s="232"/>
      <c r="BI67" s="232"/>
      <c r="BJ67" s="232"/>
      <c r="BK67" s="232"/>
      <c r="BL67" s="232"/>
      <c r="BM67" s="232"/>
      <c r="BN67" s="232"/>
      <c r="BO67" s="232"/>
      <c r="BP67" s="232"/>
      <c r="BQ67" s="229">
        <v>61</v>
      </c>
      <c r="BR67" s="234"/>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21"/>
    </row>
    <row r="68" spans="1:131" ht="26.25" customHeight="1" thickTop="1" x14ac:dyDescent="0.15">
      <c r="A68" s="227">
        <v>1</v>
      </c>
      <c r="B68" s="968" t="s">
        <v>583</v>
      </c>
      <c r="C68" s="969"/>
      <c r="D68" s="969"/>
      <c r="E68" s="969"/>
      <c r="F68" s="969"/>
      <c r="G68" s="969"/>
      <c r="H68" s="969"/>
      <c r="I68" s="969"/>
      <c r="J68" s="969"/>
      <c r="K68" s="969"/>
      <c r="L68" s="969"/>
      <c r="M68" s="969"/>
      <c r="N68" s="969"/>
      <c r="O68" s="969"/>
      <c r="P68" s="970"/>
      <c r="Q68" s="971">
        <v>1937</v>
      </c>
      <c r="R68" s="965"/>
      <c r="S68" s="965"/>
      <c r="T68" s="965"/>
      <c r="U68" s="965"/>
      <c r="V68" s="965">
        <v>1788</v>
      </c>
      <c r="W68" s="965"/>
      <c r="X68" s="965"/>
      <c r="Y68" s="965"/>
      <c r="Z68" s="965"/>
      <c r="AA68" s="965">
        <v>150</v>
      </c>
      <c r="AB68" s="965"/>
      <c r="AC68" s="965"/>
      <c r="AD68" s="965"/>
      <c r="AE68" s="965"/>
      <c r="AF68" s="965">
        <v>150</v>
      </c>
      <c r="AG68" s="965"/>
      <c r="AH68" s="965"/>
      <c r="AI68" s="965"/>
      <c r="AJ68" s="965"/>
      <c r="AK68" s="965">
        <v>27</v>
      </c>
      <c r="AL68" s="965"/>
      <c r="AM68" s="965"/>
      <c r="AN68" s="965"/>
      <c r="AO68" s="965"/>
      <c r="AP68" s="965" t="s">
        <v>582</v>
      </c>
      <c r="AQ68" s="965"/>
      <c r="AR68" s="965"/>
      <c r="AS68" s="965"/>
      <c r="AT68" s="965"/>
      <c r="AU68" s="965" t="s">
        <v>582</v>
      </c>
      <c r="AV68" s="965"/>
      <c r="AW68" s="965"/>
      <c r="AX68" s="965"/>
      <c r="AY68" s="965"/>
      <c r="AZ68" s="966"/>
      <c r="BA68" s="966"/>
      <c r="BB68" s="966"/>
      <c r="BC68" s="966"/>
      <c r="BD68" s="967"/>
      <c r="BE68" s="232"/>
      <c r="BF68" s="232"/>
      <c r="BG68" s="232"/>
      <c r="BH68" s="232"/>
      <c r="BI68" s="232"/>
      <c r="BJ68" s="232"/>
      <c r="BK68" s="232"/>
      <c r="BL68" s="232"/>
      <c r="BM68" s="232"/>
      <c r="BN68" s="232"/>
      <c r="BO68" s="232"/>
      <c r="BP68" s="232"/>
      <c r="BQ68" s="229">
        <v>62</v>
      </c>
      <c r="BR68" s="234"/>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21"/>
    </row>
    <row r="69" spans="1:131" ht="26.25" customHeight="1" x14ac:dyDescent="0.15">
      <c r="A69" s="229">
        <v>2</v>
      </c>
      <c r="B69" s="957" t="s">
        <v>584</v>
      </c>
      <c r="C69" s="958"/>
      <c r="D69" s="958"/>
      <c r="E69" s="958"/>
      <c r="F69" s="958"/>
      <c r="G69" s="958"/>
      <c r="H69" s="958"/>
      <c r="I69" s="958"/>
      <c r="J69" s="958"/>
      <c r="K69" s="958"/>
      <c r="L69" s="958"/>
      <c r="M69" s="958"/>
      <c r="N69" s="958"/>
      <c r="O69" s="958"/>
      <c r="P69" s="959"/>
      <c r="Q69" s="960">
        <v>43</v>
      </c>
      <c r="R69" s="954"/>
      <c r="S69" s="954"/>
      <c r="T69" s="954"/>
      <c r="U69" s="954"/>
      <c r="V69" s="954">
        <v>39</v>
      </c>
      <c r="W69" s="954"/>
      <c r="X69" s="954"/>
      <c r="Y69" s="954"/>
      <c r="Z69" s="954"/>
      <c r="AA69" s="954">
        <v>4</v>
      </c>
      <c r="AB69" s="954"/>
      <c r="AC69" s="954"/>
      <c r="AD69" s="954"/>
      <c r="AE69" s="954"/>
      <c r="AF69" s="954">
        <v>4</v>
      </c>
      <c r="AG69" s="954"/>
      <c r="AH69" s="954"/>
      <c r="AI69" s="954"/>
      <c r="AJ69" s="954"/>
      <c r="AK69" s="954">
        <v>26</v>
      </c>
      <c r="AL69" s="954"/>
      <c r="AM69" s="954"/>
      <c r="AN69" s="954"/>
      <c r="AO69" s="954"/>
      <c r="AP69" s="954" t="s">
        <v>582</v>
      </c>
      <c r="AQ69" s="954"/>
      <c r="AR69" s="954"/>
      <c r="AS69" s="954"/>
      <c r="AT69" s="954"/>
      <c r="AU69" s="954" t="s">
        <v>582</v>
      </c>
      <c r="AV69" s="954"/>
      <c r="AW69" s="954"/>
      <c r="AX69" s="954"/>
      <c r="AY69" s="954"/>
      <c r="AZ69" s="955"/>
      <c r="BA69" s="955"/>
      <c r="BB69" s="955"/>
      <c r="BC69" s="955"/>
      <c r="BD69" s="956"/>
      <c r="BE69" s="232"/>
      <c r="BF69" s="232"/>
      <c r="BG69" s="232"/>
      <c r="BH69" s="232"/>
      <c r="BI69" s="232"/>
      <c r="BJ69" s="232"/>
      <c r="BK69" s="232"/>
      <c r="BL69" s="232"/>
      <c r="BM69" s="232"/>
      <c r="BN69" s="232"/>
      <c r="BO69" s="232"/>
      <c r="BP69" s="232"/>
      <c r="BQ69" s="229">
        <v>63</v>
      </c>
      <c r="BR69" s="234"/>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21"/>
    </row>
    <row r="70" spans="1:131" ht="26.25" customHeight="1" x14ac:dyDescent="0.15">
      <c r="A70" s="229">
        <v>3</v>
      </c>
      <c r="B70" s="957" t="s">
        <v>585</v>
      </c>
      <c r="C70" s="958"/>
      <c r="D70" s="958"/>
      <c r="E70" s="958"/>
      <c r="F70" s="958"/>
      <c r="G70" s="958"/>
      <c r="H70" s="958"/>
      <c r="I70" s="958"/>
      <c r="J70" s="958"/>
      <c r="K70" s="958"/>
      <c r="L70" s="958"/>
      <c r="M70" s="958"/>
      <c r="N70" s="958"/>
      <c r="O70" s="958"/>
      <c r="P70" s="959"/>
      <c r="Q70" s="960">
        <v>22</v>
      </c>
      <c r="R70" s="954"/>
      <c r="S70" s="954"/>
      <c r="T70" s="954"/>
      <c r="U70" s="954"/>
      <c r="V70" s="954">
        <v>19</v>
      </c>
      <c r="W70" s="954"/>
      <c r="X70" s="954"/>
      <c r="Y70" s="954"/>
      <c r="Z70" s="954"/>
      <c r="AA70" s="954">
        <v>2</v>
      </c>
      <c r="AB70" s="954"/>
      <c r="AC70" s="954"/>
      <c r="AD70" s="954"/>
      <c r="AE70" s="954"/>
      <c r="AF70" s="954">
        <v>2</v>
      </c>
      <c r="AG70" s="954"/>
      <c r="AH70" s="954"/>
      <c r="AI70" s="954"/>
      <c r="AJ70" s="954"/>
      <c r="AK70" s="954" t="s">
        <v>582</v>
      </c>
      <c r="AL70" s="954"/>
      <c r="AM70" s="954"/>
      <c r="AN70" s="954"/>
      <c r="AO70" s="954"/>
      <c r="AP70" s="954" t="s">
        <v>582</v>
      </c>
      <c r="AQ70" s="954"/>
      <c r="AR70" s="954"/>
      <c r="AS70" s="954"/>
      <c r="AT70" s="954"/>
      <c r="AU70" s="954" t="s">
        <v>582</v>
      </c>
      <c r="AV70" s="954"/>
      <c r="AW70" s="954"/>
      <c r="AX70" s="954"/>
      <c r="AY70" s="954"/>
      <c r="AZ70" s="955"/>
      <c r="BA70" s="955"/>
      <c r="BB70" s="955"/>
      <c r="BC70" s="955"/>
      <c r="BD70" s="956"/>
      <c r="BE70" s="232"/>
      <c r="BF70" s="232"/>
      <c r="BG70" s="232"/>
      <c r="BH70" s="232"/>
      <c r="BI70" s="232"/>
      <c r="BJ70" s="232"/>
      <c r="BK70" s="232"/>
      <c r="BL70" s="232"/>
      <c r="BM70" s="232"/>
      <c r="BN70" s="232"/>
      <c r="BO70" s="232"/>
      <c r="BP70" s="232"/>
      <c r="BQ70" s="229">
        <v>64</v>
      </c>
      <c r="BR70" s="234"/>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21"/>
    </row>
    <row r="71" spans="1:131" ht="26.25" customHeight="1" x14ac:dyDescent="0.15">
      <c r="A71" s="229">
        <v>4</v>
      </c>
      <c r="B71" s="957" t="s">
        <v>586</v>
      </c>
      <c r="C71" s="958"/>
      <c r="D71" s="958"/>
      <c r="E71" s="958"/>
      <c r="F71" s="958"/>
      <c r="G71" s="958"/>
      <c r="H71" s="958"/>
      <c r="I71" s="958"/>
      <c r="J71" s="958"/>
      <c r="K71" s="958"/>
      <c r="L71" s="958"/>
      <c r="M71" s="958"/>
      <c r="N71" s="958"/>
      <c r="O71" s="958"/>
      <c r="P71" s="959"/>
      <c r="Q71" s="960">
        <v>207</v>
      </c>
      <c r="R71" s="954"/>
      <c r="S71" s="954"/>
      <c r="T71" s="954"/>
      <c r="U71" s="954"/>
      <c r="V71" s="954">
        <v>201</v>
      </c>
      <c r="W71" s="954"/>
      <c r="X71" s="954"/>
      <c r="Y71" s="954"/>
      <c r="Z71" s="954"/>
      <c r="AA71" s="954">
        <v>6</v>
      </c>
      <c r="AB71" s="954"/>
      <c r="AC71" s="954"/>
      <c r="AD71" s="954"/>
      <c r="AE71" s="954"/>
      <c r="AF71" s="954">
        <v>6</v>
      </c>
      <c r="AG71" s="954"/>
      <c r="AH71" s="954"/>
      <c r="AI71" s="954"/>
      <c r="AJ71" s="954"/>
      <c r="AK71" s="954">
        <v>5</v>
      </c>
      <c r="AL71" s="954"/>
      <c r="AM71" s="954"/>
      <c r="AN71" s="954"/>
      <c r="AO71" s="954"/>
      <c r="AP71" s="954" t="s">
        <v>582</v>
      </c>
      <c r="AQ71" s="954"/>
      <c r="AR71" s="954"/>
      <c r="AS71" s="954"/>
      <c r="AT71" s="954"/>
      <c r="AU71" s="954" t="s">
        <v>582</v>
      </c>
      <c r="AV71" s="954"/>
      <c r="AW71" s="954"/>
      <c r="AX71" s="954"/>
      <c r="AY71" s="954"/>
      <c r="AZ71" s="955"/>
      <c r="BA71" s="955"/>
      <c r="BB71" s="955"/>
      <c r="BC71" s="955"/>
      <c r="BD71" s="956"/>
      <c r="BE71" s="232"/>
      <c r="BF71" s="232"/>
      <c r="BG71" s="232"/>
      <c r="BH71" s="232"/>
      <c r="BI71" s="232"/>
      <c r="BJ71" s="232"/>
      <c r="BK71" s="232"/>
      <c r="BL71" s="232"/>
      <c r="BM71" s="232"/>
      <c r="BN71" s="232"/>
      <c r="BO71" s="232"/>
      <c r="BP71" s="232"/>
      <c r="BQ71" s="229">
        <v>65</v>
      </c>
      <c r="BR71" s="234"/>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21"/>
    </row>
    <row r="72" spans="1:131" ht="26.25" customHeight="1" x14ac:dyDescent="0.15">
      <c r="A72" s="229">
        <v>5</v>
      </c>
      <c r="B72" s="957" t="s">
        <v>587</v>
      </c>
      <c r="C72" s="958"/>
      <c r="D72" s="958"/>
      <c r="E72" s="958"/>
      <c r="F72" s="958"/>
      <c r="G72" s="958"/>
      <c r="H72" s="958"/>
      <c r="I72" s="958"/>
      <c r="J72" s="958"/>
      <c r="K72" s="958"/>
      <c r="L72" s="958"/>
      <c r="M72" s="958"/>
      <c r="N72" s="958"/>
      <c r="O72" s="958"/>
      <c r="P72" s="959"/>
      <c r="Q72" s="960">
        <v>165588</v>
      </c>
      <c r="R72" s="954"/>
      <c r="S72" s="954"/>
      <c r="T72" s="954"/>
      <c r="U72" s="954"/>
      <c r="V72" s="954">
        <v>158226</v>
      </c>
      <c r="W72" s="954"/>
      <c r="X72" s="954"/>
      <c r="Y72" s="954"/>
      <c r="Z72" s="954"/>
      <c r="AA72" s="954">
        <v>7362</v>
      </c>
      <c r="AB72" s="954"/>
      <c r="AC72" s="954"/>
      <c r="AD72" s="954"/>
      <c r="AE72" s="954"/>
      <c r="AF72" s="954">
        <v>7362</v>
      </c>
      <c r="AG72" s="954"/>
      <c r="AH72" s="954"/>
      <c r="AI72" s="954"/>
      <c r="AJ72" s="954"/>
      <c r="AK72" s="954">
        <v>1484</v>
      </c>
      <c r="AL72" s="954"/>
      <c r="AM72" s="954"/>
      <c r="AN72" s="954"/>
      <c r="AO72" s="954"/>
      <c r="AP72" s="954" t="s">
        <v>582</v>
      </c>
      <c r="AQ72" s="954"/>
      <c r="AR72" s="954"/>
      <c r="AS72" s="954"/>
      <c r="AT72" s="954"/>
      <c r="AU72" s="954" t="s">
        <v>582</v>
      </c>
      <c r="AV72" s="954"/>
      <c r="AW72" s="954"/>
      <c r="AX72" s="954"/>
      <c r="AY72" s="954"/>
      <c r="AZ72" s="955"/>
      <c r="BA72" s="955"/>
      <c r="BB72" s="955"/>
      <c r="BC72" s="955"/>
      <c r="BD72" s="956"/>
      <c r="BE72" s="232"/>
      <c r="BF72" s="232"/>
      <c r="BG72" s="232"/>
      <c r="BH72" s="232"/>
      <c r="BI72" s="232"/>
      <c r="BJ72" s="232"/>
      <c r="BK72" s="232"/>
      <c r="BL72" s="232"/>
      <c r="BM72" s="232"/>
      <c r="BN72" s="232"/>
      <c r="BO72" s="232"/>
      <c r="BP72" s="232"/>
      <c r="BQ72" s="229">
        <v>66</v>
      </c>
      <c r="BR72" s="234"/>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21"/>
    </row>
    <row r="73" spans="1:131" ht="26.25" customHeight="1" x14ac:dyDescent="0.15">
      <c r="A73" s="229">
        <v>6</v>
      </c>
      <c r="B73" s="957" t="s">
        <v>588</v>
      </c>
      <c r="C73" s="958"/>
      <c r="D73" s="958"/>
      <c r="E73" s="958"/>
      <c r="F73" s="958"/>
      <c r="G73" s="958"/>
      <c r="H73" s="958"/>
      <c r="I73" s="958"/>
      <c r="J73" s="958"/>
      <c r="K73" s="958"/>
      <c r="L73" s="958"/>
      <c r="M73" s="958"/>
      <c r="N73" s="958"/>
      <c r="O73" s="958"/>
      <c r="P73" s="959"/>
      <c r="Q73" s="960">
        <v>1064</v>
      </c>
      <c r="R73" s="954"/>
      <c r="S73" s="954"/>
      <c r="T73" s="954"/>
      <c r="U73" s="954"/>
      <c r="V73" s="954">
        <v>1052</v>
      </c>
      <c r="W73" s="954"/>
      <c r="X73" s="954"/>
      <c r="Y73" s="954"/>
      <c r="Z73" s="954"/>
      <c r="AA73" s="954">
        <v>12</v>
      </c>
      <c r="AB73" s="954"/>
      <c r="AC73" s="954"/>
      <c r="AD73" s="954"/>
      <c r="AE73" s="954"/>
      <c r="AF73" s="954">
        <v>12</v>
      </c>
      <c r="AG73" s="954"/>
      <c r="AH73" s="954"/>
      <c r="AI73" s="954"/>
      <c r="AJ73" s="954"/>
      <c r="AK73" s="954" t="s">
        <v>582</v>
      </c>
      <c r="AL73" s="954"/>
      <c r="AM73" s="954"/>
      <c r="AN73" s="954"/>
      <c r="AO73" s="954"/>
      <c r="AP73" s="954">
        <v>853</v>
      </c>
      <c r="AQ73" s="954"/>
      <c r="AR73" s="954"/>
      <c r="AS73" s="954"/>
      <c r="AT73" s="954"/>
      <c r="AU73" s="954">
        <v>223</v>
      </c>
      <c r="AV73" s="954"/>
      <c r="AW73" s="954"/>
      <c r="AX73" s="954"/>
      <c r="AY73" s="954"/>
      <c r="AZ73" s="955"/>
      <c r="BA73" s="955"/>
      <c r="BB73" s="955"/>
      <c r="BC73" s="955"/>
      <c r="BD73" s="956"/>
      <c r="BE73" s="232"/>
      <c r="BF73" s="232"/>
      <c r="BG73" s="232"/>
      <c r="BH73" s="232"/>
      <c r="BI73" s="232"/>
      <c r="BJ73" s="232"/>
      <c r="BK73" s="232"/>
      <c r="BL73" s="232"/>
      <c r="BM73" s="232"/>
      <c r="BN73" s="232"/>
      <c r="BO73" s="232"/>
      <c r="BP73" s="232"/>
      <c r="BQ73" s="229">
        <v>67</v>
      </c>
      <c r="BR73" s="234"/>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21"/>
    </row>
    <row r="74" spans="1:131" ht="26.25" customHeight="1" x14ac:dyDescent="0.15">
      <c r="A74" s="229">
        <v>7</v>
      </c>
      <c r="B74" s="957" t="s">
        <v>589</v>
      </c>
      <c r="C74" s="958"/>
      <c r="D74" s="958"/>
      <c r="E74" s="958"/>
      <c r="F74" s="958"/>
      <c r="G74" s="958"/>
      <c r="H74" s="958"/>
      <c r="I74" s="958"/>
      <c r="J74" s="958"/>
      <c r="K74" s="958"/>
      <c r="L74" s="958"/>
      <c r="M74" s="958"/>
      <c r="N74" s="958"/>
      <c r="O74" s="958"/>
      <c r="P74" s="959"/>
      <c r="Q74" s="960">
        <v>1134</v>
      </c>
      <c r="R74" s="954"/>
      <c r="S74" s="954"/>
      <c r="T74" s="954"/>
      <c r="U74" s="954"/>
      <c r="V74" s="954">
        <v>1058</v>
      </c>
      <c r="W74" s="954"/>
      <c r="X74" s="954"/>
      <c r="Y74" s="954"/>
      <c r="Z74" s="954"/>
      <c r="AA74" s="954">
        <v>76</v>
      </c>
      <c r="AB74" s="954"/>
      <c r="AC74" s="954"/>
      <c r="AD74" s="954"/>
      <c r="AE74" s="954"/>
      <c r="AF74" s="954">
        <v>72</v>
      </c>
      <c r="AG74" s="954"/>
      <c r="AH74" s="954"/>
      <c r="AI74" s="954"/>
      <c r="AJ74" s="954"/>
      <c r="AK74" s="954" t="s">
        <v>582</v>
      </c>
      <c r="AL74" s="954"/>
      <c r="AM74" s="954"/>
      <c r="AN74" s="954"/>
      <c r="AO74" s="954"/>
      <c r="AP74" s="954">
        <v>195</v>
      </c>
      <c r="AQ74" s="954"/>
      <c r="AR74" s="954"/>
      <c r="AS74" s="954"/>
      <c r="AT74" s="954"/>
      <c r="AU74" s="954">
        <v>39</v>
      </c>
      <c r="AV74" s="954"/>
      <c r="AW74" s="954"/>
      <c r="AX74" s="954"/>
      <c r="AY74" s="954"/>
      <c r="AZ74" s="955"/>
      <c r="BA74" s="955"/>
      <c r="BB74" s="955"/>
      <c r="BC74" s="955"/>
      <c r="BD74" s="956"/>
      <c r="BE74" s="232"/>
      <c r="BF74" s="232"/>
      <c r="BG74" s="232"/>
      <c r="BH74" s="232"/>
      <c r="BI74" s="232"/>
      <c r="BJ74" s="232"/>
      <c r="BK74" s="232"/>
      <c r="BL74" s="232"/>
      <c r="BM74" s="232"/>
      <c r="BN74" s="232"/>
      <c r="BO74" s="232"/>
      <c r="BP74" s="232"/>
      <c r="BQ74" s="229">
        <v>68</v>
      </c>
      <c r="BR74" s="234"/>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21"/>
    </row>
    <row r="75" spans="1:131" ht="26.25" customHeight="1" x14ac:dyDescent="0.15">
      <c r="A75" s="229">
        <v>8</v>
      </c>
      <c r="B75" s="957" t="s">
        <v>590</v>
      </c>
      <c r="C75" s="958"/>
      <c r="D75" s="958"/>
      <c r="E75" s="958"/>
      <c r="F75" s="958"/>
      <c r="G75" s="958"/>
      <c r="H75" s="958"/>
      <c r="I75" s="958"/>
      <c r="J75" s="958"/>
      <c r="K75" s="958"/>
      <c r="L75" s="958"/>
      <c r="M75" s="958"/>
      <c r="N75" s="958"/>
      <c r="O75" s="958"/>
      <c r="P75" s="959"/>
      <c r="Q75" s="961">
        <v>121</v>
      </c>
      <c r="R75" s="962"/>
      <c r="S75" s="962"/>
      <c r="T75" s="962"/>
      <c r="U75" s="963"/>
      <c r="V75" s="964">
        <v>114</v>
      </c>
      <c r="W75" s="962"/>
      <c r="X75" s="962"/>
      <c r="Y75" s="962"/>
      <c r="Z75" s="963"/>
      <c r="AA75" s="964">
        <v>7</v>
      </c>
      <c r="AB75" s="962"/>
      <c r="AC75" s="962"/>
      <c r="AD75" s="962"/>
      <c r="AE75" s="963"/>
      <c r="AF75" s="964">
        <v>7</v>
      </c>
      <c r="AG75" s="962"/>
      <c r="AH75" s="962"/>
      <c r="AI75" s="962"/>
      <c r="AJ75" s="963"/>
      <c r="AK75" s="964" t="s">
        <v>582</v>
      </c>
      <c r="AL75" s="962"/>
      <c r="AM75" s="962"/>
      <c r="AN75" s="962"/>
      <c r="AO75" s="963"/>
      <c r="AP75" s="964">
        <v>121</v>
      </c>
      <c r="AQ75" s="962"/>
      <c r="AR75" s="962"/>
      <c r="AS75" s="962"/>
      <c r="AT75" s="963"/>
      <c r="AU75" s="964">
        <v>97</v>
      </c>
      <c r="AV75" s="962"/>
      <c r="AW75" s="962"/>
      <c r="AX75" s="962"/>
      <c r="AY75" s="963"/>
      <c r="AZ75" s="955"/>
      <c r="BA75" s="955"/>
      <c r="BB75" s="955"/>
      <c r="BC75" s="955"/>
      <c r="BD75" s="956"/>
      <c r="BE75" s="232"/>
      <c r="BF75" s="232"/>
      <c r="BG75" s="232"/>
      <c r="BH75" s="232"/>
      <c r="BI75" s="232"/>
      <c r="BJ75" s="232"/>
      <c r="BK75" s="232"/>
      <c r="BL75" s="232"/>
      <c r="BM75" s="232"/>
      <c r="BN75" s="232"/>
      <c r="BO75" s="232"/>
      <c r="BP75" s="232"/>
      <c r="BQ75" s="229">
        <v>69</v>
      </c>
      <c r="BR75" s="234"/>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21"/>
    </row>
    <row r="76" spans="1:131" ht="26.25" customHeight="1" x14ac:dyDescent="0.15">
      <c r="A76" s="229">
        <v>9</v>
      </c>
      <c r="B76" s="957" t="s">
        <v>591</v>
      </c>
      <c r="C76" s="958"/>
      <c r="D76" s="958"/>
      <c r="E76" s="958"/>
      <c r="F76" s="958"/>
      <c r="G76" s="958"/>
      <c r="H76" s="958"/>
      <c r="I76" s="958"/>
      <c r="J76" s="958"/>
      <c r="K76" s="958"/>
      <c r="L76" s="958"/>
      <c r="M76" s="958"/>
      <c r="N76" s="958"/>
      <c r="O76" s="958"/>
      <c r="P76" s="959"/>
      <c r="Q76" s="961">
        <v>288</v>
      </c>
      <c r="R76" s="962"/>
      <c r="S76" s="962"/>
      <c r="T76" s="962"/>
      <c r="U76" s="963"/>
      <c r="V76" s="964">
        <v>261</v>
      </c>
      <c r="W76" s="962"/>
      <c r="X76" s="962"/>
      <c r="Y76" s="962"/>
      <c r="Z76" s="963"/>
      <c r="AA76" s="964">
        <v>26</v>
      </c>
      <c r="AB76" s="962"/>
      <c r="AC76" s="962"/>
      <c r="AD76" s="962"/>
      <c r="AE76" s="963"/>
      <c r="AF76" s="964">
        <v>482</v>
      </c>
      <c r="AG76" s="962"/>
      <c r="AH76" s="962"/>
      <c r="AI76" s="962"/>
      <c r="AJ76" s="963"/>
      <c r="AK76" s="964">
        <v>3</v>
      </c>
      <c r="AL76" s="962"/>
      <c r="AM76" s="962"/>
      <c r="AN76" s="962"/>
      <c r="AO76" s="963"/>
      <c r="AP76" s="964">
        <v>342</v>
      </c>
      <c r="AQ76" s="962"/>
      <c r="AR76" s="962"/>
      <c r="AS76" s="962"/>
      <c r="AT76" s="963"/>
      <c r="AU76" s="964">
        <v>14</v>
      </c>
      <c r="AV76" s="962"/>
      <c r="AW76" s="962"/>
      <c r="AX76" s="962"/>
      <c r="AY76" s="963"/>
      <c r="AZ76" s="955"/>
      <c r="BA76" s="955"/>
      <c r="BB76" s="955"/>
      <c r="BC76" s="955"/>
      <c r="BD76" s="956"/>
      <c r="BE76" s="232"/>
      <c r="BF76" s="232"/>
      <c r="BG76" s="232"/>
      <c r="BH76" s="232"/>
      <c r="BI76" s="232"/>
      <c r="BJ76" s="232"/>
      <c r="BK76" s="232"/>
      <c r="BL76" s="232"/>
      <c r="BM76" s="232"/>
      <c r="BN76" s="232"/>
      <c r="BO76" s="232"/>
      <c r="BP76" s="232"/>
      <c r="BQ76" s="229">
        <v>70</v>
      </c>
      <c r="BR76" s="234"/>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21"/>
    </row>
    <row r="77" spans="1:131" ht="26.25" customHeight="1" x14ac:dyDescent="0.15">
      <c r="A77" s="229">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32"/>
      <c r="BF77" s="232"/>
      <c r="BG77" s="232"/>
      <c r="BH77" s="232"/>
      <c r="BI77" s="232"/>
      <c r="BJ77" s="232"/>
      <c r="BK77" s="232"/>
      <c r="BL77" s="232"/>
      <c r="BM77" s="232"/>
      <c r="BN77" s="232"/>
      <c r="BO77" s="232"/>
      <c r="BP77" s="232"/>
      <c r="BQ77" s="229">
        <v>71</v>
      </c>
      <c r="BR77" s="234"/>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21"/>
    </row>
    <row r="78" spans="1:131" ht="26.25" customHeight="1" x14ac:dyDescent="0.15">
      <c r="A78" s="229">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32"/>
      <c r="BF78" s="232"/>
      <c r="BG78" s="232"/>
      <c r="BH78" s="232"/>
      <c r="BI78" s="232"/>
      <c r="BJ78" s="221"/>
      <c r="BK78" s="221"/>
      <c r="BL78" s="221"/>
      <c r="BM78" s="221"/>
      <c r="BN78" s="221"/>
      <c r="BO78" s="232"/>
      <c r="BP78" s="232"/>
      <c r="BQ78" s="229">
        <v>72</v>
      </c>
      <c r="BR78" s="234"/>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21"/>
    </row>
    <row r="79" spans="1:131" ht="26.25" customHeight="1" x14ac:dyDescent="0.15">
      <c r="A79" s="229">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32"/>
      <c r="BF79" s="232"/>
      <c r="BG79" s="232"/>
      <c r="BH79" s="232"/>
      <c r="BI79" s="232"/>
      <c r="BJ79" s="221"/>
      <c r="BK79" s="221"/>
      <c r="BL79" s="221"/>
      <c r="BM79" s="221"/>
      <c r="BN79" s="221"/>
      <c r="BO79" s="232"/>
      <c r="BP79" s="232"/>
      <c r="BQ79" s="229">
        <v>73</v>
      </c>
      <c r="BR79" s="234"/>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21"/>
    </row>
    <row r="80" spans="1:131" ht="26.25" customHeight="1" x14ac:dyDescent="0.15">
      <c r="A80" s="229">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32"/>
      <c r="BF80" s="232"/>
      <c r="BG80" s="232"/>
      <c r="BH80" s="232"/>
      <c r="BI80" s="232"/>
      <c r="BJ80" s="232"/>
      <c r="BK80" s="232"/>
      <c r="BL80" s="232"/>
      <c r="BM80" s="232"/>
      <c r="BN80" s="232"/>
      <c r="BO80" s="232"/>
      <c r="BP80" s="232"/>
      <c r="BQ80" s="229">
        <v>74</v>
      </c>
      <c r="BR80" s="234"/>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21"/>
    </row>
    <row r="81" spans="1:131" ht="26.25" customHeight="1" x14ac:dyDescent="0.15">
      <c r="A81" s="229">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32"/>
      <c r="BF81" s="232"/>
      <c r="BG81" s="232"/>
      <c r="BH81" s="232"/>
      <c r="BI81" s="232"/>
      <c r="BJ81" s="232"/>
      <c r="BK81" s="232"/>
      <c r="BL81" s="232"/>
      <c r="BM81" s="232"/>
      <c r="BN81" s="232"/>
      <c r="BO81" s="232"/>
      <c r="BP81" s="232"/>
      <c r="BQ81" s="229">
        <v>75</v>
      </c>
      <c r="BR81" s="234"/>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21"/>
    </row>
    <row r="82" spans="1:131" ht="26.25" customHeight="1" x14ac:dyDescent="0.15">
      <c r="A82" s="229">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32"/>
      <c r="BF82" s="232"/>
      <c r="BG82" s="232"/>
      <c r="BH82" s="232"/>
      <c r="BI82" s="232"/>
      <c r="BJ82" s="232"/>
      <c r="BK82" s="232"/>
      <c r="BL82" s="232"/>
      <c r="BM82" s="232"/>
      <c r="BN82" s="232"/>
      <c r="BO82" s="232"/>
      <c r="BP82" s="232"/>
      <c r="BQ82" s="229">
        <v>76</v>
      </c>
      <c r="BR82" s="234"/>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21"/>
    </row>
    <row r="83" spans="1:131" ht="26.25" customHeight="1" x14ac:dyDescent="0.15">
      <c r="A83" s="229">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32"/>
      <c r="BF83" s="232"/>
      <c r="BG83" s="232"/>
      <c r="BH83" s="232"/>
      <c r="BI83" s="232"/>
      <c r="BJ83" s="232"/>
      <c r="BK83" s="232"/>
      <c r="BL83" s="232"/>
      <c r="BM83" s="232"/>
      <c r="BN83" s="232"/>
      <c r="BO83" s="232"/>
      <c r="BP83" s="232"/>
      <c r="BQ83" s="229">
        <v>77</v>
      </c>
      <c r="BR83" s="234"/>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21"/>
    </row>
    <row r="84" spans="1:131" ht="26.25" customHeight="1" x14ac:dyDescent="0.15">
      <c r="A84" s="229">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32"/>
      <c r="BF84" s="232"/>
      <c r="BG84" s="232"/>
      <c r="BH84" s="232"/>
      <c r="BI84" s="232"/>
      <c r="BJ84" s="232"/>
      <c r="BK84" s="232"/>
      <c r="BL84" s="232"/>
      <c r="BM84" s="232"/>
      <c r="BN84" s="232"/>
      <c r="BO84" s="232"/>
      <c r="BP84" s="232"/>
      <c r="BQ84" s="229">
        <v>78</v>
      </c>
      <c r="BR84" s="234"/>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21"/>
    </row>
    <row r="85" spans="1:131" ht="26.25" customHeight="1" x14ac:dyDescent="0.15">
      <c r="A85" s="229">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32"/>
      <c r="BF85" s="232"/>
      <c r="BG85" s="232"/>
      <c r="BH85" s="232"/>
      <c r="BI85" s="232"/>
      <c r="BJ85" s="232"/>
      <c r="BK85" s="232"/>
      <c r="BL85" s="232"/>
      <c r="BM85" s="232"/>
      <c r="BN85" s="232"/>
      <c r="BO85" s="232"/>
      <c r="BP85" s="232"/>
      <c r="BQ85" s="229">
        <v>79</v>
      </c>
      <c r="BR85" s="234"/>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21"/>
    </row>
    <row r="86" spans="1:131" ht="26.25" customHeight="1" x14ac:dyDescent="0.15">
      <c r="A86" s="229">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32"/>
      <c r="BF86" s="232"/>
      <c r="BG86" s="232"/>
      <c r="BH86" s="232"/>
      <c r="BI86" s="232"/>
      <c r="BJ86" s="232"/>
      <c r="BK86" s="232"/>
      <c r="BL86" s="232"/>
      <c r="BM86" s="232"/>
      <c r="BN86" s="232"/>
      <c r="BO86" s="232"/>
      <c r="BP86" s="232"/>
      <c r="BQ86" s="229">
        <v>80</v>
      </c>
      <c r="BR86" s="234"/>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21"/>
    </row>
    <row r="87" spans="1:131" ht="26.25" customHeight="1" x14ac:dyDescent="0.15">
      <c r="A87" s="235">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2"/>
      <c r="BF87" s="232"/>
      <c r="BG87" s="232"/>
      <c r="BH87" s="232"/>
      <c r="BI87" s="232"/>
      <c r="BJ87" s="232"/>
      <c r="BK87" s="232"/>
      <c r="BL87" s="232"/>
      <c r="BM87" s="232"/>
      <c r="BN87" s="232"/>
      <c r="BO87" s="232"/>
      <c r="BP87" s="232"/>
      <c r="BQ87" s="229">
        <v>81</v>
      </c>
      <c r="BR87" s="234"/>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21"/>
    </row>
    <row r="88" spans="1:131" ht="26.25" customHeight="1" thickBot="1" x14ac:dyDescent="0.2">
      <c r="A88" s="231" t="s">
        <v>393</v>
      </c>
      <c r="B88" s="920" t="s">
        <v>427</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c r="AG88" s="942"/>
      <c r="AH88" s="942"/>
      <c r="AI88" s="942"/>
      <c r="AJ88" s="942"/>
      <c r="AK88" s="946"/>
      <c r="AL88" s="946"/>
      <c r="AM88" s="946"/>
      <c r="AN88" s="946"/>
      <c r="AO88" s="946"/>
      <c r="AP88" s="942"/>
      <c r="AQ88" s="942"/>
      <c r="AR88" s="942"/>
      <c r="AS88" s="942"/>
      <c r="AT88" s="942"/>
      <c r="AU88" s="942"/>
      <c r="AV88" s="942"/>
      <c r="AW88" s="942"/>
      <c r="AX88" s="942"/>
      <c r="AY88" s="942"/>
      <c r="AZ88" s="943"/>
      <c r="BA88" s="943"/>
      <c r="BB88" s="943"/>
      <c r="BC88" s="943"/>
      <c r="BD88" s="944"/>
      <c r="BE88" s="232"/>
      <c r="BF88" s="232"/>
      <c r="BG88" s="232"/>
      <c r="BH88" s="232"/>
      <c r="BI88" s="232"/>
      <c r="BJ88" s="232"/>
      <c r="BK88" s="232"/>
      <c r="BL88" s="232"/>
      <c r="BM88" s="232"/>
      <c r="BN88" s="232"/>
      <c r="BO88" s="232"/>
      <c r="BP88" s="232"/>
      <c r="BQ88" s="229">
        <v>82</v>
      </c>
      <c r="BR88" s="234"/>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920" t="s">
        <v>428</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3" t="s">
        <v>429</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4" t="s">
        <v>430</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5" t="s">
        <v>433</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434</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21" customFormat="1" ht="26.25" customHeight="1" x14ac:dyDescent="0.15">
      <c r="A109" s="878" t="s">
        <v>435</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436</v>
      </c>
      <c r="AB109" s="879"/>
      <c r="AC109" s="879"/>
      <c r="AD109" s="879"/>
      <c r="AE109" s="880"/>
      <c r="AF109" s="881" t="s">
        <v>437</v>
      </c>
      <c r="AG109" s="879"/>
      <c r="AH109" s="879"/>
      <c r="AI109" s="879"/>
      <c r="AJ109" s="880"/>
      <c r="AK109" s="881" t="s">
        <v>308</v>
      </c>
      <c r="AL109" s="879"/>
      <c r="AM109" s="879"/>
      <c r="AN109" s="879"/>
      <c r="AO109" s="880"/>
      <c r="AP109" s="881" t="s">
        <v>438</v>
      </c>
      <c r="AQ109" s="879"/>
      <c r="AR109" s="879"/>
      <c r="AS109" s="879"/>
      <c r="AT109" s="912"/>
      <c r="AU109" s="878" t="s">
        <v>435</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436</v>
      </c>
      <c r="BR109" s="879"/>
      <c r="BS109" s="879"/>
      <c r="BT109" s="879"/>
      <c r="BU109" s="880"/>
      <c r="BV109" s="881" t="s">
        <v>437</v>
      </c>
      <c r="BW109" s="879"/>
      <c r="BX109" s="879"/>
      <c r="BY109" s="879"/>
      <c r="BZ109" s="880"/>
      <c r="CA109" s="881" t="s">
        <v>308</v>
      </c>
      <c r="CB109" s="879"/>
      <c r="CC109" s="879"/>
      <c r="CD109" s="879"/>
      <c r="CE109" s="880"/>
      <c r="CF109" s="919" t="s">
        <v>438</v>
      </c>
      <c r="CG109" s="919"/>
      <c r="CH109" s="919"/>
      <c r="CI109" s="919"/>
      <c r="CJ109" s="919"/>
      <c r="CK109" s="881" t="s">
        <v>439</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436</v>
      </c>
      <c r="DH109" s="879"/>
      <c r="DI109" s="879"/>
      <c r="DJ109" s="879"/>
      <c r="DK109" s="880"/>
      <c r="DL109" s="881" t="s">
        <v>437</v>
      </c>
      <c r="DM109" s="879"/>
      <c r="DN109" s="879"/>
      <c r="DO109" s="879"/>
      <c r="DP109" s="880"/>
      <c r="DQ109" s="881" t="s">
        <v>308</v>
      </c>
      <c r="DR109" s="879"/>
      <c r="DS109" s="879"/>
      <c r="DT109" s="879"/>
      <c r="DU109" s="880"/>
      <c r="DV109" s="881" t="s">
        <v>438</v>
      </c>
      <c r="DW109" s="879"/>
      <c r="DX109" s="879"/>
      <c r="DY109" s="879"/>
      <c r="DZ109" s="912"/>
    </row>
    <row r="110" spans="1:131" s="221" customFormat="1" ht="26.25" customHeight="1" x14ac:dyDescent="0.15">
      <c r="A110" s="790" t="s">
        <v>440</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701157</v>
      </c>
      <c r="AB110" s="872"/>
      <c r="AC110" s="872"/>
      <c r="AD110" s="872"/>
      <c r="AE110" s="873"/>
      <c r="AF110" s="874">
        <v>688600</v>
      </c>
      <c r="AG110" s="872"/>
      <c r="AH110" s="872"/>
      <c r="AI110" s="872"/>
      <c r="AJ110" s="873"/>
      <c r="AK110" s="874">
        <v>732349</v>
      </c>
      <c r="AL110" s="872"/>
      <c r="AM110" s="872"/>
      <c r="AN110" s="872"/>
      <c r="AO110" s="873"/>
      <c r="AP110" s="875">
        <v>15.7</v>
      </c>
      <c r="AQ110" s="876"/>
      <c r="AR110" s="876"/>
      <c r="AS110" s="876"/>
      <c r="AT110" s="877"/>
      <c r="AU110" s="913" t="s">
        <v>73</v>
      </c>
      <c r="AV110" s="914"/>
      <c r="AW110" s="914"/>
      <c r="AX110" s="914"/>
      <c r="AY110" s="914"/>
      <c r="AZ110" s="843" t="s">
        <v>441</v>
      </c>
      <c r="BA110" s="791"/>
      <c r="BB110" s="791"/>
      <c r="BC110" s="791"/>
      <c r="BD110" s="791"/>
      <c r="BE110" s="791"/>
      <c r="BF110" s="791"/>
      <c r="BG110" s="791"/>
      <c r="BH110" s="791"/>
      <c r="BI110" s="791"/>
      <c r="BJ110" s="791"/>
      <c r="BK110" s="791"/>
      <c r="BL110" s="791"/>
      <c r="BM110" s="791"/>
      <c r="BN110" s="791"/>
      <c r="BO110" s="791"/>
      <c r="BP110" s="792"/>
      <c r="BQ110" s="844">
        <v>7892004</v>
      </c>
      <c r="BR110" s="825"/>
      <c r="BS110" s="825"/>
      <c r="BT110" s="825"/>
      <c r="BU110" s="825"/>
      <c r="BV110" s="825">
        <v>7954135</v>
      </c>
      <c r="BW110" s="825"/>
      <c r="BX110" s="825"/>
      <c r="BY110" s="825"/>
      <c r="BZ110" s="825"/>
      <c r="CA110" s="825">
        <v>7963996</v>
      </c>
      <c r="CB110" s="825"/>
      <c r="CC110" s="825"/>
      <c r="CD110" s="825"/>
      <c r="CE110" s="825"/>
      <c r="CF110" s="849">
        <v>171</v>
      </c>
      <c r="CG110" s="850"/>
      <c r="CH110" s="850"/>
      <c r="CI110" s="850"/>
      <c r="CJ110" s="850"/>
      <c r="CK110" s="909" t="s">
        <v>442</v>
      </c>
      <c r="CL110" s="802"/>
      <c r="CM110" s="843" t="s">
        <v>443</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138</v>
      </c>
      <c r="DH110" s="825"/>
      <c r="DI110" s="825"/>
      <c r="DJ110" s="825"/>
      <c r="DK110" s="825"/>
      <c r="DL110" s="825" t="s">
        <v>444</v>
      </c>
      <c r="DM110" s="825"/>
      <c r="DN110" s="825"/>
      <c r="DO110" s="825"/>
      <c r="DP110" s="825"/>
      <c r="DQ110" s="825" t="s">
        <v>138</v>
      </c>
      <c r="DR110" s="825"/>
      <c r="DS110" s="825"/>
      <c r="DT110" s="825"/>
      <c r="DU110" s="825"/>
      <c r="DV110" s="826" t="s">
        <v>138</v>
      </c>
      <c r="DW110" s="826"/>
      <c r="DX110" s="826"/>
      <c r="DY110" s="826"/>
      <c r="DZ110" s="827"/>
    </row>
    <row r="111" spans="1:131" s="221" customFormat="1" ht="26.25" customHeight="1" x14ac:dyDescent="0.15">
      <c r="A111" s="757" t="s">
        <v>445</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444</v>
      </c>
      <c r="AB111" s="902"/>
      <c r="AC111" s="902"/>
      <c r="AD111" s="902"/>
      <c r="AE111" s="903"/>
      <c r="AF111" s="904" t="s">
        <v>444</v>
      </c>
      <c r="AG111" s="902"/>
      <c r="AH111" s="902"/>
      <c r="AI111" s="902"/>
      <c r="AJ111" s="903"/>
      <c r="AK111" s="904" t="s">
        <v>138</v>
      </c>
      <c r="AL111" s="902"/>
      <c r="AM111" s="902"/>
      <c r="AN111" s="902"/>
      <c r="AO111" s="903"/>
      <c r="AP111" s="905" t="s">
        <v>138</v>
      </c>
      <c r="AQ111" s="906"/>
      <c r="AR111" s="906"/>
      <c r="AS111" s="906"/>
      <c r="AT111" s="907"/>
      <c r="AU111" s="915"/>
      <c r="AV111" s="916"/>
      <c r="AW111" s="916"/>
      <c r="AX111" s="916"/>
      <c r="AY111" s="916"/>
      <c r="AZ111" s="798" t="s">
        <v>446</v>
      </c>
      <c r="BA111" s="735"/>
      <c r="BB111" s="735"/>
      <c r="BC111" s="735"/>
      <c r="BD111" s="735"/>
      <c r="BE111" s="735"/>
      <c r="BF111" s="735"/>
      <c r="BG111" s="735"/>
      <c r="BH111" s="735"/>
      <c r="BI111" s="735"/>
      <c r="BJ111" s="735"/>
      <c r="BK111" s="735"/>
      <c r="BL111" s="735"/>
      <c r="BM111" s="735"/>
      <c r="BN111" s="735"/>
      <c r="BO111" s="735"/>
      <c r="BP111" s="736"/>
      <c r="BQ111" s="799">
        <v>2215</v>
      </c>
      <c r="BR111" s="800"/>
      <c r="BS111" s="800"/>
      <c r="BT111" s="800"/>
      <c r="BU111" s="800"/>
      <c r="BV111" s="800" t="s">
        <v>444</v>
      </c>
      <c r="BW111" s="800"/>
      <c r="BX111" s="800"/>
      <c r="BY111" s="800"/>
      <c r="BZ111" s="800"/>
      <c r="CA111" s="800" t="s">
        <v>138</v>
      </c>
      <c r="CB111" s="800"/>
      <c r="CC111" s="800"/>
      <c r="CD111" s="800"/>
      <c r="CE111" s="800"/>
      <c r="CF111" s="858" t="s">
        <v>138</v>
      </c>
      <c r="CG111" s="859"/>
      <c r="CH111" s="859"/>
      <c r="CI111" s="859"/>
      <c r="CJ111" s="859"/>
      <c r="CK111" s="910"/>
      <c r="CL111" s="804"/>
      <c r="CM111" s="798" t="s">
        <v>447</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138</v>
      </c>
      <c r="DH111" s="800"/>
      <c r="DI111" s="800"/>
      <c r="DJ111" s="800"/>
      <c r="DK111" s="800"/>
      <c r="DL111" s="800" t="s">
        <v>444</v>
      </c>
      <c r="DM111" s="800"/>
      <c r="DN111" s="800"/>
      <c r="DO111" s="800"/>
      <c r="DP111" s="800"/>
      <c r="DQ111" s="800" t="s">
        <v>444</v>
      </c>
      <c r="DR111" s="800"/>
      <c r="DS111" s="800"/>
      <c r="DT111" s="800"/>
      <c r="DU111" s="800"/>
      <c r="DV111" s="777" t="s">
        <v>138</v>
      </c>
      <c r="DW111" s="777"/>
      <c r="DX111" s="777"/>
      <c r="DY111" s="777"/>
      <c r="DZ111" s="778"/>
    </row>
    <row r="112" spans="1:131" s="221" customFormat="1" ht="26.25" customHeight="1" x14ac:dyDescent="0.15">
      <c r="A112" s="895" t="s">
        <v>448</v>
      </c>
      <c r="B112" s="896"/>
      <c r="C112" s="735" t="s">
        <v>449</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444</v>
      </c>
      <c r="AB112" s="763"/>
      <c r="AC112" s="763"/>
      <c r="AD112" s="763"/>
      <c r="AE112" s="764"/>
      <c r="AF112" s="765" t="s">
        <v>138</v>
      </c>
      <c r="AG112" s="763"/>
      <c r="AH112" s="763"/>
      <c r="AI112" s="763"/>
      <c r="AJ112" s="764"/>
      <c r="AK112" s="765" t="s">
        <v>444</v>
      </c>
      <c r="AL112" s="763"/>
      <c r="AM112" s="763"/>
      <c r="AN112" s="763"/>
      <c r="AO112" s="764"/>
      <c r="AP112" s="807" t="s">
        <v>138</v>
      </c>
      <c r="AQ112" s="808"/>
      <c r="AR112" s="808"/>
      <c r="AS112" s="808"/>
      <c r="AT112" s="809"/>
      <c r="AU112" s="915"/>
      <c r="AV112" s="916"/>
      <c r="AW112" s="916"/>
      <c r="AX112" s="916"/>
      <c r="AY112" s="916"/>
      <c r="AZ112" s="798" t="s">
        <v>450</v>
      </c>
      <c r="BA112" s="735"/>
      <c r="BB112" s="735"/>
      <c r="BC112" s="735"/>
      <c r="BD112" s="735"/>
      <c r="BE112" s="735"/>
      <c r="BF112" s="735"/>
      <c r="BG112" s="735"/>
      <c r="BH112" s="735"/>
      <c r="BI112" s="735"/>
      <c r="BJ112" s="735"/>
      <c r="BK112" s="735"/>
      <c r="BL112" s="735"/>
      <c r="BM112" s="735"/>
      <c r="BN112" s="735"/>
      <c r="BO112" s="735"/>
      <c r="BP112" s="736"/>
      <c r="BQ112" s="799">
        <v>2227070</v>
      </c>
      <c r="BR112" s="800"/>
      <c r="BS112" s="800"/>
      <c r="BT112" s="800"/>
      <c r="BU112" s="800"/>
      <c r="BV112" s="800">
        <v>1769877</v>
      </c>
      <c r="BW112" s="800"/>
      <c r="BX112" s="800"/>
      <c r="BY112" s="800"/>
      <c r="BZ112" s="800"/>
      <c r="CA112" s="800">
        <v>1391339</v>
      </c>
      <c r="CB112" s="800"/>
      <c r="CC112" s="800"/>
      <c r="CD112" s="800"/>
      <c r="CE112" s="800"/>
      <c r="CF112" s="858">
        <v>29.9</v>
      </c>
      <c r="CG112" s="859"/>
      <c r="CH112" s="859"/>
      <c r="CI112" s="859"/>
      <c r="CJ112" s="859"/>
      <c r="CK112" s="910"/>
      <c r="CL112" s="804"/>
      <c r="CM112" s="798" t="s">
        <v>451</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444</v>
      </c>
      <c r="DH112" s="800"/>
      <c r="DI112" s="800"/>
      <c r="DJ112" s="800"/>
      <c r="DK112" s="800"/>
      <c r="DL112" s="800" t="s">
        <v>444</v>
      </c>
      <c r="DM112" s="800"/>
      <c r="DN112" s="800"/>
      <c r="DO112" s="800"/>
      <c r="DP112" s="800"/>
      <c r="DQ112" s="800" t="s">
        <v>138</v>
      </c>
      <c r="DR112" s="800"/>
      <c r="DS112" s="800"/>
      <c r="DT112" s="800"/>
      <c r="DU112" s="800"/>
      <c r="DV112" s="777" t="s">
        <v>138</v>
      </c>
      <c r="DW112" s="777"/>
      <c r="DX112" s="777"/>
      <c r="DY112" s="777"/>
      <c r="DZ112" s="778"/>
    </row>
    <row r="113" spans="1:130" s="221" customFormat="1" ht="26.25" customHeight="1" x14ac:dyDescent="0.15">
      <c r="A113" s="897"/>
      <c r="B113" s="898"/>
      <c r="C113" s="735" t="s">
        <v>452</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407155</v>
      </c>
      <c r="AB113" s="902"/>
      <c r="AC113" s="902"/>
      <c r="AD113" s="902"/>
      <c r="AE113" s="903"/>
      <c r="AF113" s="904">
        <v>434190</v>
      </c>
      <c r="AG113" s="902"/>
      <c r="AH113" s="902"/>
      <c r="AI113" s="902"/>
      <c r="AJ113" s="903"/>
      <c r="AK113" s="904">
        <v>340084</v>
      </c>
      <c r="AL113" s="902"/>
      <c r="AM113" s="902"/>
      <c r="AN113" s="902"/>
      <c r="AO113" s="903"/>
      <c r="AP113" s="905">
        <v>7.3</v>
      </c>
      <c r="AQ113" s="906"/>
      <c r="AR113" s="906"/>
      <c r="AS113" s="906"/>
      <c r="AT113" s="907"/>
      <c r="AU113" s="915"/>
      <c r="AV113" s="916"/>
      <c r="AW113" s="916"/>
      <c r="AX113" s="916"/>
      <c r="AY113" s="916"/>
      <c r="AZ113" s="798" t="s">
        <v>453</v>
      </c>
      <c r="BA113" s="735"/>
      <c r="BB113" s="735"/>
      <c r="BC113" s="735"/>
      <c r="BD113" s="735"/>
      <c r="BE113" s="735"/>
      <c r="BF113" s="735"/>
      <c r="BG113" s="735"/>
      <c r="BH113" s="735"/>
      <c r="BI113" s="735"/>
      <c r="BJ113" s="735"/>
      <c r="BK113" s="735"/>
      <c r="BL113" s="735"/>
      <c r="BM113" s="735"/>
      <c r="BN113" s="735"/>
      <c r="BO113" s="735"/>
      <c r="BP113" s="736"/>
      <c r="BQ113" s="799">
        <v>503779</v>
      </c>
      <c r="BR113" s="800"/>
      <c r="BS113" s="800"/>
      <c r="BT113" s="800"/>
      <c r="BU113" s="800"/>
      <c r="BV113" s="800">
        <v>435338</v>
      </c>
      <c r="BW113" s="800"/>
      <c r="BX113" s="800"/>
      <c r="BY113" s="800"/>
      <c r="BZ113" s="800"/>
      <c r="CA113" s="800">
        <v>372279</v>
      </c>
      <c r="CB113" s="800"/>
      <c r="CC113" s="800"/>
      <c r="CD113" s="800"/>
      <c r="CE113" s="800"/>
      <c r="CF113" s="858">
        <v>8</v>
      </c>
      <c r="CG113" s="859"/>
      <c r="CH113" s="859"/>
      <c r="CI113" s="859"/>
      <c r="CJ113" s="859"/>
      <c r="CK113" s="910"/>
      <c r="CL113" s="804"/>
      <c r="CM113" s="798" t="s">
        <v>454</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444</v>
      </c>
      <c r="DH113" s="763"/>
      <c r="DI113" s="763"/>
      <c r="DJ113" s="763"/>
      <c r="DK113" s="764"/>
      <c r="DL113" s="765" t="s">
        <v>444</v>
      </c>
      <c r="DM113" s="763"/>
      <c r="DN113" s="763"/>
      <c r="DO113" s="763"/>
      <c r="DP113" s="764"/>
      <c r="DQ113" s="765" t="s">
        <v>138</v>
      </c>
      <c r="DR113" s="763"/>
      <c r="DS113" s="763"/>
      <c r="DT113" s="763"/>
      <c r="DU113" s="764"/>
      <c r="DV113" s="807" t="s">
        <v>138</v>
      </c>
      <c r="DW113" s="808"/>
      <c r="DX113" s="808"/>
      <c r="DY113" s="808"/>
      <c r="DZ113" s="809"/>
    </row>
    <row r="114" spans="1:130" s="221" customFormat="1" ht="26.25" customHeight="1" x14ac:dyDescent="0.15">
      <c r="A114" s="897"/>
      <c r="B114" s="898"/>
      <c r="C114" s="735" t="s">
        <v>455</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141713</v>
      </c>
      <c r="AB114" s="763"/>
      <c r="AC114" s="763"/>
      <c r="AD114" s="763"/>
      <c r="AE114" s="764"/>
      <c r="AF114" s="765">
        <v>66612</v>
      </c>
      <c r="AG114" s="763"/>
      <c r="AH114" s="763"/>
      <c r="AI114" s="763"/>
      <c r="AJ114" s="764"/>
      <c r="AK114" s="765">
        <v>62299</v>
      </c>
      <c r="AL114" s="763"/>
      <c r="AM114" s="763"/>
      <c r="AN114" s="763"/>
      <c r="AO114" s="764"/>
      <c r="AP114" s="807">
        <v>1.3</v>
      </c>
      <c r="AQ114" s="808"/>
      <c r="AR114" s="808"/>
      <c r="AS114" s="808"/>
      <c r="AT114" s="809"/>
      <c r="AU114" s="915"/>
      <c r="AV114" s="916"/>
      <c r="AW114" s="916"/>
      <c r="AX114" s="916"/>
      <c r="AY114" s="916"/>
      <c r="AZ114" s="798" t="s">
        <v>456</v>
      </c>
      <c r="BA114" s="735"/>
      <c r="BB114" s="735"/>
      <c r="BC114" s="735"/>
      <c r="BD114" s="735"/>
      <c r="BE114" s="735"/>
      <c r="BF114" s="735"/>
      <c r="BG114" s="735"/>
      <c r="BH114" s="735"/>
      <c r="BI114" s="735"/>
      <c r="BJ114" s="735"/>
      <c r="BK114" s="735"/>
      <c r="BL114" s="735"/>
      <c r="BM114" s="735"/>
      <c r="BN114" s="735"/>
      <c r="BO114" s="735"/>
      <c r="BP114" s="736"/>
      <c r="BQ114" s="799">
        <v>1243704</v>
      </c>
      <c r="BR114" s="800"/>
      <c r="BS114" s="800"/>
      <c r="BT114" s="800"/>
      <c r="BU114" s="800"/>
      <c r="BV114" s="800">
        <v>1187568</v>
      </c>
      <c r="BW114" s="800"/>
      <c r="BX114" s="800"/>
      <c r="BY114" s="800"/>
      <c r="BZ114" s="800"/>
      <c r="CA114" s="800">
        <v>1207707</v>
      </c>
      <c r="CB114" s="800"/>
      <c r="CC114" s="800"/>
      <c r="CD114" s="800"/>
      <c r="CE114" s="800"/>
      <c r="CF114" s="858">
        <v>25.9</v>
      </c>
      <c r="CG114" s="859"/>
      <c r="CH114" s="859"/>
      <c r="CI114" s="859"/>
      <c r="CJ114" s="859"/>
      <c r="CK114" s="910"/>
      <c r="CL114" s="804"/>
      <c r="CM114" s="798" t="s">
        <v>457</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138</v>
      </c>
      <c r="DH114" s="763"/>
      <c r="DI114" s="763"/>
      <c r="DJ114" s="763"/>
      <c r="DK114" s="764"/>
      <c r="DL114" s="765" t="s">
        <v>138</v>
      </c>
      <c r="DM114" s="763"/>
      <c r="DN114" s="763"/>
      <c r="DO114" s="763"/>
      <c r="DP114" s="764"/>
      <c r="DQ114" s="765" t="s">
        <v>138</v>
      </c>
      <c r="DR114" s="763"/>
      <c r="DS114" s="763"/>
      <c r="DT114" s="763"/>
      <c r="DU114" s="764"/>
      <c r="DV114" s="807" t="s">
        <v>138</v>
      </c>
      <c r="DW114" s="808"/>
      <c r="DX114" s="808"/>
      <c r="DY114" s="808"/>
      <c r="DZ114" s="809"/>
    </row>
    <row r="115" spans="1:130" s="221" customFormat="1" ht="26.25" customHeight="1" x14ac:dyDescent="0.15">
      <c r="A115" s="897"/>
      <c r="B115" s="898"/>
      <c r="C115" s="735" t="s">
        <v>458</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4231</v>
      </c>
      <c r="AB115" s="902"/>
      <c r="AC115" s="902"/>
      <c r="AD115" s="902"/>
      <c r="AE115" s="903"/>
      <c r="AF115" s="904">
        <v>2281</v>
      </c>
      <c r="AG115" s="902"/>
      <c r="AH115" s="902"/>
      <c r="AI115" s="902"/>
      <c r="AJ115" s="903"/>
      <c r="AK115" s="904" t="s">
        <v>138</v>
      </c>
      <c r="AL115" s="902"/>
      <c r="AM115" s="902"/>
      <c r="AN115" s="902"/>
      <c r="AO115" s="903"/>
      <c r="AP115" s="905" t="s">
        <v>444</v>
      </c>
      <c r="AQ115" s="906"/>
      <c r="AR115" s="906"/>
      <c r="AS115" s="906"/>
      <c r="AT115" s="907"/>
      <c r="AU115" s="915"/>
      <c r="AV115" s="916"/>
      <c r="AW115" s="916"/>
      <c r="AX115" s="916"/>
      <c r="AY115" s="916"/>
      <c r="AZ115" s="798" t="s">
        <v>459</v>
      </c>
      <c r="BA115" s="735"/>
      <c r="BB115" s="735"/>
      <c r="BC115" s="735"/>
      <c r="BD115" s="735"/>
      <c r="BE115" s="735"/>
      <c r="BF115" s="735"/>
      <c r="BG115" s="735"/>
      <c r="BH115" s="735"/>
      <c r="BI115" s="735"/>
      <c r="BJ115" s="735"/>
      <c r="BK115" s="735"/>
      <c r="BL115" s="735"/>
      <c r="BM115" s="735"/>
      <c r="BN115" s="735"/>
      <c r="BO115" s="735"/>
      <c r="BP115" s="736"/>
      <c r="BQ115" s="799">
        <v>17982</v>
      </c>
      <c r="BR115" s="800"/>
      <c r="BS115" s="800"/>
      <c r="BT115" s="800"/>
      <c r="BU115" s="800"/>
      <c r="BV115" s="800" t="s">
        <v>138</v>
      </c>
      <c r="BW115" s="800"/>
      <c r="BX115" s="800"/>
      <c r="BY115" s="800"/>
      <c r="BZ115" s="800"/>
      <c r="CA115" s="800" t="s">
        <v>444</v>
      </c>
      <c r="CB115" s="800"/>
      <c r="CC115" s="800"/>
      <c r="CD115" s="800"/>
      <c r="CE115" s="800"/>
      <c r="CF115" s="858" t="s">
        <v>444</v>
      </c>
      <c r="CG115" s="859"/>
      <c r="CH115" s="859"/>
      <c r="CI115" s="859"/>
      <c r="CJ115" s="859"/>
      <c r="CK115" s="910"/>
      <c r="CL115" s="804"/>
      <c r="CM115" s="798" t="s">
        <v>460</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444</v>
      </c>
      <c r="DH115" s="763"/>
      <c r="DI115" s="763"/>
      <c r="DJ115" s="763"/>
      <c r="DK115" s="764"/>
      <c r="DL115" s="765" t="s">
        <v>138</v>
      </c>
      <c r="DM115" s="763"/>
      <c r="DN115" s="763"/>
      <c r="DO115" s="763"/>
      <c r="DP115" s="764"/>
      <c r="DQ115" s="765" t="s">
        <v>444</v>
      </c>
      <c r="DR115" s="763"/>
      <c r="DS115" s="763"/>
      <c r="DT115" s="763"/>
      <c r="DU115" s="764"/>
      <c r="DV115" s="807" t="s">
        <v>138</v>
      </c>
      <c r="DW115" s="808"/>
      <c r="DX115" s="808"/>
      <c r="DY115" s="808"/>
      <c r="DZ115" s="809"/>
    </row>
    <row r="116" spans="1:130" s="221" customFormat="1" ht="26.25" customHeight="1" x14ac:dyDescent="0.15">
      <c r="A116" s="899"/>
      <c r="B116" s="900"/>
      <c r="C116" s="822" t="s">
        <v>461</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444</v>
      </c>
      <c r="AB116" s="763"/>
      <c r="AC116" s="763"/>
      <c r="AD116" s="763"/>
      <c r="AE116" s="764"/>
      <c r="AF116" s="765" t="s">
        <v>444</v>
      </c>
      <c r="AG116" s="763"/>
      <c r="AH116" s="763"/>
      <c r="AI116" s="763"/>
      <c r="AJ116" s="764"/>
      <c r="AK116" s="765" t="s">
        <v>444</v>
      </c>
      <c r="AL116" s="763"/>
      <c r="AM116" s="763"/>
      <c r="AN116" s="763"/>
      <c r="AO116" s="764"/>
      <c r="AP116" s="807" t="s">
        <v>418</v>
      </c>
      <c r="AQ116" s="808"/>
      <c r="AR116" s="808"/>
      <c r="AS116" s="808"/>
      <c r="AT116" s="809"/>
      <c r="AU116" s="915"/>
      <c r="AV116" s="916"/>
      <c r="AW116" s="916"/>
      <c r="AX116" s="916"/>
      <c r="AY116" s="916"/>
      <c r="AZ116" s="892" t="s">
        <v>462</v>
      </c>
      <c r="BA116" s="893"/>
      <c r="BB116" s="893"/>
      <c r="BC116" s="893"/>
      <c r="BD116" s="893"/>
      <c r="BE116" s="893"/>
      <c r="BF116" s="893"/>
      <c r="BG116" s="893"/>
      <c r="BH116" s="893"/>
      <c r="BI116" s="893"/>
      <c r="BJ116" s="893"/>
      <c r="BK116" s="893"/>
      <c r="BL116" s="893"/>
      <c r="BM116" s="893"/>
      <c r="BN116" s="893"/>
      <c r="BO116" s="893"/>
      <c r="BP116" s="894"/>
      <c r="BQ116" s="799" t="s">
        <v>444</v>
      </c>
      <c r="BR116" s="800"/>
      <c r="BS116" s="800"/>
      <c r="BT116" s="800"/>
      <c r="BU116" s="800"/>
      <c r="BV116" s="800" t="s">
        <v>138</v>
      </c>
      <c r="BW116" s="800"/>
      <c r="BX116" s="800"/>
      <c r="BY116" s="800"/>
      <c r="BZ116" s="800"/>
      <c r="CA116" s="800" t="s">
        <v>138</v>
      </c>
      <c r="CB116" s="800"/>
      <c r="CC116" s="800"/>
      <c r="CD116" s="800"/>
      <c r="CE116" s="800"/>
      <c r="CF116" s="858" t="s">
        <v>138</v>
      </c>
      <c r="CG116" s="859"/>
      <c r="CH116" s="859"/>
      <c r="CI116" s="859"/>
      <c r="CJ116" s="859"/>
      <c r="CK116" s="910"/>
      <c r="CL116" s="804"/>
      <c r="CM116" s="798" t="s">
        <v>463</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444</v>
      </c>
      <c r="DH116" s="763"/>
      <c r="DI116" s="763"/>
      <c r="DJ116" s="763"/>
      <c r="DK116" s="764"/>
      <c r="DL116" s="765" t="s">
        <v>138</v>
      </c>
      <c r="DM116" s="763"/>
      <c r="DN116" s="763"/>
      <c r="DO116" s="763"/>
      <c r="DP116" s="764"/>
      <c r="DQ116" s="765" t="s">
        <v>138</v>
      </c>
      <c r="DR116" s="763"/>
      <c r="DS116" s="763"/>
      <c r="DT116" s="763"/>
      <c r="DU116" s="764"/>
      <c r="DV116" s="807" t="s">
        <v>138</v>
      </c>
      <c r="DW116" s="808"/>
      <c r="DX116" s="808"/>
      <c r="DY116" s="808"/>
      <c r="DZ116" s="809"/>
    </row>
    <row r="117" spans="1:130" s="221" customFormat="1" ht="26.25" customHeight="1" x14ac:dyDescent="0.15">
      <c r="A117" s="878" t="s">
        <v>190</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464</v>
      </c>
      <c r="Z117" s="880"/>
      <c r="AA117" s="885">
        <v>1254256</v>
      </c>
      <c r="AB117" s="886"/>
      <c r="AC117" s="886"/>
      <c r="AD117" s="886"/>
      <c r="AE117" s="887"/>
      <c r="AF117" s="888">
        <v>1191683</v>
      </c>
      <c r="AG117" s="886"/>
      <c r="AH117" s="886"/>
      <c r="AI117" s="886"/>
      <c r="AJ117" s="887"/>
      <c r="AK117" s="888">
        <v>1134732</v>
      </c>
      <c r="AL117" s="886"/>
      <c r="AM117" s="886"/>
      <c r="AN117" s="886"/>
      <c r="AO117" s="887"/>
      <c r="AP117" s="889"/>
      <c r="AQ117" s="890"/>
      <c r="AR117" s="890"/>
      <c r="AS117" s="890"/>
      <c r="AT117" s="891"/>
      <c r="AU117" s="915"/>
      <c r="AV117" s="916"/>
      <c r="AW117" s="916"/>
      <c r="AX117" s="916"/>
      <c r="AY117" s="916"/>
      <c r="AZ117" s="846" t="s">
        <v>465</v>
      </c>
      <c r="BA117" s="847"/>
      <c r="BB117" s="847"/>
      <c r="BC117" s="847"/>
      <c r="BD117" s="847"/>
      <c r="BE117" s="847"/>
      <c r="BF117" s="847"/>
      <c r="BG117" s="847"/>
      <c r="BH117" s="847"/>
      <c r="BI117" s="847"/>
      <c r="BJ117" s="847"/>
      <c r="BK117" s="847"/>
      <c r="BL117" s="847"/>
      <c r="BM117" s="847"/>
      <c r="BN117" s="847"/>
      <c r="BO117" s="847"/>
      <c r="BP117" s="848"/>
      <c r="BQ117" s="799" t="s">
        <v>138</v>
      </c>
      <c r="BR117" s="800"/>
      <c r="BS117" s="800"/>
      <c r="BT117" s="800"/>
      <c r="BU117" s="800"/>
      <c r="BV117" s="800" t="s">
        <v>444</v>
      </c>
      <c r="BW117" s="800"/>
      <c r="BX117" s="800"/>
      <c r="BY117" s="800"/>
      <c r="BZ117" s="800"/>
      <c r="CA117" s="800" t="s">
        <v>138</v>
      </c>
      <c r="CB117" s="800"/>
      <c r="CC117" s="800"/>
      <c r="CD117" s="800"/>
      <c r="CE117" s="800"/>
      <c r="CF117" s="858" t="s">
        <v>138</v>
      </c>
      <c r="CG117" s="859"/>
      <c r="CH117" s="859"/>
      <c r="CI117" s="859"/>
      <c r="CJ117" s="859"/>
      <c r="CK117" s="910"/>
      <c r="CL117" s="804"/>
      <c r="CM117" s="798" t="s">
        <v>466</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138</v>
      </c>
      <c r="DH117" s="763"/>
      <c r="DI117" s="763"/>
      <c r="DJ117" s="763"/>
      <c r="DK117" s="764"/>
      <c r="DL117" s="765" t="s">
        <v>444</v>
      </c>
      <c r="DM117" s="763"/>
      <c r="DN117" s="763"/>
      <c r="DO117" s="763"/>
      <c r="DP117" s="764"/>
      <c r="DQ117" s="765" t="s">
        <v>444</v>
      </c>
      <c r="DR117" s="763"/>
      <c r="DS117" s="763"/>
      <c r="DT117" s="763"/>
      <c r="DU117" s="764"/>
      <c r="DV117" s="807" t="s">
        <v>138</v>
      </c>
      <c r="DW117" s="808"/>
      <c r="DX117" s="808"/>
      <c r="DY117" s="808"/>
      <c r="DZ117" s="809"/>
    </row>
    <row r="118" spans="1:130" s="221" customFormat="1" ht="26.25" customHeight="1" x14ac:dyDescent="0.15">
      <c r="A118" s="878" t="s">
        <v>439</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436</v>
      </c>
      <c r="AB118" s="879"/>
      <c r="AC118" s="879"/>
      <c r="AD118" s="879"/>
      <c r="AE118" s="880"/>
      <c r="AF118" s="881" t="s">
        <v>437</v>
      </c>
      <c r="AG118" s="879"/>
      <c r="AH118" s="879"/>
      <c r="AI118" s="879"/>
      <c r="AJ118" s="880"/>
      <c r="AK118" s="881" t="s">
        <v>308</v>
      </c>
      <c r="AL118" s="879"/>
      <c r="AM118" s="879"/>
      <c r="AN118" s="879"/>
      <c r="AO118" s="880"/>
      <c r="AP118" s="882" t="s">
        <v>438</v>
      </c>
      <c r="AQ118" s="883"/>
      <c r="AR118" s="883"/>
      <c r="AS118" s="883"/>
      <c r="AT118" s="884"/>
      <c r="AU118" s="915"/>
      <c r="AV118" s="916"/>
      <c r="AW118" s="916"/>
      <c r="AX118" s="916"/>
      <c r="AY118" s="916"/>
      <c r="AZ118" s="821" t="s">
        <v>467</v>
      </c>
      <c r="BA118" s="822"/>
      <c r="BB118" s="822"/>
      <c r="BC118" s="822"/>
      <c r="BD118" s="822"/>
      <c r="BE118" s="822"/>
      <c r="BF118" s="822"/>
      <c r="BG118" s="822"/>
      <c r="BH118" s="822"/>
      <c r="BI118" s="822"/>
      <c r="BJ118" s="822"/>
      <c r="BK118" s="822"/>
      <c r="BL118" s="822"/>
      <c r="BM118" s="822"/>
      <c r="BN118" s="822"/>
      <c r="BO118" s="822"/>
      <c r="BP118" s="823"/>
      <c r="BQ118" s="862" t="s">
        <v>138</v>
      </c>
      <c r="BR118" s="828"/>
      <c r="BS118" s="828"/>
      <c r="BT118" s="828"/>
      <c r="BU118" s="828"/>
      <c r="BV118" s="828" t="s">
        <v>138</v>
      </c>
      <c r="BW118" s="828"/>
      <c r="BX118" s="828"/>
      <c r="BY118" s="828"/>
      <c r="BZ118" s="828"/>
      <c r="CA118" s="828" t="s">
        <v>138</v>
      </c>
      <c r="CB118" s="828"/>
      <c r="CC118" s="828"/>
      <c r="CD118" s="828"/>
      <c r="CE118" s="828"/>
      <c r="CF118" s="858" t="s">
        <v>138</v>
      </c>
      <c r="CG118" s="859"/>
      <c r="CH118" s="859"/>
      <c r="CI118" s="859"/>
      <c r="CJ118" s="859"/>
      <c r="CK118" s="910"/>
      <c r="CL118" s="804"/>
      <c r="CM118" s="798" t="s">
        <v>468</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138</v>
      </c>
      <c r="DH118" s="763"/>
      <c r="DI118" s="763"/>
      <c r="DJ118" s="763"/>
      <c r="DK118" s="764"/>
      <c r="DL118" s="765" t="s">
        <v>138</v>
      </c>
      <c r="DM118" s="763"/>
      <c r="DN118" s="763"/>
      <c r="DO118" s="763"/>
      <c r="DP118" s="764"/>
      <c r="DQ118" s="765" t="s">
        <v>138</v>
      </c>
      <c r="DR118" s="763"/>
      <c r="DS118" s="763"/>
      <c r="DT118" s="763"/>
      <c r="DU118" s="764"/>
      <c r="DV118" s="807" t="s">
        <v>138</v>
      </c>
      <c r="DW118" s="808"/>
      <c r="DX118" s="808"/>
      <c r="DY118" s="808"/>
      <c r="DZ118" s="809"/>
    </row>
    <row r="119" spans="1:130" s="221" customFormat="1" ht="26.25" customHeight="1" x14ac:dyDescent="0.15">
      <c r="A119" s="801" t="s">
        <v>442</v>
      </c>
      <c r="B119" s="802"/>
      <c r="C119" s="843" t="s">
        <v>443</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138</v>
      </c>
      <c r="AB119" s="872"/>
      <c r="AC119" s="872"/>
      <c r="AD119" s="872"/>
      <c r="AE119" s="873"/>
      <c r="AF119" s="874" t="s">
        <v>444</v>
      </c>
      <c r="AG119" s="872"/>
      <c r="AH119" s="872"/>
      <c r="AI119" s="872"/>
      <c r="AJ119" s="873"/>
      <c r="AK119" s="874" t="s">
        <v>444</v>
      </c>
      <c r="AL119" s="872"/>
      <c r="AM119" s="872"/>
      <c r="AN119" s="872"/>
      <c r="AO119" s="873"/>
      <c r="AP119" s="875" t="s">
        <v>138</v>
      </c>
      <c r="AQ119" s="876"/>
      <c r="AR119" s="876"/>
      <c r="AS119" s="876"/>
      <c r="AT119" s="877"/>
      <c r="AU119" s="917"/>
      <c r="AV119" s="918"/>
      <c r="AW119" s="918"/>
      <c r="AX119" s="918"/>
      <c r="AY119" s="918"/>
      <c r="AZ119" s="242" t="s">
        <v>190</v>
      </c>
      <c r="BA119" s="242"/>
      <c r="BB119" s="242"/>
      <c r="BC119" s="242"/>
      <c r="BD119" s="242"/>
      <c r="BE119" s="242"/>
      <c r="BF119" s="242"/>
      <c r="BG119" s="242"/>
      <c r="BH119" s="242"/>
      <c r="BI119" s="242"/>
      <c r="BJ119" s="242"/>
      <c r="BK119" s="242"/>
      <c r="BL119" s="242"/>
      <c r="BM119" s="242"/>
      <c r="BN119" s="242"/>
      <c r="BO119" s="860" t="s">
        <v>469</v>
      </c>
      <c r="BP119" s="861"/>
      <c r="BQ119" s="862">
        <v>11886754</v>
      </c>
      <c r="BR119" s="828"/>
      <c r="BS119" s="828"/>
      <c r="BT119" s="828"/>
      <c r="BU119" s="828"/>
      <c r="BV119" s="828">
        <v>11346918</v>
      </c>
      <c r="BW119" s="828"/>
      <c r="BX119" s="828"/>
      <c r="BY119" s="828"/>
      <c r="BZ119" s="828"/>
      <c r="CA119" s="828">
        <v>10935321</v>
      </c>
      <c r="CB119" s="828"/>
      <c r="CC119" s="828"/>
      <c r="CD119" s="828"/>
      <c r="CE119" s="828"/>
      <c r="CF119" s="731"/>
      <c r="CG119" s="732"/>
      <c r="CH119" s="732"/>
      <c r="CI119" s="732"/>
      <c r="CJ119" s="817"/>
      <c r="CK119" s="911"/>
      <c r="CL119" s="806"/>
      <c r="CM119" s="821" t="s">
        <v>470</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2215</v>
      </c>
      <c r="DH119" s="747"/>
      <c r="DI119" s="747"/>
      <c r="DJ119" s="747"/>
      <c r="DK119" s="748"/>
      <c r="DL119" s="749" t="s">
        <v>138</v>
      </c>
      <c r="DM119" s="747"/>
      <c r="DN119" s="747"/>
      <c r="DO119" s="747"/>
      <c r="DP119" s="748"/>
      <c r="DQ119" s="749" t="s">
        <v>138</v>
      </c>
      <c r="DR119" s="747"/>
      <c r="DS119" s="747"/>
      <c r="DT119" s="747"/>
      <c r="DU119" s="748"/>
      <c r="DV119" s="831" t="s">
        <v>138</v>
      </c>
      <c r="DW119" s="832"/>
      <c r="DX119" s="832"/>
      <c r="DY119" s="832"/>
      <c r="DZ119" s="833"/>
    </row>
    <row r="120" spans="1:130" s="221" customFormat="1" ht="26.25" customHeight="1" x14ac:dyDescent="0.15">
      <c r="A120" s="803"/>
      <c r="B120" s="804"/>
      <c r="C120" s="798" t="s">
        <v>447</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138</v>
      </c>
      <c r="AB120" s="763"/>
      <c r="AC120" s="763"/>
      <c r="AD120" s="763"/>
      <c r="AE120" s="764"/>
      <c r="AF120" s="765" t="s">
        <v>444</v>
      </c>
      <c r="AG120" s="763"/>
      <c r="AH120" s="763"/>
      <c r="AI120" s="763"/>
      <c r="AJ120" s="764"/>
      <c r="AK120" s="765" t="s">
        <v>444</v>
      </c>
      <c r="AL120" s="763"/>
      <c r="AM120" s="763"/>
      <c r="AN120" s="763"/>
      <c r="AO120" s="764"/>
      <c r="AP120" s="807" t="s">
        <v>444</v>
      </c>
      <c r="AQ120" s="808"/>
      <c r="AR120" s="808"/>
      <c r="AS120" s="808"/>
      <c r="AT120" s="809"/>
      <c r="AU120" s="863" t="s">
        <v>471</v>
      </c>
      <c r="AV120" s="864"/>
      <c r="AW120" s="864"/>
      <c r="AX120" s="864"/>
      <c r="AY120" s="865"/>
      <c r="AZ120" s="843" t="s">
        <v>472</v>
      </c>
      <c r="BA120" s="791"/>
      <c r="BB120" s="791"/>
      <c r="BC120" s="791"/>
      <c r="BD120" s="791"/>
      <c r="BE120" s="791"/>
      <c r="BF120" s="791"/>
      <c r="BG120" s="791"/>
      <c r="BH120" s="791"/>
      <c r="BI120" s="791"/>
      <c r="BJ120" s="791"/>
      <c r="BK120" s="791"/>
      <c r="BL120" s="791"/>
      <c r="BM120" s="791"/>
      <c r="BN120" s="791"/>
      <c r="BO120" s="791"/>
      <c r="BP120" s="792"/>
      <c r="BQ120" s="844">
        <v>5176255</v>
      </c>
      <c r="BR120" s="825"/>
      <c r="BS120" s="825"/>
      <c r="BT120" s="825"/>
      <c r="BU120" s="825"/>
      <c r="BV120" s="825">
        <v>4973082</v>
      </c>
      <c r="BW120" s="825"/>
      <c r="BX120" s="825"/>
      <c r="BY120" s="825"/>
      <c r="BZ120" s="825"/>
      <c r="CA120" s="825">
        <v>5335103</v>
      </c>
      <c r="CB120" s="825"/>
      <c r="CC120" s="825"/>
      <c r="CD120" s="825"/>
      <c r="CE120" s="825"/>
      <c r="CF120" s="849">
        <v>114.6</v>
      </c>
      <c r="CG120" s="850"/>
      <c r="CH120" s="850"/>
      <c r="CI120" s="850"/>
      <c r="CJ120" s="850"/>
      <c r="CK120" s="851" t="s">
        <v>473</v>
      </c>
      <c r="CL120" s="835"/>
      <c r="CM120" s="835"/>
      <c r="CN120" s="835"/>
      <c r="CO120" s="836"/>
      <c r="CP120" s="855" t="s">
        <v>411</v>
      </c>
      <c r="CQ120" s="856"/>
      <c r="CR120" s="856"/>
      <c r="CS120" s="856"/>
      <c r="CT120" s="856"/>
      <c r="CU120" s="856"/>
      <c r="CV120" s="856"/>
      <c r="CW120" s="856"/>
      <c r="CX120" s="856"/>
      <c r="CY120" s="856"/>
      <c r="CZ120" s="856"/>
      <c r="DA120" s="856"/>
      <c r="DB120" s="856"/>
      <c r="DC120" s="856"/>
      <c r="DD120" s="856"/>
      <c r="DE120" s="856"/>
      <c r="DF120" s="857"/>
      <c r="DG120" s="844">
        <v>1735593</v>
      </c>
      <c r="DH120" s="825"/>
      <c r="DI120" s="825"/>
      <c r="DJ120" s="825"/>
      <c r="DK120" s="825"/>
      <c r="DL120" s="825">
        <v>1534353</v>
      </c>
      <c r="DM120" s="825"/>
      <c r="DN120" s="825"/>
      <c r="DO120" s="825"/>
      <c r="DP120" s="825"/>
      <c r="DQ120" s="825">
        <v>1323055</v>
      </c>
      <c r="DR120" s="825"/>
      <c r="DS120" s="825"/>
      <c r="DT120" s="825"/>
      <c r="DU120" s="825"/>
      <c r="DV120" s="826">
        <v>28.4</v>
      </c>
      <c r="DW120" s="826"/>
      <c r="DX120" s="826"/>
      <c r="DY120" s="826"/>
      <c r="DZ120" s="827"/>
    </row>
    <row r="121" spans="1:130" s="221" customFormat="1" ht="26.25" customHeight="1" x14ac:dyDescent="0.15">
      <c r="A121" s="803"/>
      <c r="B121" s="804"/>
      <c r="C121" s="846" t="s">
        <v>474</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444</v>
      </c>
      <c r="AB121" s="763"/>
      <c r="AC121" s="763"/>
      <c r="AD121" s="763"/>
      <c r="AE121" s="764"/>
      <c r="AF121" s="765" t="s">
        <v>138</v>
      </c>
      <c r="AG121" s="763"/>
      <c r="AH121" s="763"/>
      <c r="AI121" s="763"/>
      <c r="AJ121" s="764"/>
      <c r="AK121" s="765" t="s">
        <v>444</v>
      </c>
      <c r="AL121" s="763"/>
      <c r="AM121" s="763"/>
      <c r="AN121" s="763"/>
      <c r="AO121" s="764"/>
      <c r="AP121" s="807" t="s">
        <v>138</v>
      </c>
      <c r="AQ121" s="808"/>
      <c r="AR121" s="808"/>
      <c r="AS121" s="808"/>
      <c r="AT121" s="809"/>
      <c r="AU121" s="866"/>
      <c r="AV121" s="867"/>
      <c r="AW121" s="867"/>
      <c r="AX121" s="867"/>
      <c r="AY121" s="868"/>
      <c r="AZ121" s="798" t="s">
        <v>475</v>
      </c>
      <c r="BA121" s="735"/>
      <c r="BB121" s="735"/>
      <c r="BC121" s="735"/>
      <c r="BD121" s="735"/>
      <c r="BE121" s="735"/>
      <c r="BF121" s="735"/>
      <c r="BG121" s="735"/>
      <c r="BH121" s="735"/>
      <c r="BI121" s="735"/>
      <c r="BJ121" s="735"/>
      <c r="BK121" s="735"/>
      <c r="BL121" s="735"/>
      <c r="BM121" s="735"/>
      <c r="BN121" s="735"/>
      <c r="BO121" s="735"/>
      <c r="BP121" s="736"/>
      <c r="BQ121" s="799">
        <v>720851</v>
      </c>
      <c r="BR121" s="800"/>
      <c r="BS121" s="800"/>
      <c r="BT121" s="800"/>
      <c r="BU121" s="800"/>
      <c r="BV121" s="800">
        <v>688868</v>
      </c>
      <c r="BW121" s="800"/>
      <c r="BX121" s="800"/>
      <c r="BY121" s="800"/>
      <c r="BZ121" s="800"/>
      <c r="CA121" s="800">
        <v>649317</v>
      </c>
      <c r="CB121" s="800"/>
      <c r="CC121" s="800"/>
      <c r="CD121" s="800"/>
      <c r="CE121" s="800"/>
      <c r="CF121" s="858">
        <v>13.9</v>
      </c>
      <c r="CG121" s="859"/>
      <c r="CH121" s="859"/>
      <c r="CI121" s="859"/>
      <c r="CJ121" s="859"/>
      <c r="CK121" s="852"/>
      <c r="CL121" s="838"/>
      <c r="CM121" s="838"/>
      <c r="CN121" s="838"/>
      <c r="CO121" s="839"/>
      <c r="CP121" s="818" t="s">
        <v>476</v>
      </c>
      <c r="CQ121" s="819"/>
      <c r="CR121" s="819"/>
      <c r="CS121" s="819"/>
      <c r="CT121" s="819"/>
      <c r="CU121" s="819"/>
      <c r="CV121" s="819"/>
      <c r="CW121" s="819"/>
      <c r="CX121" s="819"/>
      <c r="CY121" s="819"/>
      <c r="CZ121" s="819"/>
      <c r="DA121" s="819"/>
      <c r="DB121" s="819"/>
      <c r="DC121" s="819"/>
      <c r="DD121" s="819"/>
      <c r="DE121" s="819"/>
      <c r="DF121" s="820"/>
      <c r="DG121" s="799">
        <v>83477</v>
      </c>
      <c r="DH121" s="800"/>
      <c r="DI121" s="800"/>
      <c r="DJ121" s="800"/>
      <c r="DK121" s="800"/>
      <c r="DL121" s="800">
        <v>74524</v>
      </c>
      <c r="DM121" s="800"/>
      <c r="DN121" s="800"/>
      <c r="DO121" s="800"/>
      <c r="DP121" s="800"/>
      <c r="DQ121" s="800">
        <v>68284</v>
      </c>
      <c r="DR121" s="800"/>
      <c r="DS121" s="800"/>
      <c r="DT121" s="800"/>
      <c r="DU121" s="800"/>
      <c r="DV121" s="777">
        <v>1.5</v>
      </c>
      <c r="DW121" s="777"/>
      <c r="DX121" s="777"/>
      <c r="DY121" s="777"/>
      <c r="DZ121" s="778"/>
    </row>
    <row r="122" spans="1:130" s="221" customFormat="1" ht="26.25" customHeight="1" x14ac:dyDescent="0.15">
      <c r="A122" s="803"/>
      <c r="B122" s="804"/>
      <c r="C122" s="798" t="s">
        <v>457</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138</v>
      </c>
      <c r="AB122" s="763"/>
      <c r="AC122" s="763"/>
      <c r="AD122" s="763"/>
      <c r="AE122" s="764"/>
      <c r="AF122" s="765" t="s">
        <v>138</v>
      </c>
      <c r="AG122" s="763"/>
      <c r="AH122" s="763"/>
      <c r="AI122" s="763"/>
      <c r="AJ122" s="764"/>
      <c r="AK122" s="765" t="s">
        <v>444</v>
      </c>
      <c r="AL122" s="763"/>
      <c r="AM122" s="763"/>
      <c r="AN122" s="763"/>
      <c r="AO122" s="764"/>
      <c r="AP122" s="807" t="s">
        <v>138</v>
      </c>
      <c r="AQ122" s="808"/>
      <c r="AR122" s="808"/>
      <c r="AS122" s="808"/>
      <c r="AT122" s="809"/>
      <c r="AU122" s="866"/>
      <c r="AV122" s="867"/>
      <c r="AW122" s="867"/>
      <c r="AX122" s="867"/>
      <c r="AY122" s="868"/>
      <c r="AZ122" s="821" t="s">
        <v>477</v>
      </c>
      <c r="BA122" s="822"/>
      <c r="BB122" s="822"/>
      <c r="BC122" s="822"/>
      <c r="BD122" s="822"/>
      <c r="BE122" s="822"/>
      <c r="BF122" s="822"/>
      <c r="BG122" s="822"/>
      <c r="BH122" s="822"/>
      <c r="BI122" s="822"/>
      <c r="BJ122" s="822"/>
      <c r="BK122" s="822"/>
      <c r="BL122" s="822"/>
      <c r="BM122" s="822"/>
      <c r="BN122" s="822"/>
      <c r="BO122" s="822"/>
      <c r="BP122" s="823"/>
      <c r="BQ122" s="862">
        <v>5693016</v>
      </c>
      <c r="BR122" s="828"/>
      <c r="BS122" s="828"/>
      <c r="BT122" s="828"/>
      <c r="BU122" s="828"/>
      <c r="BV122" s="828">
        <v>5634515</v>
      </c>
      <c r="BW122" s="828"/>
      <c r="BX122" s="828"/>
      <c r="BY122" s="828"/>
      <c r="BZ122" s="828"/>
      <c r="CA122" s="828">
        <v>5516535</v>
      </c>
      <c r="CB122" s="828"/>
      <c r="CC122" s="828"/>
      <c r="CD122" s="828"/>
      <c r="CE122" s="828"/>
      <c r="CF122" s="829">
        <v>118.4</v>
      </c>
      <c r="CG122" s="830"/>
      <c r="CH122" s="830"/>
      <c r="CI122" s="830"/>
      <c r="CJ122" s="830"/>
      <c r="CK122" s="852"/>
      <c r="CL122" s="838"/>
      <c r="CM122" s="838"/>
      <c r="CN122" s="838"/>
      <c r="CO122" s="839"/>
      <c r="CP122" s="818" t="s">
        <v>407</v>
      </c>
      <c r="CQ122" s="819"/>
      <c r="CR122" s="819"/>
      <c r="CS122" s="819"/>
      <c r="CT122" s="819"/>
      <c r="CU122" s="819"/>
      <c r="CV122" s="819"/>
      <c r="CW122" s="819"/>
      <c r="CX122" s="819"/>
      <c r="CY122" s="819"/>
      <c r="CZ122" s="819"/>
      <c r="DA122" s="819"/>
      <c r="DB122" s="819"/>
      <c r="DC122" s="819"/>
      <c r="DD122" s="819"/>
      <c r="DE122" s="819"/>
      <c r="DF122" s="820"/>
      <c r="DG122" s="799" t="s">
        <v>138</v>
      </c>
      <c r="DH122" s="800"/>
      <c r="DI122" s="800"/>
      <c r="DJ122" s="800"/>
      <c r="DK122" s="800"/>
      <c r="DL122" s="800" t="s">
        <v>138</v>
      </c>
      <c r="DM122" s="800"/>
      <c r="DN122" s="800"/>
      <c r="DO122" s="800"/>
      <c r="DP122" s="800"/>
      <c r="DQ122" s="800" t="s">
        <v>138</v>
      </c>
      <c r="DR122" s="800"/>
      <c r="DS122" s="800"/>
      <c r="DT122" s="800"/>
      <c r="DU122" s="800"/>
      <c r="DV122" s="777" t="s">
        <v>138</v>
      </c>
      <c r="DW122" s="777"/>
      <c r="DX122" s="777"/>
      <c r="DY122" s="777"/>
      <c r="DZ122" s="778"/>
    </row>
    <row r="123" spans="1:130" s="221" customFormat="1" ht="26.25" customHeight="1" x14ac:dyDescent="0.15">
      <c r="A123" s="803"/>
      <c r="B123" s="804"/>
      <c r="C123" s="798" t="s">
        <v>463</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444</v>
      </c>
      <c r="AB123" s="763"/>
      <c r="AC123" s="763"/>
      <c r="AD123" s="763"/>
      <c r="AE123" s="764"/>
      <c r="AF123" s="765" t="s">
        <v>444</v>
      </c>
      <c r="AG123" s="763"/>
      <c r="AH123" s="763"/>
      <c r="AI123" s="763"/>
      <c r="AJ123" s="764"/>
      <c r="AK123" s="765" t="s">
        <v>444</v>
      </c>
      <c r="AL123" s="763"/>
      <c r="AM123" s="763"/>
      <c r="AN123" s="763"/>
      <c r="AO123" s="764"/>
      <c r="AP123" s="807" t="s">
        <v>138</v>
      </c>
      <c r="AQ123" s="808"/>
      <c r="AR123" s="808"/>
      <c r="AS123" s="808"/>
      <c r="AT123" s="809"/>
      <c r="AU123" s="869"/>
      <c r="AV123" s="870"/>
      <c r="AW123" s="870"/>
      <c r="AX123" s="870"/>
      <c r="AY123" s="870"/>
      <c r="AZ123" s="242" t="s">
        <v>190</v>
      </c>
      <c r="BA123" s="242"/>
      <c r="BB123" s="242"/>
      <c r="BC123" s="242"/>
      <c r="BD123" s="242"/>
      <c r="BE123" s="242"/>
      <c r="BF123" s="242"/>
      <c r="BG123" s="242"/>
      <c r="BH123" s="242"/>
      <c r="BI123" s="242"/>
      <c r="BJ123" s="242"/>
      <c r="BK123" s="242"/>
      <c r="BL123" s="242"/>
      <c r="BM123" s="242"/>
      <c r="BN123" s="242"/>
      <c r="BO123" s="860" t="s">
        <v>478</v>
      </c>
      <c r="BP123" s="861"/>
      <c r="BQ123" s="815">
        <v>11590122</v>
      </c>
      <c r="BR123" s="816"/>
      <c r="BS123" s="816"/>
      <c r="BT123" s="816"/>
      <c r="BU123" s="816"/>
      <c r="BV123" s="816">
        <v>11296465</v>
      </c>
      <c r="BW123" s="816"/>
      <c r="BX123" s="816"/>
      <c r="BY123" s="816"/>
      <c r="BZ123" s="816"/>
      <c r="CA123" s="816">
        <v>11500955</v>
      </c>
      <c r="CB123" s="816"/>
      <c r="CC123" s="816"/>
      <c r="CD123" s="816"/>
      <c r="CE123" s="816"/>
      <c r="CF123" s="731"/>
      <c r="CG123" s="732"/>
      <c r="CH123" s="732"/>
      <c r="CI123" s="732"/>
      <c r="CJ123" s="817"/>
      <c r="CK123" s="852"/>
      <c r="CL123" s="838"/>
      <c r="CM123" s="838"/>
      <c r="CN123" s="838"/>
      <c r="CO123" s="839"/>
      <c r="CP123" s="818" t="s">
        <v>479</v>
      </c>
      <c r="CQ123" s="819"/>
      <c r="CR123" s="819"/>
      <c r="CS123" s="819"/>
      <c r="CT123" s="819"/>
      <c r="CU123" s="819"/>
      <c r="CV123" s="819"/>
      <c r="CW123" s="819"/>
      <c r="CX123" s="819"/>
      <c r="CY123" s="819"/>
      <c r="CZ123" s="819"/>
      <c r="DA123" s="819"/>
      <c r="DB123" s="819"/>
      <c r="DC123" s="819"/>
      <c r="DD123" s="819"/>
      <c r="DE123" s="819"/>
      <c r="DF123" s="820"/>
      <c r="DG123" s="762" t="s">
        <v>444</v>
      </c>
      <c r="DH123" s="763"/>
      <c r="DI123" s="763"/>
      <c r="DJ123" s="763"/>
      <c r="DK123" s="764"/>
      <c r="DL123" s="765" t="s">
        <v>444</v>
      </c>
      <c r="DM123" s="763"/>
      <c r="DN123" s="763"/>
      <c r="DO123" s="763"/>
      <c r="DP123" s="764"/>
      <c r="DQ123" s="765" t="s">
        <v>444</v>
      </c>
      <c r="DR123" s="763"/>
      <c r="DS123" s="763"/>
      <c r="DT123" s="763"/>
      <c r="DU123" s="764"/>
      <c r="DV123" s="807" t="s">
        <v>444</v>
      </c>
      <c r="DW123" s="808"/>
      <c r="DX123" s="808"/>
      <c r="DY123" s="808"/>
      <c r="DZ123" s="809"/>
    </row>
    <row r="124" spans="1:130" s="221" customFormat="1" ht="26.25" customHeight="1" thickBot="1" x14ac:dyDescent="0.2">
      <c r="A124" s="803"/>
      <c r="B124" s="804"/>
      <c r="C124" s="798" t="s">
        <v>466</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444</v>
      </c>
      <c r="AB124" s="763"/>
      <c r="AC124" s="763"/>
      <c r="AD124" s="763"/>
      <c r="AE124" s="764"/>
      <c r="AF124" s="765" t="s">
        <v>444</v>
      </c>
      <c r="AG124" s="763"/>
      <c r="AH124" s="763"/>
      <c r="AI124" s="763"/>
      <c r="AJ124" s="764"/>
      <c r="AK124" s="765" t="s">
        <v>444</v>
      </c>
      <c r="AL124" s="763"/>
      <c r="AM124" s="763"/>
      <c r="AN124" s="763"/>
      <c r="AO124" s="764"/>
      <c r="AP124" s="807" t="s">
        <v>444</v>
      </c>
      <c r="AQ124" s="808"/>
      <c r="AR124" s="808"/>
      <c r="AS124" s="808"/>
      <c r="AT124" s="809"/>
      <c r="AU124" s="810" t="s">
        <v>480</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6.9</v>
      </c>
      <c r="BR124" s="814"/>
      <c r="BS124" s="814"/>
      <c r="BT124" s="814"/>
      <c r="BU124" s="814"/>
      <c r="BV124" s="814">
        <v>1.1000000000000001</v>
      </c>
      <c r="BW124" s="814"/>
      <c r="BX124" s="814"/>
      <c r="BY124" s="814"/>
      <c r="BZ124" s="814"/>
      <c r="CA124" s="814" t="s">
        <v>444</v>
      </c>
      <c r="CB124" s="814"/>
      <c r="CC124" s="814"/>
      <c r="CD124" s="814"/>
      <c r="CE124" s="814"/>
      <c r="CF124" s="709"/>
      <c r="CG124" s="710"/>
      <c r="CH124" s="710"/>
      <c r="CI124" s="710"/>
      <c r="CJ124" s="845"/>
      <c r="CK124" s="853"/>
      <c r="CL124" s="853"/>
      <c r="CM124" s="853"/>
      <c r="CN124" s="853"/>
      <c r="CO124" s="854"/>
      <c r="CP124" s="818" t="s">
        <v>481</v>
      </c>
      <c r="CQ124" s="819"/>
      <c r="CR124" s="819"/>
      <c r="CS124" s="819"/>
      <c r="CT124" s="819"/>
      <c r="CU124" s="819"/>
      <c r="CV124" s="819"/>
      <c r="CW124" s="819"/>
      <c r="CX124" s="819"/>
      <c r="CY124" s="819"/>
      <c r="CZ124" s="819"/>
      <c r="DA124" s="819"/>
      <c r="DB124" s="819"/>
      <c r="DC124" s="819"/>
      <c r="DD124" s="819"/>
      <c r="DE124" s="819"/>
      <c r="DF124" s="820"/>
      <c r="DG124" s="746">
        <v>408000</v>
      </c>
      <c r="DH124" s="747"/>
      <c r="DI124" s="747"/>
      <c r="DJ124" s="747"/>
      <c r="DK124" s="748"/>
      <c r="DL124" s="749">
        <v>161000</v>
      </c>
      <c r="DM124" s="747"/>
      <c r="DN124" s="747"/>
      <c r="DO124" s="747"/>
      <c r="DP124" s="748"/>
      <c r="DQ124" s="749" t="s">
        <v>138</v>
      </c>
      <c r="DR124" s="747"/>
      <c r="DS124" s="747"/>
      <c r="DT124" s="747"/>
      <c r="DU124" s="748"/>
      <c r="DV124" s="831" t="s">
        <v>138</v>
      </c>
      <c r="DW124" s="832"/>
      <c r="DX124" s="832"/>
      <c r="DY124" s="832"/>
      <c r="DZ124" s="833"/>
    </row>
    <row r="125" spans="1:130" s="221" customFormat="1" ht="26.25" customHeight="1" x14ac:dyDescent="0.15">
      <c r="A125" s="803"/>
      <c r="B125" s="804"/>
      <c r="C125" s="798" t="s">
        <v>468</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138</v>
      </c>
      <c r="AB125" s="763"/>
      <c r="AC125" s="763"/>
      <c r="AD125" s="763"/>
      <c r="AE125" s="764"/>
      <c r="AF125" s="765" t="s">
        <v>138</v>
      </c>
      <c r="AG125" s="763"/>
      <c r="AH125" s="763"/>
      <c r="AI125" s="763"/>
      <c r="AJ125" s="764"/>
      <c r="AK125" s="765" t="s">
        <v>138</v>
      </c>
      <c r="AL125" s="763"/>
      <c r="AM125" s="763"/>
      <c r="AN125" s="763"/>
      <c r="AO125" s="764"/>
      <c r="AP125" s="807" t="s">
        <v>418</v>
      </c>
      <c r="AQ125" s="808"/>
      <c r="AR125" s="808"/>
      <c r="AS125" s="808"/>
      <c r="AT125" s="80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4" t="s">
        <v>482</v>
      </c>
      <c r="CL125" s="835"/>
      <c r="CM125" s="835"/>
      <c r="CN125" s="835"/>
      <c r="CO125" s="836"/>
      <c r="CP125" s="843" t="s">
        <v>483</v>
      </c>
      <c r="CQ125" s="791"/>
      <c r="CR125" s="791"/>
      <c r="CS125" s="791"/>
      <c r="CT125" s="791"/>
      <c r="CU125" s="791"/>
      <c r="CV125" s="791"/>
      <c r="CW125" s="791"/>
      <c r="CX125" s="791"/>
      <c r="CY125" s="791"/>
      <c r="CZ125" s="791"/>
      <c r="DA125" s="791"/>
      <c r="DB125" s="791"/>
      <c r="DC125" s="791"/>
      <c r="DD125" s="791"/>
      <c r="DE125" s="791"/>
      <c r="DF125" s="792"/>
      <c r="DG125" s="844" t="s">
        <v>138</v>
      </c>
      <c r="DH125" s="825"/>
      <c r="DI125" s="825"/>
      <c r="DJ125" s="825"/>
      <c r="DK125" s="825"/>
      <c r="DL125" s="825" t="s">
        <v>138</v>
      </c>
      <c r="DM125" s="825"/>
      <c r="DN125" s="825"/>
      <c r="DO125" s="825"/>
      <c r="DP125" s="825"/>
      <c r="DQ125" s="825" t="s">
        <v>138</v>
      </c>
      <c r="DR125" s="825"/>
      <c r="DS125" s="825"/>
      <c r="DT125" s="825"/>
      <c r="DU125" s="825"/>
      <c r="DV125" s="826" t="s">
        <v>418</v>
      </c>
      <c r="DW125" s="826"/>
      <c r="DX125" s="826"/>
      <c r="DY125" s="826"/>
      <c r="DZ125" s="827"/>
    </row>
    <row r="126" spans="1:130" s="221" customFormat="1" ht="26.25" customHeight="1" thickBot="1" x14ac:dyDescent="0.2">
      <c r="A126" s="803"/>
      <c r="B126" s="804"/>
      <c r="C126" s="798" t="s">
        <v>470</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4231</v>
      </c>
      <c r="AB126" s="763"/>
      <c r="AC126" s="763"/>
      <c r="AD126" s="763"/>
      <c r="AE126" s="764"/>
      <c r="AF126" s="765">
        <v>2281</v>
      </c>
      <c r="AG126" s="763"/>
      <c r="AH126" s="763"/>
      <c r="AI126" s="763"/>
      <c r="AJ126" s="764"/>
      <c r="AK126" s="765" t="s">
        <v>138</v>
      </c>
      <c r="AL126" s="763"/>
      <c r="AM126" s="763"/>
      <c r="AN126" s="763"/>
      <c r="AO126" s="764"/>
      <c r="AP126" s="807" t="s">
        <v>138</v>
      </c>
      <c r="AQ126" s="808"/>
      <c r="AR126" s="808"/>
      <c r="AS126" s="808"/>
      <c r="AT126" s="80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7"/>
      <c r="CL126" s="838"/>
      <c r="CM126" s="838"/>
      <c r="CN126" s="838"/>
      <c r="CO126" s="839"/>
      <c r="CP126" s="798" t="s">
        <v>484</v>
      </c>
      <c r="CQ126" s="735"/>
      <c r="CR126" s="735"/>
      <c r="CS126" s="735"/>
      <c r="CT126" s="735"/>
      <c r="CU126" s="735"/>
      <c r="CV126" s="735"/>
      <c r="CW126" s="735"/>
      <c r="CX126" s="735"/>
      <c r="CY126" s="735"/>
      <c r="CZ126" s="735"/>
      <c r="DA126" s="735"/>
      <c r="DB126" s="735"/>
      <c r="DC126" s="735"/>
      <c r="DD126" s="735"/>
      <c r="DE126" s="735"/>
      <c r="DF126" s="736"/>
      <c r="DG126" s="799" t="s">
        <v>138</v>
      </c>
      <c r="DH126" s="800"/>
      <c r="DI126" s="800"/>
      <c r="DJ126" s="800"/>
      <c r="DK126" s="800"/>
      <c r="DL126" s="800" t="s">
        <v>138</v>
      </c>
      <c r="DM126" s="800"/>
      <c r="DN126" s="800"/>
      <c r="DO126" s="800"/>
      <c r="DP126" s="800"/>
      <c r="DQ126" s="800" t="s">
        <v>138</v>
      </c>
      <c r="DR126" s="800"/>
      <c r="DS126" s="800"/>
      <c r="DT126" s="800"/>
      <c r="DU126" s="800"/>
      <c r="DV126" s="777" t="s">
        <v>418</v>
      </c>
      <c r="DW126" s="777"/>
      <c r="DX126" s="777"/>
      <c r="DY126" s="777"/>
      <c r="DZ126" s="778"/>
    </row>
    <row r="127" spans="1:130" s="221" customFormat="1" ht="26.25" customHeight="1" x14ac:dyDescent="0.15">
      <c r="A127" s="805"/>
      <c r="B127" s="806"/>
      <c r="C127" s="821" t="s">
        <v>485</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138</v>
      </c>
      <c r="AB127" s="763"/>
      <c r="AC127" s="763"/>
      <c r="AD127" s="763"/>
      <c r="AE127" s="764"/>
      <c r="AF127" s="765" t="s">
        <v>138</v>
      </c>
      <c r="AG127" s="763"/>
      <c r="AH127" s="763"/>
      <c r="AI127" s="763"/>
      <c r="AJ127" s="764"/>
      <c r="AK127" s="765" t="s">
        <v>138</v>
      </c>
      <c r="AL127" s="763"/>
      <c r="AM127" s="763"/>
      <c r="AN127" s="763"/>
      <c r="AO127" s="764"/>
      <c r="AP127" s="807" t="s">
        <v>138</v>
      </c>
      <c r="AQ127" s="808"/>
      <c r="AR127" s="808"/>
      <c r="AS127" s="808"/>
      <c r="AT127" s="809"/>
      <c r="AU127" s="223"/>
      <c r="AV127" s="223"/>
      <c r="AW127" s="223"/>
      <c r="AX127" s="824" t="s">
        <v>486</v>
      </c>
      <c r="AY127" s="795"/>
      <c r="AZ127" s="795"/>
      <c r="BA127" s="795"/>
      <c r="BB127" s="795"/>
      <c r="BC127" s="795"/>
      <c r="BD127" s="795"/>
      <c r="BE127" s="796"/>
      <c r="BF127" s="794" t="s">
        <v>487</v>
      </c>
      <c r="BG127" s="795"/>
      <c r="BH127" s="795"/>
      <c r="BI127" s="795"/>
      <c r="BJ127" s="795"/>
      <c r="BK127" s="795"/>
      <c r="BL127" s="796"/>
      <c r="BM127" s="794" t="s">
        <v>488</v>
      </c>
      <c r="BN127" s="795"/>
      <c r="BO127" s="795"/>
      <c r="BP127" s="795"/>
      <c r="BQ127" s="795"/>
      <c r="BR127" s="795"/>
      <c r="BS127" s="796"/>
      <c r="BT127" s="794" t="s">
        <v>489</v>
      </c>
      <c r="BU127" s="795"/>
      <c r="BV127" s="795"/>
      <c r="BW127" s="795"/>
      <c r="BX127" s="795"/>
      <c r="BY127" s="795"/>
      <c r="BZ127" s="797"/>
      <c r="CA127" s="223"/>
      <c r="CB127" s="223"/>
      <c r="CC127" s="223"/>
      <c r="CD127" s="246"/>
      <c r="CE127" s="246"/>
      <c r="CF127" s="246"/>
      <c r="CG127" s="223"/>
      <c r="CH127" s="223"/>
      <c r="CI127" s="223"/>
      <c r="CJ127" s="245"/>
      <c r="CK127" s="837"/>
      <c r="CL127" s="838"/>
      <c r="CM127" s="838"/>
      <c r="CN127" s="838"/>
      <c r="CO127" s="839"/>
      <c r="CP127" s="798" t="s">
        <v>490</v>
      </c>
      <c r="CQ127" s="735"/>
      <c r="CR127" s="735"/>
      <c r="CS127" s="735"/>
      <c r="CT127" s="735"/>
      <c r="CU127" s="735"/>
      <c r="CV127" s="735"/>
      <c r="CW127" s="735"/>
      <c r="CX127" s="735"/>
      <c r="CY127" s="735"/>
      <c r="CZ127" s="735"/>
      <c r="DA127" s="735"/>
      <c r="DB127" s="735"/>
      <c r="DC127" s="735"/>
      <c r="DD127" s="735"/>
      <c r="DE127" s="735"/>
      <c r="DF127" s="736"/>
      <c r="DG127" s="799" t="s">
        <v>138</v>
      </c>
      <c r="DH127" s="800"/>
      <c r="DI127" s="800"/>
      <c r="DJ127" s="800"/>
      <c r="DK127" s="800"/>
      <c r="DL127" s="800" t="s">
        <v>418</v>
      </c>
      <c r="DM127" s="800"/>
      <c r="DN127" s="800"/>
      <c r="DO127" s="800"/>
      <c r="DP127" s="800"/>
      <c r="DQ127" s="800" t="s">
        <v>138</v>
      </c>
      <c r="DR127" s="800"/>
      <c r="DS127" s="800"/>
      <c r="DT127" s="800"/>
      <c r="DU127" s="800"/>
      <c r="DV127" s="777" t="s">
        <v>138</v>
      </c>
      <c r="DW127" s="777"/>
      <c r="DX127" s="777"/>
      <c r="DY127" s="777"/>
      <c r="DZ127" s="778"/>
    </row>
    <row r="128" spans="1:130" s="221" customFormat="1" ht="26.25" customHeight="1" thickBot="1" x14ac:dyDescent="0.2">
      <c r="A128" s="779" t="s">
        <v>491</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492</v>
      </c>
      <c r="X128" s="781"/>
      <c r="Y128" s="781"/>
      <c r="Z128" s="782"/>
      <c r="AA128" s="783">
        <v>60471</v>
      </c>
      <c r="AB128" s="784"/>
      <c r="AC128" s="784"/>
      <c r="AD128" s="784"/>
      <c r="AE128" s="785"/>
      <c r="AF128" s="786">
        <v>61337</v>
      </c>
      <c r="AG128" s="784"/>
      <c r="AH128" s="784"/>
      <c r="AI128" s="784"/>
      <c r="AJ128" s="785"/>
      <c r="AK128" s="786">
        <v>62745</v>
      </c>
      <c r="AL128" s="784"/>
      <c r="AM128" s="784"/>
      <c r="AN128" s="784"/>
      <c r="AO128" s="785"/>
      <c r="AP128" s="787"/>
      <c r="AQ128" s="788"/>
      <c r="AR128" s="788"/>
      <c r="AS128" s="788"/>
      <c r="AT128" s="789"/>
      <c r="AU128" s="223"/>
      <c r="AV128" s="223"/>
      <c r="AW128" s="223"/>
      <c r="AX128" s="790" t="s">
        <v>493</v>
      </c>
      <c r="AY128" s="791"/>
      <c r="AZ128" s="791"/>
      <c r="BA128" s="791"/>
      <c r="BB128" s="791"/>
      <c r="BC128" s="791"/>
      <c r="BD128" s="791"/>
      <c r="BE128" s="792"/>
      <c r="BF128" s="769" t="s">
        <v>138</v>
      </c>
      <c r="BG128" s="770"/>
      <c r="BH128" s="770"/>
      <c r="BI128" s="770"/>
      <c r="BJ128" s="770"/>
      <c r="BK128" s="770"/>
      <c r="BL128" s="793"/>
      <c r="BM128" s="769">
        <v>14.9</v>
      </c>
      <c r="BN128" s="770"/>
      <c r="BO128" s="770"/>
      <c r="BP128" s="770"/>
      <c r="BQ128" s="770"/>
      <c r="BR128" s="770"/>
      <c r="BS128" s="793"/>
      <c r="BT128" s="769">
        <v>20</v>
      </c>
      <c r="BU128" s="770"/>
      <c r="BV128" s="770"/>
      <c r="BW128" s="770"/>
      <c r="BX128" s="770"/>
      <c r="BY128" s="770"/>
      <c r="BZ128" s="771"/>
      <c r="CA128" s="246"/>
      <c r="CB128" s="246"/>
      <c r="CC128" s="246"/>
      <c r="CD128" s="246"/>
      <c r="CE128" s="246"/>
      <c r="CF128" s="246"/>
      <c r="CG128" s="223"/>
      <c r="CH128" s="223"/>
      <c r="CI128" s="223"/>
      <c r="CJ128" s="245"/>
      <c r="CK128" s="840"/>
      <c r="CL128" s="841"/>
      <c r="CM128" s="841"/>
      <c r="CN128" s="841"/>
      <c r="CO128" s="842"/>
      <c r="CP128" s="772" t="s">
        <v>494</v>
      </c>
      <c r="CQ128" s="713"/>
      <c r="CR128" s="713"/>
      <c r="CS128" s="713"/>
      <c r="CT128" s="713"/>
      <c r="CU128" s="713"/>
      <c r="CV128" s="713"/>
      <c r="CW128" s="713"/>
      <c r="CX128" s="713"/>
      <c r="CY128" s="713"/>
      <c r="CZ128" s="713"/>
      <c r="DA128" s="713"/>
      <c r="DB128" s="713"/>
      <c r="DC128" s="713"/>
      <c r="DD128" s="713"/>
      <c r="DE128" s="713"/>
      <c r="DF128" s="714"/>
      <c r="DG128" s="773">
        <v>17982</v>
      </c>
      <c r="DH128" s="774"/>
      <c r="DI128" s="774"/>
      <c r="DJ128" s="774"/>
      <c r="DK128" s="774"/>
      <c r="DL128" s="774" t="s">
        <v>138</v>
      </c>
      <c r="DM128" s="774"/>
      <c r="DN128" s="774"/>
      <c r="DO128" s="774"/>
      <c r="DP128" s="774"/>
      <c r="DQ128" s="774" t="s">
        <v>138</v>
      </c>
      <c r="DR128" s="774"/>
      <c r="DS128" s="774"/>
      <c r="DT128" s="774"/>
      <c r="DU128" s="774"/>
      <c r="DV128" s="775" t="s">
        <v>138</v>
      </c>
      <c r="DW128" s="775"/>
      <c r="DX128" s="775"/>
      <c r="DY128" s="775"/>
      <c r="DZ128" s="776"/>
    </row>
    <row r="129" spans="1:131" s="221" customFormat="1" ht="26.25" customHeight="1" x14ac:dyDescent="0.15">
      <c r="A129" s="757" t="s">
        <v>106</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495</v>
      </c>
      <c r="X129" s="760"/>
      <c r="Y129" s="760"/>
      <c r="Z129" s="761"/>
      <c r="AA129" s="762">
        <v>4791774</v>
      </c>
      <c r="AB129" s="763"/>
      <c r="AC129" s="763"/>
      <c r="AD129" s="763"/>
      <c r="AE129" s="764"/>
      <c r="AF129" s="765">
        <v>4928369</v>
      </c>
      <c r="AG129" s="763"/>
      <c r="AH129" s="763"/>
      <c r="AI129" s="763"/>
      <c r="AJ129" s="764"/>
      <c r="AK129" s="765">
        <v>5156620</v>
      </c>
      <c r="AL129" s="763"/>
      <c r="AM129" s="763"/>
      <c r="AN129" s="763"/>
      <c r="AO129" s="764"/>
      <c r="AP129" s="766"/>
      <c r="AQ129" s="767"/>
      <c r="AR129" s="767"/>
      <c r="AS129" s="767"/>
      <c r="AT129" s="768"/>
      <c r="AU129" s="224"/>
      <c r="AV129" s="224"/>
      <c r="AW129" s="224"/>
      <c r="AX129" s="734" t="s">
        <v>496</v>
      </c>
      <c r="AY129" s="735"/>
      <c r="AZ129" s="735"/>
      <c r="BA129" s="735"/>
      <c r="BB129" s="735"/>
      <c r="BC129" s="735"/>
      <c r="BD129" s="735"/>
      <c r="BE129" s="736"/>
      <c r="BF129" s="753" t="s">
        <v>138</v>
      </c>
      <c r="BG129" s="754"/>
      <c r="BH129" s="754"/>
      <c r="BI129" s="754"/>
      <c r="BJ129" s="754"/>
      <c r="BK129" s="754"/>
      <c r="BL129" s="755"/>
      <c r="BM129" s="753">
        <v>19.899999999999999</v>
      </c>
      <c r="BN129" s="754"/>
      <c r="BO129" s="754"/>
      <c r="BP129" s="754"/>
      <c r="BQ129" s="754"/>
      <c r="BR129" s="754"/>
      <c r="BS129" s="755"/>
      <c r="BT129" s="753">
        <v>30</v>
      </c>
      <c r="BU129" s="754"/>
      <c r="BV129" s="754"/>
      <c r="BW129" s="754"/>
      <c r="BX129" s="754"/>
      <c r="BY129" s="754"/>
      <c r="BZ129" s="75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57" t="s">
        <v>497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498</v>
      </c>
      <c r="X130" s="760"/>
      <c r="Y130" s="760"/>
      <c r="Z130" s="761"/>
      <c r="AA130" s="762">
        <v>530404</v>
      </c>
      <c r="AB130" s="763"/>
      <c r="AC130" s="763"/>
      <c r="AD130" s="763"/>
      <c r="AE130" s="764"/>
      <c r="AF130" s="765">
        <v>497054</v>
      </c>
      <c r="AG130" s="763"/>
      <c r="AH130" s="763"/>
      <c r="AI130" s="763"/>
      <c r="AJ130" s="764"/>
      <c r="AK130" s="765">
        <v>499291</v>
      </c>
      <c r="AL130" s="763"/>
      <c r="AM130" s="763"/>
      <c r="AN130" s="763"/>
      <c r="AO130" s="764"/>
      <c r="AP130" s="766"/>
      <c r="AQ130" s="767"/>
      <c r="AR130" s="767"/>
      <c r="AS130" s="767"/>
      <c r="AT130" s="768"/>
      <c r="AU130" s="224"/>
      <c r="AV130" s="224"/>
      <c r="AW130" s="224"/>
      <c r="AX130" s="734" t="s">
        <v>499</v>
      </c>
      <c r="AY130" s="735"/>
      <c r="AZ130" s="735"/>
      <c r="BA130" s="735"/>
      <c r="BB130" s="735"/>
      <c r="BC130" s="735"/>
      <c r="BD130" s="735"/>
      <c r="BE130" s="736"/>
      <c r="BF130" s="737">
        <v>14</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500</v>
      </c>
      <c r="X131" s="744"/>
      <c r="Y131" s="744"/>
      <c r="Z131" s="745"/>
      <c r="AA131" s="746">
        <v>4261370</v>
      </c>
      <c r="AB131" s="747"/>
      <c r="AC131" s="747"/>
      <c r="AD131" s="747"/>
      <c r="AE131" s="748"/>
      <c r="AF131" s="749">
        <v>4431315</v>
      </c>
      <c r="AG131" s="747"/>
      <c r="AH131" s="747"/>
      <c r="AI131" s="747"/>
      <c r="AJ131" s="748"/>
      <c r="AK131" s="749">
        <v>4657329</v>
      </c>
      <c r="AL131" s="747"/>
      <c r="AM131" s="747"/>
      <c r="AN131" s="747"/>
      <c r="AO131" s="748"/>
      <c r="AP131" s="750"/>
      <c r="AQ131" s="751"/>
      <c r="AR131" s="751"/>
      <c r="AS131" s="751"/>
      <c r="AT131" s="752"/>
      <c r="AU131" s="224"/>
      <c r="AV131" s="224"/>
      <c r="AW131" s="224"/>
      <c r="AX131" s="712" t="s">
        <v>501</v>
      </c>
      <c r="AY131" s="713"/>
      <c r="AZ131" s="713"/>
      <c r="BA131" s="713"/>
      <c r="BB131" s="713"/>
      <c r="BC131" s="713"/>
      <c r="BD131" s="713"/>
      <c r="BE131" s="714"/>
      <c r="BF131" s="715" t="s">
        <v>138</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21" t="s">
        <v>502</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503</v>
      </c>
      <c r="W132" s="725"/>
      <c r="X132" s="725"/>
      <c r="Y132" s="725"/>
      <c r="Z132" s="726"/>
      <c r="AA132" s="727">
        <v>15.56731755</v>
      </c>
      <c r="AB132" s="728"/>
      <c r="AC132" s="728"/>
      <c r="AD132" s="728"/>
      <c r="AE132" s="729"/>
      <c r="AF132" s="730">
        <v>14.291288249999999</v>
      </c>
      <c r="AG132" s="728"/>
      <c r="AH132" s="728"/>
      <c r="AI132" s="728"/>
      <c r="AJ132" s="729"/>
      <c r="AK132" s="730">
        <v>12.29666188</v>
      </c>
      <c r="AL132" s="728"/>
      <c r="AM132" s="728"/>
      <c r="AN132" s="728"/>
      <c r="AO132" s="729"/>
      <c r="AP132" s="731"/>
      <c r="AQ132" s="732"/>
      <c r="AR132" s="732"/>
      <c r="AS132" s="732"/>
      <c r="AT132" s="7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504</v>
      </c>
      <c r="W133" s="704"/>
      <c r="X133" s="704"/>
      <c r="Y133" s="704"/>
      <c r="Z133" s="705"/>
      <c r="AA133" s="706">
        <v>12</v>
      </c>
      <c r="AB133" s="707"/>
      <c r="AC133" s="707"/>
      <c r="AD133" s="707"/>
      <c r="AE133" s="708"/>
      <c r="AF133" s="706">
        <v>13.4</v>
      </c>
      <c r="AG133" s="707"/>
      <c r="AH133" s="707"/>
      <c r="AI133" s="707"/>
      <c r="AJ133" s="708"/>
      <c r="AK133" s="706">
        <v>14</v>
      </c>
      <c r="AL133" s="707"/>
      <c r="AM133" s="707"/>
      <c r="AN133" s="707"/>
      <c r="AO133" s="708"/>
      <c r="AP133" s="709"/>
      <c r="AQ133" s="710"/>
      <c r="AR133" s="710"/>
      <c r="AS133" s="710"/>
      <c r="AT133" s="71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f7X5f1wMONpWNdWcul2xFhxs7Lgzypy15E+yWbQu2CODSSANtv4vyj7WRI3n9Qlds9pyUplj5P4Adx8REG6XDA==" saltValue="RCME5IoT9TQvEhUCxlnM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1hvedA8/WJ272Wfis8qaP/WnzY4jOIEvO2VBwceyW+lysdY2EZjduAmPTkSSF4uG3oscNO4PdnmikEtkFm8yfA==" saltValue="2XGWup7SO+arhUdpkL7y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gb5H7C7lRP+PVOVa321BQ47mVKmVh5E3ylu9wzY4+l6/xxR6eJMRthCRkAQv8uLhuKbaCNqmnLFtjiPHnhAGg==" saltValue="/K/oqSouygM8XxYKy62OQQ=="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507</v>
      </c>
      <c r="AL6" s="257"/>
      <c r="AM6" s="257"/>
      <c r="AN6" s="257"/>
    </row>
    <row r="7" spans="1:46" ht="13.5" customHeight="1" x14ac:dyDescent="0.15">
      <c r="A7" s="256"/>
      <c r="AK7" s="259"/>
      <c r="AL7" s="260"/>
      <c r="AM7" s="260"/>
      <c r="AN7" s="261"/>
      <c r="AO7" s="1101" t="s">
        <v>508</v>
      </c>
      <c r="AP7" s="262"/>
      <c r="AQ7" s="263" t="s">
        <v>509</v>
      </c>
      <c r="AR7" s="264"/>
    </row>
    <row r="8" spans="1:46" x14ac:dyDescent="0.15">
      <c r="A8" s="256"/>
      <c r="AK8" s="265"/>
      <c r="AL8" s="266"/>
      <c r="AM8" s="266"/>
      <c r="AN8" s="267"/>
      <c r="AO8" s="1102"/>
      <c r="AP8" s="268" t="s">
        <v>510</v>
      </c>
      <c r="AQ8" s="269" t="s">
        <v>511</v>
      </c>
      <c r="AR8" s="270" t="s">
        <v>512</v>
      </c>
    </row>
    <row r="9" spans="1:46" x14ac:dyDescent="0.15">
      <c r="A9" s="256"/>
      <c r="AK9" s="1113" t="s">
        <v>513</v>
      </c>
      <c r="AL9" s="1114"/>
      <c r="AM9" s="1114"/>
      <c r="AN9" s="1115"/>
      <c r="AO9" s="271">
        <v>1455651</v>
      </c>
      <c r="AP9" s="271">
        <v>72863</v>
      </c>
      <c r="AQ9" s="272">
        <v>91900</v>
      </c>
      <c r="AR9" s="273">
        <v>-20.7</v>
      </c>
    </row>
    <row r="10" spans="1:46" ht="13.5" customHeight="1" x14ac:dyDescent="0.15">
      <c r="A10" s="256"/>
      <c r="AK10" s="1113" t="s">
        <v>514</v>
      </c>
      <c r="AL10" s="1114"/>
      <c r="AM10" s="1114"/>
      <c r="AN10" s="1115"/>
      <c r="AO10" s="274">
        <v>196846</v>
      </c>
      <c r="AP10" s="274">
        <v>9853</v>
      </c>
      <c r="AQ10" s="275">
        <v>11848</v>
      </c>
      <c r="AR10" s="276">
        <v>-16.8</v>
      </c>
    </row>
    <row r="11" spans="1:46" ht="13.5" customHeight="1" x14ac:dyDescent="0.15">
      <c r="A11" s="256"/>
      <c r="AK11" s="1113" t="s">
        <v>515</v>
      </c>
      <c r="AL11" s="1114"/>
      <c r="AM11" s="1114"/>
      <c r="AN11" s="1115"/>
      <c r="AO11" s="274" t="s">
        <v>516</v>
      </c>
      <c r="AP11" s="274" t="s">
        <v>516</v>
      </c>
      <c r="AQ11" s="275">
        <v>323</v>
      </c>
      <c r="AR11" s="276" t="s">
        <v>516</v>
      </c>
    </row>
    <row r="12" spans="1:46" ht="13.5" customHeight="1" x14ac:dyDescent="0.15">
      <c r="A12" s="256"/>
      <c r="AK12" s="1113" t="s">
        <v>517</v>
      </c>
      <c r="AL12" s="1114"/>
      <c r="AM12" s="1114"/>
      <c r="AN12" s="1115"/>
      <c r="AO12" s="274" t="s">
        <v>516</v>
      </c>
      <c r="AP12" s="274" t="s">
        <v>516</v>
      </c>
      <c r="AQ12" s="275">
        <v>21</v>
      </c>
      <c r="AR12" s="276" t="s">
        <v>516</v>
      </c>
    </row>
    <row r="13" spans="1:46" ht="13.5" customHeight="1" x14ac:dyDescent="0.15">
      <c r="A13" s="256"/>
      <c r="AK13" s="1113" t="s">
        <v>518</v>
      </c>
      <c r="AL13" s="1114"/>
      <c r="AM13" s="1114"/>
      <c r="AN13" s="1115"/>
      <c r="AO13" s="274">
        <v>78107</v>
      </c>
      <c r="AP13" s="274">
        <v>3910</v>
      </c>
      <c r="AQ13" s="275">
        <v>3646</v>
      </c>
      <c r="AR13" s="276">
        <v>7.2</v>
      </c>
    </row>
    <row r="14" spans="1:46" ht="13.5" customHeight="1" x14ac:dyDescent="0.15">
      <c r="A14" s="256"/>
      <c r="AK14" s="1113" t="s">
        <v>519</v>
      </c>
      <c r="AL14" s="1114"/>
      <c r="AM14" s="1114"/>
      <c r="AN14" s="1115"/>
      <c r="AO14" s="274">
        <v>38865</v>
      </c>
      <c r="AP14" s="274">
        <v>1945</v>
      </c>
      <c r="AQ14" s="275">
        <v>1700</v>
      </c>
      <c r="AR14" s="276">
        <v>14.4</v>
      </c>
    </row>
    <row r="15" spans="1:46" ht="13.5" customHeight="1" x14ac:dyDescent="0.15">
      <c r="A15" s="256"/>
      <c r="AK15" s="1116" t="s">
        <v>520</v>
      </c>
      <c r="AL15" s="1117"/>
      <c r="AM15" s="1117"/>
      <c r="AN15" s="1118"/>
      <c r="AO15" s="274">
        <v>-75635</v>
      </c>
      <c r="AP15" s="274">
        <v>-3786</v>
      </c>
      <c r="AQ15" s="275">
        <v>-7027</v>
      </c>
      <c r="AR15" s="276">
        <v>-46.1</v>
      </c>
    </row>
    <row r="16" spans="1:46" x14ac:dyDescent="0.15">
      <c r="A16" s="256"/>
      <c r="AK16" s="1116" t="s">
        <v>190</v>
      </c>
      <c r="AL16" s="1117"/>
      <c r="AM16" s="1117"/>
      <c r="AN16" s="1118"/>
      <c r="AO16" s="274">
        <v>1693834</v>
      </c>
      <c r="AP16" s="274">
        <v>84785</v>
      </c>
      <c r="AQ16" s="275">
        <v>102411</v>
      </c>
      <c r="AR16" s="276">
        <v>-17.2</v>
      </c>
    </row>
    <row r="17" spans="1:46" x14ac:dyDescent="0.15">
      <c r="A17" s="256"/>
    </row>
    <row r="18" spans="1:46" x14ac:dyDescent="0.15">
      <c r="A18" s="256"/>
      <c r="AQ18" s="277"/>
      <c r="AR18" s="277"/>
    </row>
    <row r="19" spans="1:46" x14ac:dyDescent="0.15">
      <c r="A19" s="256"/>
      <c r="AK19" s="252" t="s">
        <v>521</v>
      </c>
    </row>
    <row r="20" spans="1:46" x14ac:dyDescent="0.15">
      <c r="A20" s="256"/>
      <c r="AK20" s="278"/>
      <c r="AL20" s="279"/>
      <c r="AM20" s="279"/>
      <c r="AN20" s="280"/>
      <c r="AO20" s="281" t="s">
        <v>522</v>
      </c>
      <c r="AP20" s="282" t="s">
        <v>523</v>
      </c>
      <c r="AQ20" s="283" t="s">
        <v>524</v>
      </c>
      <c r="AR20" s="284"/>
    </row>
    <row r="21" spans="1:46" s="257" customFormat="1" x14ac:dyDescent="0.15">
      <c r="A21" s="285"/>
      <c r="AK21" s="1119" t="s">
        <v>525</v>
      </c>
      <c r="AL21" s="1120"/>
      <c r="AM21" s="1120"/>
      <c r="AN21" s="1121"/>
      <c r="AO21" s="286">
        <v>7.46</v>
      </c>
      <c r="AP21" s="287">
        <v>9.23</v>
      </c>
      <c r="AQ21" s="288">
        <v>-1.77</v>
      </c>
      <c r="AS21" s="289"/>
      <c r="AT21" s="285"/>
    </row>
    <row r="22" spans="1:46" s="257" customFormat="1" x14ac:dyDescent="0.15">
      <c r="A22" s="285"/>
      <c r="AK22" s="1119" t="s">
        <v>526</v>
      </c>
      <c r="AL22" s="1120"/>
      <c r="AM22" s="1120"/>
      <c r="AN22" s="1121"/>
      <c r="AO22" s="290">
        <v>96</v>
      </c>
      <c r="AP22" s="291">
        <v>96.8</v>
      </c>
      <c r="AQ22" s="292">
        <v>-0.8</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12" t="s">
        <v>527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7"/>
      <c r="AS27" s="252"/>
      <c r="AT27" s="252"/>
    </row>
    <row r="28" spans="1:46" ht="17.25" x14ac:dyDescent="0.15">
      <c r="A28" s="253" t="s">
        <v>528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529</v>
      </c>
      <c r="AL29" s="257"/>
      <c r="AM29" s="257"/>
      <c r="AN29" s="257"/>
      <c r="AS29" s="299"/>
    </row>
    <row r="30" spans="1:46" ht="13.5" customHeight="1" x14ac:dyDescent="0.15">
      <c r="A30" s="256"/>
      <c r="AK30" s="259"/>
      <c r="AL30" s="260"/>
      <c r="AM30" s="260"/>
      <c r="AN30" s="261"/>
      <c r="AO30" s="1101" t="s">
        <v>508</v>
      </c>
      <c r="AP30" s="262"/>
      <c r="AQ30" s="263" t="s">
        <v>509</v>
      </c>
      <c r="AR30" s="264"/>
    </row>
    <row r="31" spans="1:46" x14ac:dyDescent="0.15">
      <c r="A31" s="256"/>
      <c r="AK31" s="265"/>
      <c r="AL31" s="266"/>
      <c r="AM31" s="266"/>
      <c r="AN31" s="267"/>
      <c r="AO31" s="1102"/>
      <c r="AP31" s="268" t="s">
        <v>510</v>
      </c>
      <c r="AQ31" s="269" t="s">
        <v>511</v>
      </c>
      <c r="AR31" s="270" t="s">
        <v>512</v>
      </c>
    </row>
    <row r="32" spans="1:46" ht="27" customHeight="1" x14ac:dyDescent="0.15">
      <c r="A32" s="256"/>
      <c r="AK32" s="1103" t="s">
        <v>530</v>
      </c>
      <c r="AL32" s="1104"/>
      <c r="AM32" s="1104"/>
      <c r="AN32" s="1105"/>
      <c r="AO32" s="300">
        <v>732349</v>
      </c>
      <c r="AP32" s="300">
        <v>36658</v>
      </c>
      <c r="AQ32" s="301">
        <v>50517</v>
      </c>
      <c r="AR32" s="302">
        <v>-27.4</v>
      </c>
    </row>
    <row r="33" spans="1:46" ht="13.5" customHeight="1" x14ac:dyDescent="0.15">
      <c r="A33" s="256"/>
      <c r="AK33" s="1103" t="s">
        <v>531</v>
      </c>
      <c r="AL33" s="1104"/>
      <c r="AM33" s="1104"/>
      <c r="AN33" s="1105"/>
      <c r="AO33" s="300" t="s">
        <v>516</v>
      </c>
      <c r="AP33" s="300" t="s">
        <v>516</v>
      </c>
      <c r="AQ33" s="301" t="s">
        <v>516</v>
      </c>
      <c r="AR33" s="302" t="s">
        <v>516</v>
      </c>
    </row>
    <row r="34" spans="1:46" ht="27" customHeight="1" x14ac:dyDescent="0.15">
      <c r="A34" s="256"/>
      <c r="AK34" s="1103" t="s">
        <v>532</v>
      </c>
      <c r="AL34" s="1104"/>
      <c r="AM34" s="1104"/>
      <c r="AN34" s="1105"/>
      <c r="AO34" s="300" t="s">
        <v>516</v>
      </c>
      <c r="AP34" s="300" t="s">
        <v>516</v>
      </c>
      <c r="AQ34" s="301">
        <v>23</v>
      </c>
      <c r="AR34" s="302" t="s">
        <v>516</v>
      </c>
    </row>
    <row r="35" spans="1:46" ht="27" customHeight="1" x14ac:dyDescent="0.15">
      <c r="A35" s="256"/>
      <c r="AK35" s="1103" t="s">
        <v>533</v>
      </c>
      <c r="AL35" s="1104"/>
      <c r="AM35" s="1104"/>
      <c r="AN35" s="1105"/>
      <c r="AO35" s="300">
        <v>340084</v>
      </c>
      <c r="AP35" s="300">
        <v>17023</v>
      </c>
      <c r="AQ35" s="301">
        <v>15430</v>
      </c>
      <c r="AR35" s="302">
        <v>10.3</v>
      </c>
    </row>
    <row r="36" spans="1:46" ht="27" customHeight="1" x14ac:dyDescent="0.15">
      <c r="A36" s="256"/>
      <c r="AK36" s="1103" t="s">
        <v>534</v>
      </c>
      <c r="AL36" s="1104"/>
      <c r="AM36" s="1104"/>
      <c r="AN36" s="1105"/>
      <c r="AO36" s="300">
        <v>62299</v>
      </c>
      <c r="AP36" s="300">
        <v>3118</v>
      </c>
      <c r="AQ36" s="301">
        <v>2664</v>
      </c>
      <c r="AR36" s="302">
        <v>17</v>
      </c>
    </row>
    <row r="37" spans="1:46" ht="13.5" customHeight="1" x14ac:dyDescent="0.15">
      <c r="A37" s="256"/>
      <c r="AK37" s="1103" t="s">
        <v>535</v>
      </c>
      <c r="AL37" s="1104"/>
      <c r="AM37" s="1104"/>
      <c r="AN37" s="1105"/>
      <c r="AO37" s="300" t="s">
        <v>516</v>
      </c>
      <c r="AP37" s="300" t="s">
        <v>516</v>
      </c>
      <c r="AQ37" s="301">
        <v>451</v>
      </c>
      <c r="AR37" s="302" t="s">
        <v>516</v>
      </c>
    </row>
    <row r="38" spans="1:46" ht="27" customHeight="1" x14ac:dyDescent="0.15">
      <c r="A38" s="256"/>
      <c r="AK38" s="1106" t="s">
        <v>536</v>
      </c>
      <c r="AL38" s="1107"/>
      <c r="AM38" s="1107"/>
      <c r="AN38" s="1108"/>
      <c r="AO38" s="303" t="s">
        <v>516</v>
      </c>
      <c r="AP38" s="303" t="s">
        <v>516</v>
      </c>
      <c r="AQ38" s="304">
        <v>4</v>
      </c>
      <c r="AR38" s="292" t="s">
        <v>516</v>
      </c>
      <c r="AS38" s="299"/>
    </row>
    <row r="39" spans="1:46" x14ac:dyDescent="0.15">
      <c r="A39" s="256"/>
      <c r="AK39" s="1106" t="s">
        <v>537</v>
      </c>
      <c r="AL39" s="1107"/>
      <c r="AM39" s="1107"/>
      <c r="AN39" s="1108"/>
      <c r="AO39" s="300">
        <v>-62745</v>
      </c>
      <c r="AP39" s="300">
        <v>-3141</v>
      </c>
      <c r="AQ39" s="301">
        <v>-3528</v>
      </c>
      <c r="AR39" s="302">
        <v>-11</v>
      </c>
      <c r="AS39" s="299"/>
    </row>
    <row r="40" spans="1:46" ht="27" customHeight="1" x14ac:dyDescent="0.15">
      <c r="A40" s="256"/>
      <c r="AK40" s="1103" t="s">
        <v>538</v>
      </c>
      <c r="AL40" s="1104"/>
      <c r="AM40" s="1104"/>
      <c r="AN40" s="1105"/>
      <c r="AO40" s="300">
        <v>-499291</v>
      </c>
      <c r="AP40" s="300">
        <v>-24992</v>
      </c>
      <c r="AQ40" s="301">
        <v>-45748</v>
      </c>
      <c r="AR40" s="302">
        <v>-45.4</v>
      </c>
      <c r="AS40" s="299"/>
    </row>
    <row r="41" spans="1:46" x14ac:dyDescent="0.15">
      <c r="A41" s="256"/>
      <c r="AK41" s="1109" t="s">
        <v>301</v>
      </c>
      <c r="AL41" s="1110"/>
      <c r="AM41" s="1110"/>
      <c r="AN41" s="1111"/>
      <c r="AO41" s="300">
        <v>572696</v>
      </c>
      <c r="AP41" s="300">
        <v>28666</v>
      </c>
      <c r="AQ41" s="301">
        <v>19813</v>
      </c>
      <c r="AR41" s="302">
        <v>44.7</v>
      </c>
      <c r="AS41" s="299"/>
    </row>
    <row r="42" spans="1:46" x14ac:dyDescent="0.15">
      <c r="A42" s="256"/>
      <c r="AK42" s="305" t="s">
        <v>539</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540</v>
      </c>
    </row>
    <row r="48" spans="1:46" x14ac:dyDescent="0.15">
      <c r="A48" s="256"/>
      <c r="AK48" s="310" t="s">
        <v>541</v>
      </c>
      <c r="AL48" s="310"/>
      <c r="AM48" s="310"/>
      <c r="AN48" s="310"/>
      <c r="AO48" s="310"/>
      <c r="AP48" s="310"/>
      <c r="AQ48" s="311"/>
      <c r="AR48" s="310"/>
    </row>
    <row r="49" spans="1:44" ht="13.5" customHeight="1" x14ac:dyDescent="0.15">
      <c r="A49" s="256"/>
      <c r="AK49" s="312"/>
      <c r="AL49" s="313"/>
      <c r="AM49" s="1096" t="s">
        <v>508</v>
      </c>
      <c r="AN49" s="1098" t="s">
        <v>542</v>
      </c>
      <c r="AO49" s="1099"/>
      <c r="AP49" s="1099"/>
      <c r="AQ49" s="1099"/>
      <c r="AR49" s="1100"/>
    </row>
    <row r="50" spans="1:44" x14ac:dyDescent="0.15">
      <c r="A50" s="256"/>
      <c r="AK50" s="314"/>
      <c r="AL50" s="315"/>
      <c r="AM50" s="1097"/>
      <c r="AN50" s="316" t="s">
        <v>543</v>
      </c>
      <c r="AO50" s="317" t="s">
        <v>544</v>
      </c>
      <c r="AP50" s="318" t="s">
        <v>545</v>
      </c>
      <c r="AQ50" s="319" t="s">
        <v>546</v>
      </c>
      <c r="AR50" s="320" t="s">
        <v>547</v>
      </c>
    </row>
    <row r="51" spans="1:44" x14ac:dyDescent="0.15">
      <c r="A51" s="256"/>
      <c r="AK51" s="312" t="s">
        <v>548</v>
      </c>
      <c r="AL51" s="313"/>
      <c r="AM51" s="321">
        <v>1015049</v>
      </c>
      <c r="AN51" s="322">
        <v>49088</v>
      </c>
      <c r="AO51" s="323">
        <v>25</v>
      </c>
      <c r="AP51" s="324">
        <v>52191</v>
      </c>
      <c r="AQ51" s="325">
        <v>9.3000000000000007</v>
      </c>
      <c r="AR51" s="326">
        <v>15.7</v>
      </c>
    </row>
    <row r="52" spans="1:44" x14ac:dyDescent="0.15">
      <c r="A52" s="256"/>
      <c r="AK52" s="327"/>
      <c r="AL52" s="328" t="s">
        <v>549</v>
      </c>
      <c r="AM52" s="329">
        <v>612839</v>
      </c>
      <c r="AN52" s="330">
        <v>29637</v>
      </c>
      <c r="AO52" s="331">
        <v>31.7</v>
      </c>
      <c r="AP52" s="332">
        <v>24843</v>
      </c>
      <c r="AQ52" s="333">
        <v>-0.4</v>
      </c>
      <c r="AR52" s="334">
        <v>32.1</v>
      </c>
    </row>
    <row r="53" spans="1:44" x14ac:dyDescent="0.15">
      <c r="A53" s="256"/>
      <c r="AK53" s="312" t="s">
        <v>550</v>
      </c>
      <c r="AL53" s="313"/>
      <c r="AM53" s="321">
        <v>1766843</v>
      </c>
      <c r="AN53" s="322">
        <v>86407</v>
      </c>
      <c r="AO53" s="323">
        <v>76</v>
      </c>
      <c r="AP53" s="324">
        <v>47387</v>
      </c>
      <c r="AQ53" s="325">
        <v>-9.1999999999999993</v>
      </c>
      <c r="AR53" s="326">
        <v>85.2</v>
      </c>
    </row>
    <row r="54" spans="1:44" x14ac:dyDescent="0.15">
      <c r="A54" s="256"/>
      <c r="AK54" s="327"/>
      <c r="AL54" s="328" t="s">
        <v>549</v>
      </c>
      <c r="AM54" s="329">
        <v>782569</v>
      </c>
      <c r="AN54" s="330">
        <v>38271</v>
      </c>
      <c r="AO54" s="331">
        <v>29.1</v>
      </c>
      <c r="AP54" s="332">
        <v>24928</v>
      </c>
      <c r="AQ54" s="333">
        <v>0.3</v>
      </c>
      <c r="AR54" s="334">
        <v>28.8</v>
      </c>
    </row>
    <row r="55" spans="1:44" x14ac:dyDescent="0.15">
      <c r="A55" s="256"/>
      <c r="AK55" s="312" t="s">
        <v>551</v>
      </c>
      <c r="AL55" s="313"/>
      <c r="AM55" s="321">
        <v>1255871</v>
      </c>
      <c r="AN55" s="322">
        <v>61917</v>
      </c>
      <c r="AO55" s="323">
        <v>-28.3</v>
      </c>
      <c r="AP55" s="324">
        <v>51264</v>
      </c>
      <c r="AQ55" s="325">
        <v>8.1999999999999993</v>
      </c>
      <c r="AR55" s="326">
        <v>-36.5</v>
      </c>
    </row>
    <row r="56" spans="1:44" x14ac:dyDescent="0.15">
      <c r="A56" s="256"/>
      <c r="AK56" s="327"/>
      <c r="AL56" s="328" t="s">
        <v>549</v>
      </c>
      <c r="AM56" s="329">
        <v>700617</v>
      </c>
      <c r="AN56" s="330">
        <v>34542</v>
      </c>
      <c r="AO56" s="331">
        <v>-9.6999999999999993</v>
      </c>
      <c r="AP56" s="332">
        <v>26040</v>
      </c>
      <c r="AQ56" s="333">
        <v>4.5</v>
      </c>
      <c r="AR56" s="334">
        <v>-14.2</v>
      </c>
    </row>
    <row r="57" spans="1:44" x14ac:dyDescent="0.15">
      <c r="A57" s="256"/>
      <c r="AK57" s="312" t="s">
        <v>552</v>
      </c>
      <c r="AL57" s="313"/>
      <c r="AM57" s="321">
        <v>1057112</v>
      </c>
      <c r="AN57" s="322">
        <v>52486</v>
      </c>
      <c r="AO57" s="323">
        <v>-15.2</v>
      </c>
      <c r="AP57" s="324">
        <v>96248</v>
      </c>
      <c r="AQ57" s="325">
        <v>87.7</v>
      </c>
      <c r="AR57" s="326">
        <v>-102.9</v>
      </c>
    </row>
    <row r="58" spans="1:44" x14ac:dyDescent="0.15">
      <c r="A58" s="256"/>
      <c r="AK58" s="327"/>
      <c r="AL58" s="328" t="s">
        <v>549</v>
      </c>
      <c r="AM58" s="329">
        <v>350610</v>
      </c>
      <c r="AN58" s="330">
        <v>17408</v>
      </c>
      <c r="AO58" s="331">
        <v>-49.6</v>
      </c>
      <c r="AP58" s="332">
        <v>55768</v>
      </c>
      <c r="AQ58" s="333">
        <v>114.2</v>
      </c>
      <c r="AR58" s="334">
        <v>-163.80000000000001</v>
      </c>
    </row>
    <row r="59" spans="1:44" x14ac:dyDescent="0.15">
      <c r="A59" s="256"/>
      <c r="AK59" s="312" t="s">
        <v>553</v>
      </c>
      <c r="AL59" s="313"/>
      <c r="AM59" s="321">
        <v>1206373</v>
      </c>
      <c r="AN59" s="322">
        <v>60385</v>
      </c>
      <c r="AO59" s="323">
        <v>15</v>
      </c>
      <c r="AP59" s="324">
        <v>76413</v>
      </c>
      <c r="AQ59" s="325">
        <v>-20.6</v>
      </c>
      <c r="AR59" s="326">
        <v>35.6</v>
      </c>
    </row>
    <row r="60" spans="1:44" x14ac:dyDescent="0.15">
      <c r="A60" s="256"/>
      <c r="AK60" s="327"/>
      <c r="AL60" s="328" t="s">
        <v>549</v>
      </c>
      <c r="AM60" s="329">
        <v>382042</v>
      </c>
      <c r="AN60" s="330">
        <v>19123</v>
      </c>
      <c r="AO60" s="331">
        <v>9.9</v>
      </c>
      <c r="AP60" s="332">
        <v>39658</v>
      </c>
      <c r="AQ60" s="333">
        <v>-28.9</v>
      </c>
      <c r="AR60" s="334">
        <v>38.799999999999997</v>
      </c>
    </row>
    <row r="61" spans="1:44" x14ac:dyDescent="0.15">
      <c r="A61" s="256"/>
      <c r="AK61" s="312" t="s">
        <v>554</v>
      </c>
      <c r="AL61" s="335"/>
      <c r="AM61" s="321">
        <v>1260250</v>
      </c>
      <c r="AN61" s="322">
        <v>62057</v>
      </c>
      <c r="AO61" s="323">
        <v>14.5</v>
      </c>
      <c r="AP61" s="324">
        <v>64701</v>
      </c>
      <c r="AQ61" s="336">
        <v>15.1</v>
      </c>
      <c r="AR61" s="326">
        <v>-0.6</v>
      </c>
    </row>
    <row r="62" spans="1:44" x14ac:dyDescent="0.15">
      <c r="A62" s="256"/>
      <c r="AK62" s="327"/>
      <c r="AL62" s="328" t="s">
        <v>549</v>
      </c>
      <c r="AM62" s="329">
        <v>565735</v>
      </c>
      <c r="AN62" s="330">
        <v>27796</v>
      </c>
      <c r="AO62" s="331">
        <v>2.2999999999999998</v>
      </c>
      <c r="AP62" s="332">
        <v>34247</v>
      </c>
      <c r="AQ62" s="333">
        <v>17.899999999999999</v>
      </c>
      <c r="AR62" s="334">
        <v>-15.6</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NzhAgVsgxNoons2PYqMcTHoPG9LvXB4+r95l9mU4KzbpHpY0mY3+e9728Y741bWQNFrS0I0UllP3xPRgennE5w==" saltValue="Kck8meR2j6DgZ00bMaNQp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556</v>
      </c>
    </row>
    <row r="121" spans="125:125" ht="13.5" hidden="1" customHeight="1" x14ac:dyDescent="0.15">
      <c r="DU121" s="250"/>
    </row>
  </sheetData>
  <sheetProtection algorithmName="SHA-512" hashValue="FbQ0+vx8K+3GL23MNaTwsYo1pwPWHeu+FFCXcnIYXGQ8D1crNGZwsG/UrjUCh2msF160L/Ks9ogFGJHXfekWGA==" saltValue="4+XKc5HEe0b6H9Ju7USEp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557</v>
      </c>
    </row>
  </sheetData>
  <sheetProtection algorithmName="SHA-512" hashValue="Inbo30iZEI2pbU8lTlVkW9ly9iV4O4iEPY20JTFOAT4DGD8hmiPrW7XwJtJO46DLZ0/4VlXA0WNX7YqyLFt15g==" saltValue="XsaDdxnd7vwh7BRO01fTa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2" t="s">
        <v>3</v>
      </c>
      <c r="D47" s="1122"/>
      <c r="E47" s="1123"/>
      <c r="F47" s="11">
        <v>21.36</v>
      </c>
      <c r="G47" s="12">
        <v>42.98</v>
      </c>
      <c r="H47" s="12">
        <v>32.39</v>
      </c>
      <c r="I47" s="12">
        <v>26.35</v>
      </c>
      <c r="J47" s="13">
        <v>31.58</v>
      </c>
    </row>
    <row r="48" spans="2:10" ht="57.75" customHeight="1" x14ac:dyDescent="0.15">
      <c r="B48" s="14"/>
      <c r="C48" s="1124" t="s">
        <v>4</v>
      </c>
      <c r="D48" s="1124"/>
      <c r="E48" s="1125"/>
      <c r="F48" s="15">
        <v>10.54</v>
      </c>
      <c r="G48" s="16">
        <v>7.73</v>
      </c>
      <c r="H48" s="16">
        <v>8.3000000000000007</v>
      </c>
      <c r="I48" s="16">
        <v>5.23</v>
      </c>
      <c r="J48" s="17">
        <v>9.58</v>
      </c>
    </row>
    <row r="49" spans="2:10" ht="57.75" customHeight="1" thickBot="1" x14ac:dyDescent="0.2">
      <c r="B49" s="18"/>
      <c r="C49" s="1126" t="s">
        <v>5</v>
      </c>
      <c r="D49" s="1126"/>
      <c r="E49" s="1127"/>
      <c r="F49" s="19" t="s">
        <v>563</v>
      </c>
      <c r="G49" s="20">
        <v>18.899999999999999</v>
      </c>
      <c r="H49" s="20" t="s">
        <v>564</v>
      </c>
      <c r="I49" s="20" t="s">
        <v>565</v>
      </c>
      <c r="J49" s="21">
        <v>10.99</v>
      </c>
    </row>
    <row r="50" spans="2:10" x14ac:dyDescent="0.15"/>
  </sheetData>
  <sheetProtection algorithmName="SHA-512" hashValue="w0dmaYv36Ty39FCplleSx0XVH1tWZtfDd6Mg62vP+WJXQJTB96wxAXb0d+rJT31qn5uOINvXBWOVxaKeaRbV6g==" saltValue="QOWqpFi7W5RX5IAm92jt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2023-03-15T01:43:42Z</cp:lastPrinted>
  <dcterms:created xsi:type="dcterms:W3CDTF">2023-02-20T07:43:35Z</dcterms:created>
  <dcterms:modified xsi:type="dcterms:W3CDTF">2023-10-02T04:16:32Z</dcterms:modified>
  <cp:category/>
</cp:coreProperties>
</file>