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共有\画像_財政課\00財政係\財政課係（現在進行形）\13.各種調査表関係\R5調査\【済】R5.9.8　令和3年度財政状況資料集の作成について\"/>
    </mc:Choice>
  </mc:AlternateContent>
  <xr:revisionPtr revIDLastSave="0" documentId="13_ncr:1_{064C3AAC-7429-4186-A2A1-25903EBB24B9}" xr6:coauthVersionLast="47" xr6:coauthVersionMax="47" xr10:uidLastSave="{00000000-0000-0000-0000-000000000000}"/>
  <bookViews>
    <workbookView xWindow="-120" yWindow="-120" windowWidth="29040" windowHeight="15840" firstSheet="1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0" i="12" l="1"/>
  <c r="AA31" i="12"/>
  <c r="AA32" i="12"/>
  <c r="AA29" i="12"/>
  <c r="AA28" i="12"/>
  <c r="AA23" i="12"/>
  <c r="AA9" i="12"/>
  <c r="AA7" i="12"/>
  <c r="DL102" i="12"/>
  <c r="DQ102" i="12"/>
  <c r="CW102" i="12"/>
  <c r="DB102" i="12"/>
  <c r="DG102" i="12"/>
  <c r="CR102" i="12"/>
  <c r="AP23" i="12" l="1"/>
  <c r="AU63" i="12"/>
  <c r="AP63" i="12"/>
  <c r="AU88" i="12"/>
  <c r="AP88" i="12"/>
  <c r="AF88" i="12"/>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AM35" i="10"/>
  <c r="C35" i="10"/>
  <c r="CO34" i="10"/>
  <c r="BW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<sst xmlns="http://schemas.openxmlformats.org/spreadsheetml/2006/main" count="1146" uniqueCount="620">
  <si>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</si>
  <si>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</si>
  <si>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</si>
  <si>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</si>
  <si>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</si>
  <si>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</si>
  <si>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</si>
  <si>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</si>
  <si>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</si>
  <si>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</si>
  <si>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</si>
  <si>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</si>
  <si>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</si>
  <si>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</si>
  <si>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</si>
  <si>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</si>
  <si>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</si>
  <si>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</si>
  <si>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</si>
  <si>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</si>
  <si>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</si>
  <si>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</si>
  <si>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</si>
  <si>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</si>
  <si>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</si>
  <si>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</si>
  <si>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</si>
  <si>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</si>
  <si>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</si>
  <si>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</si>
  <si>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</si>
  <si>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</si>
  <si>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</si>
  <si>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</si>
  <si>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</si>
  <si>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</si>
  <si>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</si>
  <si>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</si>
  <si>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</si>
  <si>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</si>
  <si>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</si>
  <si>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</si>
  <si>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</si>
  <si>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</si>
  <si>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</si>
  <si>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</si>
  <si>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</si>
  <si>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</si>
  <si>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</si>
  <si>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</si>
  <si>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</si>
  <si>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</si>
  <si>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</si>
  <si>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</si>
  <si>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</si>
  <si>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</si>
  <si>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</si>
  <si>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</si>
  <si>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</si>
  <si>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</si>
  <si>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</si>
  <si>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</si>
  <si>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</si>
  <si>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</si>
  <si>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</si>
  <si>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</si>
  <si>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</si>
  <si>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</si>
  <si>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</si>
  <si>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</si>
  <si>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</si>
  <si>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</si>
  <si>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</si>
  <si>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</si>
  <si>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</si>
  <si>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</si>
  <si>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</si>
  <si>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</si>
  <si>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</si>
  <si>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</si>
  <si>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</si>
  <si>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</si>
  <si>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</si>
  <si>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</si>
  <si>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</si>
  <si>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</si>
  <si>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</si>
  <si>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</si>
  <si>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</si>
  <si>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</si>
  <si>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</si>
  <si>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</si>
  <si>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</si>
  <si>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</si>
  <si>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</si>
  <si>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</si>
  <si>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</si>
  <si>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</si>
  <si>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</si>
  <si>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</si>
  <si>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</si>
  <si>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</si>
  <si>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</si>
  <si>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</si>
  <si>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</si>
  <si>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</si>
  <si>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</si>
  <si>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</si>
  <si>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</si>
  <si>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</si>
  <si>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</si>
  <si>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</si>
  <si>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</si>
  <si>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</si>
  <si>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</si>
  <si>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</si>
  <si>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</si>
  <si>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</si>
  <si>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</si>
  <si>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</si>
  <si>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</si>
  <si>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</si>
  <si>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</si>
  <si>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</si>
  <si>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</si>
  <si>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</si>
  <si>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</si>
  <si>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</si>
  <si>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</si>
  <si>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</si>
  <si>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</si>
  <si>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</si>
  <si>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</si>
  <si>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</si>
  <si>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</si>
  <si>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</si>
  <si>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</si>
  <si>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</si>
  <si>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</si>
  <si>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</si>
  <si>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</si>
  <si>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</si>
  <si>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</si>
  <si>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</si>
  <si>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</si>
  <si>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</si>
  <si>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</si>
  <si>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</si>
  <si>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</si>
  <si>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</si>
  <si>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</si>
  <si>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</si>
  <si>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</si>
  <si>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</si>
  <si>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</si>
  <si>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</si>
  <si>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</si>
  <si>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</si>
  <si>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</si>
  <si>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</si>
  <si>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</si>
  <si>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</si>
  <si>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</si>
  <si>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</si>
  <si>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</si>
  <si>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</si>
  <si>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</si>
  <si>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</si>
  <si>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</si>
  <si>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</si>
  <si>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</si>
  <si>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</si>
  <si>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</si>
  <si>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</si>
  <si>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</si>
  <si>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</si>
  <si>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</si>
  <si>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</si>
  <si>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</si>
  <si>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</si>
  <si>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</si>
  <si>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</si>
  <si>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</si>
  <si>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</si>
  <si>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</si>
  <si>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</si>
  <si>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</si>
  <si>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</si>
  <si>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</si>
  <si>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</si>
  <si>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</si>
  <si>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</si>
  <si>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</si>
  <si>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</si>
  <si>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</si>
  <si>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</si>
  <si>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</si>
  <si>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</si>
  <si>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</si>
  <si>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</si>
  <si>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</si>
  <si>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</si>
  <si>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</si>
  <si>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</si>
  <si>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</si>
  <si>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</si>
  <si>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</si>
  <si>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</si>
  <si>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</si>
  <si>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</si>
  <si>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</si>
  <si>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</si>
  <si>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</si>
  <si>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</si>
  <si>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宮崎県新富町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</si>
  <si>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</si>
  <si>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</si>
  <si>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</si>
  <si>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</si>
  <si>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</si>
  <si>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</si>
  <si>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</si>
  <si>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</si>
  <si>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</si>
  <si>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</si>
  <si>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</si>
  <si>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</si>
  <si>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</si>
  <si>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</si>
  <si>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</si>
  <si>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</si>
  <si>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</si>
  <si>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</si>
  <si>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</si>
  <si>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</si>
  <si>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</si>
  <si>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</si>
  <si>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</si>
  <si>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</si>
  <si>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</si>
  <si>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</si>
  <si>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</si>
  <si>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</si>
  <si>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</si>
  <si>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</si>
  <si>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</si>
  <si>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</si>
  <si>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</si>
  <si>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</si>
  <si>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</si>
  <si>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</si>
  <si>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</si>
  <si>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</si>
  <si>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</si>
  <si>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</si>
  <si>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</si>
  <si>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</si>
  <si>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</si>
  <si>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</si>
  <si>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</si>
  <si>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</si>
  <si>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</si>
  <si>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</si>
  <si>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</si>
  <si>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</si>
  <si>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</si>
  <si>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</si>
  <si>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</si>
  <si>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</si>
  <si>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</si>
  <si>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</si>
  <si>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</si>
  <si>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</si>
  <si>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</si>
  <si>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</si>
  <si>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</si>
  <si>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</si>
  <si>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</si>
  <si>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</si>
  <si>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</si>
  <si>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</si>
  <si>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</si>
  <si>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</si>
  <si>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</si>
  <si>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</si>
  <si>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</si>
  <si>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</si>
  <si>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</si>
  <si>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</si>
  <si>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</si>
  <si>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</si>
  <si>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</si>
  <si>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</si>
  <si>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</si>
  <si>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</si>
  <si>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</si>
  <si>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</si>
  <si>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</si>
  <si>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</si>
  <si>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</si>
  <si>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</si>
  <si>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</si>
  <si>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</si>
  <si>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</si>
  <si>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</si>
  <si>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</si>
  <si>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</si>
  <si>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</si>
  <si>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</si>
  <si>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</si>
  <si>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</si>
  <si>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</si>
  <si>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</si>
  <si>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</si>
  <si>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</si>
  <si>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</si>
  <si>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</si>
  <si>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</si>
  <si>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</si>
  <si>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</si>
  <si>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</si>
  <si>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</si>
  <si>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</si>
  <si>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</si>
  <si>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</si>
  <si>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</si>
  <si>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</si>
  <si>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</si>
  <si>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</si>
  <si>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</si>
  <si>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</si>
  <si>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</si>
  <si>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</si>
  <si>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</si>
  <si>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</si>
  <si>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</si>
  <si>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</si>
  <si>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</si>
  <si>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</si>
  <si>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</si>
  <si>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</si>
  <si>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</si>
  <si>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</si>
  <si>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</si>
  <si>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</si>
  <si>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</si>
  <si>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</si>
  <si>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</si>
  <si>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</si>
  <si>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</si>
  <si>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</si>
  <si>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</si>
  <si>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</si>
  <si>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</si>
  <si>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</si>
  <si>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</si>
  <si>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</si>
  <si>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</si>
  <si>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</si>
  <si>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</si>
  <si>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</si>
  <si>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</si>
  <si>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</si>
  <si>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</si>
  <si>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</si>
  <si>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</si>
  <si>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</si>
  <si>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</si>
  <si>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宮崎県新富町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</si>
  <si>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</si>
  <si>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</si>
  <si>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</si>
  <si>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</si>
  <si>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</si>
  <si>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</si>
  <si>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</si>
  <si>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</si>
  <si>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</si>
  <si>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</si>
  <si>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</si>
  <si>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</si>
  <si>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</si>
  <si>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</si>
  <si>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</si>
  <si>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</si>
  <si>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</si>
  <si>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</si>
  <si>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</si>
  <si>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</si>
  <si>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</si>
  <si>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</si>
  <si>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</si>
  <si>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</si>
  <si>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</si>
  <si>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</si>
  <si>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</si>
  <si>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</si>
  <si>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</si>
  <si>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</si>
  <si>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</si>
  <si>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</si>
  <si>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</si>
  <si>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</si>
  <si>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</si>
  <si>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</si>
  <si>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</si>
  <si>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新富町介護保険特別会計（保険事業勘定）</t>
    <phoneticPr fontId="5"/>
  </si>
  <si>
    <t>新富町後期高齢者医療特別会計</t>
    <phoneticPr fontId="5"/>
  </si>
  <si>
    <t>新富町介護保険特別会計（介護サービス事業勘定）</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</si>
  <si>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</si>
  <si>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</si>
  <si>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</si>
  <si>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</si>
  <si>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</si>
  <si>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</si>
  <si>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</si>
  <si>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</si>
  <si>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</si>
  <si>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</si>
  <si>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</si>
  <si>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</si>
  <si>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</si>
  <si>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</si>
  <si>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</si>
  <si>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</si>
  <si>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</si>
  <si>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</si>
  <si>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</si>
  <si>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</si>
  <si>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</si>
  <si>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</si>
  <si>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</si>
  <si>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</si>
  <si>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</si>
  <si>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</si>
  <si>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</si>
  <si>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</si>
  <si>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</si>
  <si>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</si>
  <si>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</si>
  <si>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</si>
  <si>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</si>
  <si>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</si>
  <si>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</si>
  <si>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</si>
  <si>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</si>
  <si>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</si>
  <si>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</si>
  <si>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</si>
  <si>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</si>
  <si>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</si>
  <si>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</si>
  <si>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</si>
  <si>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</si>
  <si>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</si>
  <si>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</si>
  <si>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</si>
  <si>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</si>
  <si>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</si>
  <si>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</si>
  <si>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</si>
  <si>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</si>
  <si>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</si>
  <si>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</si>
  <si>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</si>
  <si>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</si>
  <si>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</si>
  <si>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</si>
  <si>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</si>
  <si>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</si>
  <si>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</si>
  <si>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</si>
  <si>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</si>
  <si>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</si>
  <si>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</si>
  <si>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新富町水道事業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</si>
  <si>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</si>
  <si>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</si>
  <si>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新富町介護保険特別会計（介護サービス事業勘定）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</si>
  <si>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</si>
  <si>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新富町介護保険特別会計（保険事業勘定）</t>
    <phoneticPr fontId="5"/>
  </si>
  <si>
    <t>(Ｆ)</t>
    <phoneticPr fontId="5"/>
  </si>
  <si>
    <t>新富町後期高齢者医療特別会計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</si>
  <si>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</si>
  <si>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</si>
  <si>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</si>
  <si>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</si>
  <si>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</si>
  <si>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</si>
  <si>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</si>
  <si>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</si>
  <si>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</si>
  <si>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</si>
  <si>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</si>
  <si>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</si>
  <si>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</si>
  <si>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</si>
  <si>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</si>
  <si>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</si>
  <si>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</si>
  <si>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</si>
  <si>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</si>
  <si>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</si>
  <si>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</si>
  <si>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</si>
  <si>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</si>
  <si>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</si>
  <si>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</si>
  <si>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</si>
  <si>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</si>
  <si>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</si>
  <si>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</si>
  <si>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</si>
  <si>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</si>
  <si>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</si>
  <si>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</si>
  <si>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</si>
  <si>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</si>
  <si>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</si>
  <si>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</si>
  <si>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</si>
  <si>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</si>
  <si>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</si>
  <si>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</si>
  <si>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</si>
  <si>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</si>
  <si>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</si>
  <si>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</si>
  <si>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</si>
  <si>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</si>
  <si>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</si>
  <si>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</si>
  <si>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</si>
  <si>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</si>
  <si>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</si>
  <si>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</si>
  <si>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</si>
  <si>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</si>
  <si>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</si>
  <si>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</si>
  <si>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</si>
  <si>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</si>
  <si>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</si>
  <si>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</si>
  <si>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</si>
  <si>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</si>
  <si>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</si>
  <si>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</si>
  <si>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</si>
  <si>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</si>
  <si>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</si>
  <si>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</si>
  <si>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</si>
  <si>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</si>
  <si>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</si>
  <si>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</si>
  <si>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</si>
  <si>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</si>
  <si>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</si>
  <si>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</si>
  <si>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</si>
  <si>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</si>
  <si>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</si>
  <si>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</si>
  <si>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</si>
  <si>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</si>
  <si>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</si>
  <si>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</si>
  <si>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</si>
  <si>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0.36</t>
  </si>
  <si>
    <t>▲ 1.88</t>
  </si>
  <si>
    <t>▲ 8.77</t>
  </si>
  <si>
    <t>▲ 0.52</t>
  </si>
  <si>
    <t>新富町水道事業</t>
  </si>
  <si>
    <t>一般会計</t>
  </si>
  <si>
    <t>新富町介護保険特別会計（保険事業勘定）</t>
  </si>
  <si>
    <t>新富町国民健康保険特別会計</t>
  </si>
  <si>
    <t>土地取得特別会計</t>
  </si>
  <si>
    <t>新富町後期高齢者医療特別会計</t>
  </si>
  <si>
    <t>新富町介護保険特別会計（介護サービス事業勘定）</t>
  </si>
  <si>
    <t>西都児湯情報公開・個人情報保護審査会会計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</si>
  <si>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</si>
  <si>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</si>
  <si>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</si>
  <si>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</si>
  <si>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</si>
  <si>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</si>
  <si>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</si>
  <si>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</si>
  <si>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</si>
  <si>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宮崎県東児湯消防組合</t>
    <rPh sb="0" eb="3">
      <t>ミヤザキケン</t>
    </rPh>
    <rPh sb="3" eb="6">
      <t>ヒガシコユ</t>
    </rPh>
    <rPh sb="6" eb="10">
      <t>ショウボウクミアイ</t>
    </rPh>
    <phoneticPr fontId="2"/>
  </si>
  <si>
    <t>西都児湯環境整備事務組合</t>
    <rPh sb="0" eb="12">
      <t>サイトコユカンキョウセイビジムクミアイ</t>
    </rPh>
    <phoneticPr fontId="2"/>
  </si>
  <si>
    <t>宮崎県後期高齢者広域連合（一般会計）</t>
    <rPh sb="0" eb="2">
      <t>ミヤザキ</t>
    </rPh>
    <rPh sb="2" eb="3">
      <t>ケン</t>
    </rPh>
    <rPh sb="3" eb="5">
      <t>コウキ</t>
    </rPh>
    <rPh sb="5" eb="8">
      <t>コウレイシャ</t>
    </rPh>
    <rPh sb="8" eb="10">
      <t>コウイキ</t>
    </rPh>
    <rPh sb="10" eb="12">
      <t>レンゴウ</t>
    </rPh>
    <rPh sb="13" eb="15">
      <t>イッパン</t>
    </rPh>
    <rPh sb="15" eb="17">
      <t>カイケイ</t>
    </rPh>
    <phoneticPr fontId="2"/>
  </si>
  <si>
    <t>宮崎県後期高齢者医療広域連合（後期高齢者医療特別会計）</t>
    <rPh sb="0" eb="2">
      <t>ミヤザキ</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</si>
  <si>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宮崎県市町村総合事務組合（一般会計）</t>
    <rPh sb="0" eb="3">
      <t>ミヤザキケン</t>
    </rPh>
    <rPh sb="3" eb="6">
      <t>シチョウソン</t>
    </rPh>
    <rPh sb="6" eb="12">
      <t>ソウゴウジムクミアイ</t>
    </rPh>
    <rPh sb="13" eb="17">
      <t>イッパンカイケイ</t>
    </rPh>
    <phoneticPr fontId="2"/>
  </si>
  <si>
    <t>宮崎県市町村総合事務組合（市町村交通災害共済事業特別会計）</t>
    <rPh sb="0" eb="3">
      <t>ミヤザキケン</t>
    </rPh>
    <rPh sb="3" eb="6">
      <t>シチョウソン</t>
    </rPh>
    <rPh sb="6" eb="12">
      <t>ソウゴウジムクミアイ</t>
    </rPh>
    <rPh sb="13" eb="16">
      <t>シチョウソン</t>
    </rPh>
    <rPh sb="16" eb="20">
      <t>コウツウサイガイ</t>
    </rPh>
    <rPh sb="20" eb="24">
      <t>キョウサイジギョウ</t>
    </rPh>
    <rPh sb="24" eb="28">
      <t>トクベツカイケイ</t>
    </rPh>
    <phoneticPr fontId="2"/>
  </si>
  <si>
    <t>宮崎県市町村総合事務組合（自治会館管理運営特別会計）</t>
    <rPh sb="0" eb="12">
      <t>ミヤザキケンシチョウソンソウゴウジムクミアイ</t>
    </rPh>
    <rPh sb="13" eb="17">
      <t>ジチカイカン</t>
    </rPh>
    <rPh sb="17" eb="21">
      <t>カンリウンエイ</t>
    </rPh>
    <rPh sb="21" eb="25">
      <t>トクベツカイケイ</t>
    </rPh>
    <phoneticPr fontId="2"/>
  </si>
  <si>
    <t>一ッ瀬川営農飲雑用水広域水道企業団</t>
    <rPh sb="0" eb="1">
      <t>ヒト</t>
    </rPh>
    <rPh sb="2" eb="3">
      <t>セ</t>
    </rPh>
    <rPh sb="3" eb="4">
      <t>ガワ</t>
    </rPh>
    <rPh sb="4" eb="6">
      <t>エイノウ</t>
    </rPh>
    <rPh sb="6" eb="8">
      <t>インザツ</t>
    </rPh>
    <rPh sb="8" eb="10">
      <t>ヨウスイ</t>
    </rPh>
    <rPh sb="10" eb="12">
      <t>コウイキ</t>
    </rPh>
    <rPh sb="12" eb="17">
      <t>スイドウキギョウダン</t>
    </rPh>
    <phoneticPr fontId="2"/>
  </si>
  <si>
    <t>-</t>
    <phoneticPr fontId="38"/>
  </si>
  <si>
    <t>こゆ地域づくり推進機構</t>
    <rPh sb="2" eb="4">
      <t>チイキ</t>
    </rPh>
    <rPh sb="7" eb="11">
      <t>スイシンキコウ</t>
    </rPh>
    <phoneticPr fontId="2"/>
  </si>
  <si>
    <t>-</t>
    <phoneticPr fontId="2"/>
  </si>
  <si>
    <t>新富町公営企業等資金運用基金</t>
  </si>
  <si>
    <t>すこやか安心基金</t>
  </si>
  <si>
    <t>公共施設等整備基金</t>
  </si>
  <si>
    <t>新富町学校教育振興基金</t>
  </si>
  <si>
    <t>-</t>
    <phoneticPr fontId="2"/>
  </si>
  <si>
    <t>がんばる新富町応援基金</t>
    <rPh sb="9" eb="11">
      <t>キキン</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</si>
  <si>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</si>
  <si>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</si>
  <si>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</si>
  <si>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</si>
  <si>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将来負担比率は、基金積立の増加により、前年度より好転している。
　有形固定資産減価償却率は類似団体よりも低い水準である。これは、新しい施設の建設や老朽化した施設の除却によるものだと考えられる。今後は、近年策定した個別施設計画や改定した総合管理計画に基づき、公共施設等の集約化・複合化も視野に入れつつ、老朽化が進んだ施設に対しては、長寿命化対策を積極的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</si>
  <si>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</si>
  <si>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</si>
  <si>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</si>
  <si>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</si>
  <si>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</si>
  <si>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</si>
  <si>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実質公債比率は類似団体と比較して高くなっているが、前年度より好転している。
　地方債の元利償還額が増加したものの、普通交付税額や臨時財政対策債が増加したため、実質公債比率が低下している。今後、今年度借入を行ったデジタル同報無線システム整備事業（305,900千円）の償還等が始まり、実質公債比率が上昇していくことが考えらるため、これまで以上に公債費の適正化に取り組んでいく必要がある。また、基金積立の増加により充当可能財源等が将来負担額を上回っているため、今年度は将来負担比率は算定されなかった。
　しかし、近年の大型建設事業による借入で元利償還金が増加傾向にあり、実質公債費比率が上昇していくことが考えられるため、これまで以上に公債費の適正化に取り組んでいく必要がある。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</si>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</sst>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D977A21-47FF-4798-805F-2E619428AE5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F8AE-4E65-865D-7646B552E9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92378</c:v>
                </c:pt>
                <c:pt idx="1">
                  <c:v>99641</c:v>
                </c:pt>
                <c:pt idx="2">
                  <c:v>82274</c:v>
                </c:pt>
                <c:pt idx="3">
                  <c:v>97153</c:v>
                </c:pt>
                <c:pt idx="4">
                  <c:v>125988</c:v>
                </c:pt>
              </c:numCache>
            </c:numRef>
          </c:val>
          <c:smooth val="0"/>
          <c:extLst>
            <c:ext xmlns:c16="http://schemas.microsoft.com/office/drawing/2014/chart" uri="{C3380CC4-5D6E-409C-BE32-E72D297353CC}">
              <c16:uniqueId val="{00000001-F8AE-4E65-865D-7646B552E9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7.55</c:v>
                </c:pt>
                <c:pt idx="1">
                  <c:v>7.9</c:v>
                </c:pt>
                <c:pt idx="2">
                  <c:v>6.56</c:v>
                </c:pt>
                <c:pt idx="3">
                  <c:v>5.75</c:v>
                </c:pt>
                <c:pt idx="4">
                  <c:v>6.46</c:v>
                </c:pt>
              </c:numCache>
            </c:numRef>
          </c:val>
          <c:extLst>
            <c:ext xmlns:c16="http://schemas.microsoft.com/office/drawing/2014/chart" uri="{C3380CC4-5D6E-409C-BE32-E72D297353CC}">
              <c16:uniqueId val="{00000000-BFD7-42FA-9DDC-A7C403FE46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25.26</c:v>
                </c:pt>
                <c:pt idx="1">
                  <c:v>23.23</c:v>
                </c:pt>
                <c:pt idx="2">
                  <c:v>15.93</c:v>
                </c:pt>
                <c:pt idx="3">
                  <c:v>15.43</c:v>
                </c:pt>
                <c:pt idx="4">
                  <c:v>15.6</c:v>
                </c:pt>
              </c:numCache>
            </c:numRef>
          </c:val>
          <c:extLst>
            <c:ext xmlns:c16="http://schemas.microsoft.com/office/drawing/2014/chart" uri="{C3380CC4-5D6E-409C-BE32-E72D297353CC}">
              <c16:uniqueId val="{00000001-BFD7-42FA-9DDC-A7C403FE46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-0.36</c:v>
                </c:pt>
                <c:pt idx="1">
                  <c:v>-1.88</c:v>
                </c:pt>
                <c:pt idx="2">
                  <c:v>-8.77</c:v>
                </c:pt>
                <c:pt idx="3">
                  <c:v>-0.52</c:v>
                </c:pt>
                <c:pt idx="4">
                  <c:v>2.12</c:v>
                </c:pt>
              </c:numCache>
            </c:numRef>
          </c:val>
          <c:smooth val="0"/>
          <c:extLst>
            <c:ext xmlns:c16="http://schemas.microsoft.com/office/drawing/2014/chart" uri="{C3380CC4-5D6E-409C-BE32-E72D297353CC}">
              <c16:uniqueId val="{00000002-BFD7-42FA-9DDC-A7C403FE46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F4B-4EED-B917-D01ACDD6DB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4B-4EED-B917-D01ACDD6DBFC}"/>
            </c:ext>
          </c:extLst>
        </c:ser>
        <c:ser>
          <c:idx val="2"/>
          <c:order val="2"/>
          <c:tx>
            <c:strRef>
              <c:f>データシート!$A$29</c:f>
              <c:strCache>
                <c:ptCount val="1"/>
                <c:pt idx="0">
                  <c:v>西都児湯情報公開・個人情報保護審査会会計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4B-4EED-B917-D01ACDD6DBFC}"/>
            </c:ext>
          </c:extLst>
        </c:ser>
        <c:ser>
          <c:idx val="3"/>
          <c:order val="3"/>
          <c:tx>
            <c:strRef>
              <c:f>データシート!$A$30</c:f>
              <c:strCache>
                <c:ptCount val="1"/>
                <c:pt idx="0">
                  <c:v>新富町介護保険特別会計（介護サービス事業勘定）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0.03</c:v>
                </c:pt>
                <c:pt idx="8">
                  <c:v>#N/A</c:v>
                </c:pt>
                <c:pt idx="9">
                  <c:v>0.03</c:v>
                </c:pt>
              </c:numCache>
            </c:numRef>
          </c:val>
          <c:extLst>
            <c:ext xmlns:c16="http://schemas.microsoft.com/office/drawing/2014/chart" uri="{C3380CC4-5D6E-409C-BE32-E72D297353CC}">
              <c16:uniqueId val="{00000003-8F4B-4EED-B917-D01ACDD6DBFC}"/>
            </c:ext>
          </c:extLst>
        </c:ser>
        <c:ser>
          <c:idx val="4"/>
          <c:order val="4"/>
          <c:tx>
            <c:strRef>
              <c:f>データシート!$A$31</c:f>
              <c:strCache>
                <c:ptCount val="1"/>
                <c:pt idx="0">
                  <c:v>新富町後期高齢者医療特別会計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8F4B-4EED-B917-D01ACDD6DBFC}"/>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0.03</c:v>
                </c:pt>
                <c:pt idx="4">
                  <c:v>#N/A</c:v>
                </c:pt>
                <c:pt idx="5">
                  <c:v>0.74</c:v>
                </c:pt>
                <c:pt idx="6">
                  <c:v>#N/A</c:v>
                </c:pt>
                <c:pt idx="7">
                  <c:v>0.02</c:v>
                </c:pt>
                <c:pt idx="8">
                  <c:v>#N/A</c:v>
                </c:pt>
                <c:pt idx="9">
                  <c:v>0.2</c:v>
                </c:pt>
              </c:numCache>
            </c:numRef>
          </c:val>
          <c:extLst>
            <c:ext xmlns:c16="http://schemas.microsoft.com/office/drawing/2014/chart" uri="{C3380CC4-5D6E-409C-BE32-E72D297353CC}">
              <c16:uniqueId val="{00000005-8F4B-4EED-B917-D01ACDD6DBFC}"/>
            </c:ext>
          </c:extLst>
        </c:ser>
        <c:ser>
          <c:idx val="6"/>
          <c:order val="6"/>
          <c:tx>
            <c:strRef>
              <c:f>データシート!$A$33</c:f>
              <c:strCache>
                <c:ptCount val="1"/>
                <c:pt idx="0">
                  <c:v>新富町国民健康保険特別会計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5.56</c:v>
                </c:pt>
                <c:pt idx="2">
                  <c:v>#N/A</c:v>
                </c:pt>
                <c:pt idx="3">
                  <c:v>1.17</c:v>
                </c:pt>
                <c:pt idx="4">
                  <c:v>#N/A</c:v>
                </c:pt>
                <c:pt idx="5">
                  <c:v>0.91</c:v>
                </c:pt>
                <c:pt idx="6">
                  <c:v>#N/A</c:v>
                </c:pt>
                <c:pt idx="7">
                  <c:v>1.32</c:v>
                </c:pt>
                <c:pt idx="8">
                  <c:v>#N/A</c:v>
                </c:pt>
                <c:pt idx="9">
                  <c:v>1.27</c:v>
                </c:pt>
              </c:numCache>
            </c:numRef>
          </c:val>
          <c:extLst>
            <c:ext xmlns:c16="http://schemas.microsoft.com/office/drawing/2014/chart" uri="{C3380CC4-5D6E-409C-BE32-E72D297353CC}">
              <c16:uniqueId val="{00000006-8F4B-4EED-B917-D01ACDD6DBFC}"/>
            </c:ext>
          </c:extLst>
        </c:ser>
        <c:ser>
          <c:idx val="7"/>
          <c:order val="7"/>
          <c:tx>
            <c:strRef>
              <c:f>データシート!$A$34</c:f>
              <c:strCache>
                <c:ptCount val="1"/>
                <c:pt idx="0">
                  <c:v>新富町介護保険特別会計（保険事業勘定）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3.36</c:v>
                </c:pt>
                <c:pt idx="2">
                  <c:v>#N/A</c:v>
                </c:pt>
                <c:pt idx="3">
                  <c:v>4.1399999999999997</c:v>
                </c:pt>
                <c:pt idx="4">
                  <c:v>#N/A</c:v>
                </c:pt>
                <c:pt idx="5">
                  <c:v>5.17</c:v>
                </c:pt>
                <c:pt idx="6">
                  <c:v>#N/A</c:v>
                </c:pt>
                <c:pt idx="7">
                  <c:v>1.61</c:v>
                </c:pt>
                <c:pt idx="8">
                  <c:v>#N/A</c:v>
                </c:pt>
                <c:pt idx="9">
                  <c:v>1.42</c:v>
                </c:pt>
              </c:numCache>
            </c:numRef>
          </c:val>
          <c:extLst>
            <c:ext xmlns:c16="http://schemas.microsoft.com/office/drawing/2014/chart" uri="{C3380CC4-5D6E-409C-BE32-E72D297353CC}">
              <c16:uniqueId val="{00000007-8F4B-4EED-B917-D01ACDD6DB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7.54</c:v>
                </c:pt>
                <c:pt idx="2">
                  <c:v>#N/A</c:v>
                </c:pt>
                <c:pt idx="3">
                  <c:v>7.86</c:v>
                </c:pt>
                <c:pt idx="4">
                  <c:v>#N/A</c:v>
                </c:pt>
                <c:pt idx="5">
                  <c:v>5.8</c:v>
                </c:pt>
                <c:pt idx="6">
                  <c:v>#N/A</c:v>
                </c:pt>
                <c:pt idx="7">
                  <c:v>5.72</c:v>
                </c:pt>
                <c:pt idx="8">
                  <c:v>#N/A</c:v>
                </c:pt>
                <c:pt idx="9">
                  <c:v>6.25</c:v>
                </c:pt>
              </c:numCache>
            </c:numRef>
          </c:val>
          <c:extLst>
            <c:ext xmlns:c16="http://schemas.microsoft.com/office/drawing/2014/chart" uri="{C3380CC4-5D6E-409C-BE32-E72D297353CC}">
              <c16:uniqueId val="{00000008-8F4B-4EED-B917-D01ACDD6DBFC}"/>
            </c:ext>
          </c:extLst>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15.56</c:v>
                </c:pt>
                <c:pt idx="2">
                  <c:v>#N/A</c:v>
                </c:pt>
                <c:pt idx="3">
                  <c:v>17.09</c:v>
                </c:pt>
                <c:pt idx="4">
                  <c:v>#N/A</c:v>
                </c:pt>
                <c:pt idx="5">
                  <c:v>17.649999999999999</c:v>
                </c:pt>
                <c:pt idx="6">
                  <c:v>#N/A</c:v>
                </c:pt>
                <c:pt idx="7">
                  <c:v>17.28</c:v>
                </c:pt>
                <c:pt idx="8">
                  <c:v>#N/A</c:v>
                </c:pt>
                <c:pt idx="9">
                  <c:v>15.71</c:v>
                </c:pt>
              </c:numCache>
            </c:numRef>
          </c:val>
          <c:extLst>
            <c:ext xmlns:c16="http://schemas.microsoft.com/office/drawing/2014/chart" uri="{C3380CC4-5D6E-409C-BE32-E72D297353CC}">
              <c16:uniqueId val="{00000009-8F4B-4EED-B917-D01ACDD6DB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415</c:v>
                </c:pt>
                <c:pt idx="5">
                  <c:v>416</c:v>
                </c:pt>
                <c:pt idx="8">
                  <c:v>379</c:v>
                </c:pt>
                <c:pt idx="11">
                  <c:v>361</c:v>
                </c:pt>
                <c:pt idx="14">
                  <c:v>366</c:v>
                </c:pt>
              </c:numCache>
            </c:numRef>
          </c:val>
          <c:extLst>
            <c:ext xmlns:c16="http://schemas.microsoft.com/office/drawing/2014/chart" uri="{C3380CC4-5D6E-409C-BE32-E72D297353CC}">
              <c16:uniqueId val="{00000000-D54B-4893-BAC5-49DE7AD79A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4B-4893-BAC5-49DE7AD79A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3</c:v>
                </c:pt>
                <c:pt idx="6">
                  <c:v>2</c:v>
                </c:pt>
                <c:pt idx="9">
                  <c:v>0</c:v>
                </c:pt>
                <c:pt idx="12">
                  <c:v>0</c:v>
                </c:pt>
              </c:numCache>
            </c:numRef>
          </c:val>
          <c:extLst>
            <c:ext xmlns:c16="http://schemas.microsoft.com/office/drawing/2014/chart" uri="{C3380CC4-5D6E-409C-BE32-E72D297353CC}">
              <c16:uniqueId val="{00000002-D54B-4893-BAC5-49DE7AD79A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134</c:v>
                </c:pt>
                <c:pt idx="3">
                  <c:v>149</c:v>
                </c:pt>
                <c:pt idx="6">
                  <c:v>118</c:v>
                </c:pt>
                <c:pt idx="9">
                  <c:v>50</c:v>
                </c:pt>
                <c:pt idx="12">
                  <c:v>48</c:v>
                </c:pt>
              </c:numCache>
            </c:numRef>
          </c:val>
          <c:extLst>
            <c:ext xmlns:c16="http://schemas.microsoft.com/office/drawing/2014/chart" uri="{C3380CC4-5D6E-409C-BE32-E72D297353CC}">
              <c16:uniqueId val="{00000003-D54B-4893-BAC5-49DE7AD79A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c:v>
                </c:pt>
                <c:pt idx="3">
                  <c:v>1</c:v>
                </c:pt>
                <c:pt idx="6">
                  <c:v>2</c:v>
                </c:pt>
                <c:pt idx="9">
                  <c:v>2</c:v>
                </c:pt>
                <c:pt idx="12">
                  <c:v>15</c:v>
                </c:pt>
              </c:numCache>
            </c:numRef>
          </c:val>
          <c:extLst>
            <c:ext xmlns:c16="http://schemas.microsoft.com/office/drawing/2014/chart" uri="{C3380CC4-5D6E-409C-BE32-E72D297353CC}">
              <c16:uniqueId val="{00000004-D54B-4893-BAC5-49DE7AD79A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4B-4893-BAC5-49DE7AD79A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4B-4893-BAC5-49DE7AD79A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592</c:v>
                </c:pt>
                <c:pt idx="3">
                  <c:v>606</c:v>
                </c:pt>
                <c:pt idx="6">
                  <c:v>561</c:v>
                </c:pt>
                <c:pt idx="9">
                  <c:v>580</c:v>
                </c:pt>
                <c:pt idx="12">
                  <c:v>608</c:v>
                </c:pt>
              </c:numCache>
            </c:numRef>
          </c:val>
          <c:extLst>
            <c:ext xmlns:c16="http://schemas.microsoft.com/office/drawing/2014/chart" uri="{C3380CC4-5D6E-409C-BE32-E72D297353CC}">
              <c16:uniqueId val="{00000007-D54B-4893-BAC5-49DE7AD79A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315</c:v>
                </c:pt>
                <c:pt idx="2">
                  <c:v>#N/A</c:v>
                </c:pt>
                <c:pt idx="3">
                  <c:v>#N/A</c:v>
                </c:pt>
                <c:pt idx="4">
                  <c:v>343</c:v>
                </c:pt>
                <c:pt idx="5">
                  <c:v>#N/A</c:v>
                </c:pt>
                <c:pt idx="6">
                  <c:v>#N/A</c:v>
                </c:pt>
                <c:pt idx="7">
                  <c:v>304</c:v>
                </c:pt>
                <c:pt idx="8">
                  <c:v>#N/A</c:v>
                </c:pt>
                <c:pt idx="9">
                  <c:v>#N/A</c:v>
                </c:pt>
                <c:pt idx="10">
                  <c:v>271</c:v>
                </c:pt>
                <c:pt idx="11">
                  <c:v>#N/A</c:v>
                </c:pt>
                <c:pt idx="12">
                  <c:v>#N/A</c:v>
                </c:pt>
                <c:pt idx="13">
                  <c:v>305</c:v>
                </c:pt>
                <c:pt idx="14">
                  <c:v>#N/A</c:v>
                </c:pt>
              </c:numCache>
            </c:numRef>
          </c:val>
          <c:smooth val="0"/>
          <c:extLst>
            <c:ext xmlns:c16="http://schemas.microsoft.com/office/drawing/2014/chart" uri="{C3380CC4-5D6E-409C-BE32-E72D297353CC}">
              <c16:uniqueId val="{00000008-D54B-4893-BAC5-49DE7AD79A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3926</c:v>
                </c:pt>
                <c:pt idx="5">
                  <c:v>3834</c:v>
                </c:pt>
                <c:pt idx="8">
                  <c:v>3673</c:v>
                </c:pt>
                <c:pt idx="11">
                  <c:v>3889</c:v>
                </c:pt>
                <c:pt idx="14">
                  <c:v>3758</c:v>
                </c:pt>
              </c:numCache>
            </c:numRef>
          </c:val>
          <c:extLst>
            <c:ext xmlns:c16="http://schemas.microsoft.com/office/drawing/2014/chart" uri="{C3380CC4-5D6E-409C-BE32-E72D297353CC}">
              <c16:uniqueId val="{00000000-9CED-4514-987D-1B909191F1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181</c:v>
                </c:pt>
                <c:pt idx="5">
                  <c:v>213</c:v>
                </c:pt>
                <c:pt idx="8">
                  <c:v>227</c:v>
                </c:pt>
                <c:pt idx="11">
                  <c:v>228</c:v>
                </c:pt>
                <c:pt idx="14">
                  <c:v>250</c:v>
                </c:pt>
              </c:numCache>
            </c:numRef>
          </c:val>
          <c:extLst>
            <c:ext xmlns:c16="http://schemas.microsoft.com/office/drawing/2014/chart" uri="{C3380CC4-5D6E-409C-BE32-E72D297353CC}">
              <c16:uniqueId val="{00000001-9CED-4514-987D-1B909191F1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2917</c:v>
                </c:pt>
                <c:pt idx="5">
                  <c:v>2827</c:v>
                </c:pt>
                <c:pt idx="8">
                  <c:v>2941</c:v>
                </c:pt>
                <c:pt idx="11">
                  <c:v>3054</c:v>
                </c:pt>
                <c:pt idx="14">
                  <c:v>3811</c:v>
                </c:pt>
              </c:numCache>
            </c:numRef>
          </c:val>
          <c:extLst>
            <c:ext xmlns:c16="http://schemas.microsoft.com/office/drawing/2014/chart" uri="{C3380CC4-5D6E-409C-BE32-E72D297353CC}">
              <c16:uniqueId val="{00000002-9CED-4514-987D-1B909191F1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ED-4514-987D-1B909191F1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ED-4514-987D-1B909191F1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7</c:v>
                </c:pt>
                <c:pt idx="6">
                  <c:v>9</c:v>
                </c:pt>
                <c:pt idx="9">
                  <c:v>0</c:v>
                </c:pt>
                <c:pt idx="12">
                  <c:v>0</c:v>
                </c:pt>
              </c:numCache>
            </c:numRef>
          </c:val>
          <c:extLst>
            <c:ext xmlns:c16="http://schemas.microsoft.com/office/drawing/2014/chart" uri="{C3380CC4-5D6E-409C-BE32-E72D297353CC}">
              <c16:uniqueId val="{00000005-9CED-4514-987D-1B909191F1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1227</c:v>
                </c:pt>
                <c:pt idx="3">
                  <c:v>1237</c:v>
                </c:pt>
                <c:pt idx="6">
                  <c:v>1241</c:v>
                </c:pt>
                <c:pt idx="9">
                  <c:v>1233</c:v>
                </c:pt>
                <c:pt idx="12">
                  <c:v>1249</c:v>
                </c:pt>
              </c:numCache>
            </c:numRef>
          </c:val>
          <c:extLst>
            <c:ext xmlns:c16="http://schemas.microsoft.com/office/drawing/2014/chart" uri="{C3380CC4-5D6E-409C-BE32-E72D297353CC}">
              <c16:uniqueId val="{00000006-9CED-4514-987D-1B909191F1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594</c:v>
                </c:pt>
                <c:pt idx="3">
                  <c:v>443</c:v>
                </c:pt>
                <c:pt idx="6">
                  <c:v>369</c:v>
                </c:pt>
                <c:pt idx="9">
                  <c:v>318</c:v>
                </c:pt>
                <c:pt idx="12">
                  <c:v>275</c:v>
                </c:pt>
              </c:numCache>
            </c:numRef>
          </c:val>
          <c:extLst>
            <c:ext xmlns:c16="http://schemas.microsoft.com/office/drawing/2014/chart" uri="{C3380CC4-5D6E-409C-BE32-E72D297353CC}">
              <c16:uniqueId val="{00000007-9CED-4514-987D-1B909191F1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c:v>
                </c:pt>
                <c:pt idx="3">
                  <c:v>23</c:v>
                </c:pt>
                <c:pt idx="6">
                  <c:v>0</c:v>
                </c:pt>
                <c:pt idx="9">
                  <c:v>13</c:v>
                </c:pt>
                <c:pt idx="12">
                  <c:v>54</c:v>
                </c:pt>
              </c:numCache>
            </c:numRef>
          </c:val>
          <c:extLst>
            <c:ext xmlns:c16="http://schemas.microsoft.com/office/drawing/2014/chart" uri="{C3380CC4-5D6E-409C-BE32-E72D297353CC}">
              <c16:uniqueId val="{00000008-9CED-4514-987D-1B909191F1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2</c:v>
                </c:pt>
                <c:pt idx="6">
                  <c:v>2</c:v>
                </c:pt>
                <c:pt idx="9">
                  <c:v>0</c:v>
                </c:pt>
                <c:pt idx="12">
                  <c:v>0</c:v>
                </c:pt>
              </c:numCache>
            </c:numRef>
          </c:val>
          <c:extLst>
            <c:ext xmlns:c16="http://schemas.microsoft.com/office/drawing/2014/chart" uri="{C3380CC4-5D6E-409C-BE32-E72D297353CC}">
              <c16:uniqueId val="{00000009-9CED-4514-987D-1B909191F1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6258</c:v>
                </c:pt>
                <c:pt idx="3">
                  <c:v>6120</c:v>
                </c:pt>
                <c:pt idx="6">
                  <c:v>5871</c:v>
                </c:pt>
                <c:pt idx="9">
                  <c:v>5866</c:v>
                </c:pt>
                <c:pt idx="12">
                  <c:v>5964</c:v>
                </c:pt>
              </c:numCache>
            </c:numRef>
          </c:val>
          <c:extLst>
            <c:ext xmlns:c16="http://schemas.microsoft.com/office/drawing/2014/chart" uri="{C3380CC4-5D6E-409C-BE32-E72D297353CC}">
              <c16:uniqueId val="{0000000A-9CED-4514-987D-1B909191F1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1097</c:v>
                </c:pt>
                <c:pt idx="2">
                  <c:v>#N/A</c:v>
                </c:pt>
                <c:pt idx="3">
                  <c:v>#N/A</c:v>
                </c:pt>
                <c:pt idx="4">
                  <c:v>957</c:v>
                </c:pt>
                <c:pt idx="5">
                  <c:v>#N/A</c:v>
                </c:pt>
                <c:pt idx="6">
                  <c:v>#N/A</c:v>
                </c:pt>
                <c:pt idx="7">
                  <c:v>652</c:v>
                </c:pt>
                <c:pt idx="8">
                  <c:v>#N/A</c:v>
                </c:pt>
                <c:pt idx="9">
                  <c:v>#N/A</c:v>
                </c:pt>
                <c:pt idx="10">
                  <c:v>259</c:v>
                </c:pt>
                <c:pt idx="11">
                  <c:v>#N/A</c:v>
                </c:pt>
                <c:pt idx="12">
                  <c:v>#N/A</c:v>
                </c:pt>
                <c:pt idx="13">
                  <c:v>0</c:v>
                </c:pt>
                <c:pt idx="14">
                  <c:v>#N/A</c:v>
                </c:pt>
              </c:numCache>
            </c:numRef>
          </c:val>
          <c:smooth val="0"/>
          <c:extLst>
            <c:ext xmlns:c16="http://schemas.microsoft.com/office/drawing/2014/chart" uri="{C3380CC4-5D6E-409C-BE32-E72D297353CC}">
              <c16:uniqueId val="{0000000B-9CED-4514-987D-1B909191F1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629</c:v>
                </c:pt>
                <c:pt idx="1">
                  <c:v>631</c:v>
                </c:pt>
                <c:pt idx="2">
                  <c:v>678</c:v>
                </c:pt>
              </c:numCache>
            </c:numRef>
          </c:val>
          <c:extLst>
            <c:ext xmlns:c16="http://schemas.microsoft.com/office/drawing/2014/chart" uri="{C3380CC4-5D6E-409C-BE32-E72D297353CC}">
              <c16:uniqueId val="{00000000-9247-432B-A78A-16FE9CC553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c:v>
                </c:pt>
                <c:pt idx="1">
                  <c:v>78</c:v>
                </c:pt>
                <c:pt idx="2">
                  <c:v>140</c:v>
                </c:pt>
              </c:numCache>
            </c:numRef>
          </c:val>
          <c:extLst>
            <c:ext xmlns:c16="http://schemas.microsoft.com/office/drawing/2014/chart" uri="{C3380CC4-5D6E-409C-BE32-E72D297353CC}">
              <c16:uniqueId val="{00000001-9247-432B-A78A-16FE9CC553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1725</c:v>
                </c:pt>
                <c:pt idx="1">
                  <c:v>2489</c:v>
                </c:pt>
                <c:pt idx="2">
                  <c:v>3063</c:v>
                </c:pt>
              </c:numCache>
            </c:numRef>
          </c:val>
          <c:extLst>
            <c:ext xmlns:c16="http://schemas.microsoft.com/office/drawing/2014/chart" uri="{C3380CC4-5D6E-409C-BE32-E72D297353CC}">
              <c16:uniqueId val="{00000002-9247-432B-A78A-16FE9CC553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{082F0640-F552-4F53-8556-C2532F075016}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08E-4F48-82F5-1B69DA9CEF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{97299522-AF4E-472D-8E21-5C0E42C4D44D}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8E-4F48-82F5-1B69DA9CEF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{230532B3-1B29-4450-83B7-EF2D0BB7EDB5}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8E-4F48-82F5-1B69DA9CEF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{546F0F87-68ED-4426-8B4C-1C42E750D902}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8E-4F48-82F5-1B69DA9CEF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{6EDDB9B8-AFEA-4701-8CC9-CAE36830492F}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8E-4F48-82F5-1B69DA9CEFC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{CBFF6403-7D34-4FFB-8A1D-8CB31666E1CF}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08E-4F48-82F5-1B69DA9CEFC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{BA109049-109C-41FF-BE9A-78179C5A856A}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08E-4F48-82F5-1B69DA9CEFC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{5A65F318-A6BD-4CCD-9A60-CDFE89C53114}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08E-4F48-82F5-1B69DA9CEFC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{06BA7075-8ED5-44F6-93C5-3106F7EE09A8}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08E-4F48-82F5-1B69DA9CEF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49.6</c:v>
                </c:pt>
                <c:pt idx="8">
                  <c:v>50.6</c:v>
                </c:pt>
                <c:pt idx="16">
                  <c:v>51.9</c:v>
                </c:pt>
                <c:pt idx="24">
                  <c:v>52.3</c:v>
                </c:pt>
                <c:pt idx="32">
                  <c:v>53.2</c:v>
                </c:pt>
              </c:numCache>
            </c:numRef>
          </c:xVal>
          <c:yVal>
            <c:numRef>
              <c:f>公会計指標分析・財政指標組合せ分析表!$BP$51:$DC$51</c:f>
              <c:numCache>
                <c:formatCode>#,##0.0;"▲ "#,##0.0</c:formatCode>
                <c:ptCount val="40"/>
                <c:pt idx="0">
                  <c:v>30.5</c:v>
                </c:pt>
                <c:pt idx="8">
                  <c:v>26.8</c:v>
                </c:pt>
                <c:pt idx="16">
                  <c:v>18.100000000000001</c:v>
                </c:pt>
                <c:pt idx="24">
                  <c:v>6.9</c:v>
                </c:pt>
              </c:numCache>
            </c:numRef>
          </c:yVal>
          <c:smooth val="0"/>
          <c:extLst>
            <c:ext xmlns:c16="http://schemas.microsoft.com/office/drawing/2014/chart" uri="{C3380CC4-5D6E-409C-BE32-E72D297353CC}">
              <c16:uniqueId val="{00000009-408E-4F48-82F5-1B69DA9CEF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{E381184D-A168-4DDD-AA2C-9AC0A17C3B36}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08E-4F48-82F5-1B69DA9CEF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{423A9D26-6DE2-4130-90B4-FD8071D22F75}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8E-4F48-82F5-1B69DA9CEF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{BD455F08-A932-4AF7-AF16-C514955629A2}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8E-4F48-82F5-1B69DA9CEF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{7266B6CA-31DA-4E4A-9ABF-AE224A2CEF49}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8E-4F48-82F5-1B69DA9CEF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{5830669F-18D0-4BAE-96B0-9C18A7C167B0}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8E-4F48-82F5-1B69DA9CEFC7}"/>
                </c:ext>
              </c:extLst>
            </c:dLbl>
            <c:dLbl>
              <c:idx val="8"/>
              <c:layout>
                <c:manualLayout>
                  <c:x val="0"/>
                  <c:y val="-1.2608562981182358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{89D5C7AD-6C3B-429F-B63A-0C0992175355}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08E-4F48-82F5-1B69DA9CEFC7}"/>
                </c:ext>
              </c:extLst>
            </c:dLbl>
            <c:dLbl>
              <c:idx val="16"/>
              <c:layout>
                <c:manualLayout>
                  <c:x val="0"/>
                  <c:y val="1.260856298118235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{D1EB01ED-D7B8-4B4C-8AAA-649FD81B3C18}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08E-4F48-82F5-1B69DA9CEFC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{FABD02C8-7E34-409F-8416-583065F946BD}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08E-4F48-82F5-1B69DA9CEFC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{0A6C4C2B-6F2C-40CF-BCBC-97638C2B289E}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08E-4F48-82F5-1B69DA9CEF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408E-4F48-82F5-1B69DA9CEFC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{D399DA05-3B70-4082-9AEC-778190DD1914}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B95-49EE-BB95-306A62B195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{3C8907E6-E9F4-4E27-9876-542AFE3A6131}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95-49EE-BB95-306A62B195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{905D08FC-F31B-4BEB-966D-17A2D145A784}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95-49EE-BB95-306A62B195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{47A71212-676D-414E-931E-B308A9DC672F}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95-49EE-BB95-306A62B195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{CD1DCD43-6BF5-4070-8699-B605D6F2CC9E}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95-49EE-BB95-306A62B1959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{1958618A-3A1C-4E45-BB73-8B8A4D261DF4}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B95-49EE-BB95-306A62B1959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{FB5F322B-E56B-4C6E-A188-089950A3273F}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B95-49EE-BB95-306A62B1959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{5E25D7B1-5346-435C-B21F-DBDF6F8F6A11}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B95-49EE-BB95-306A62B1959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{7C3E601E-3C1A-4AF4-95F6-AD9FE83EC4BA}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B95-49EE-BB95-306A62B195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9.4</c:v>
                </c:pt>
                <c:pt idx="16">
                  <c:v>8.9</c:v>
                </c:pt>
                <c:pt idx="24">
                  <c:v>8.4</c:v>
                </c:pt>
                <c:pt idx="32">
                  <c:v>7.7</c:v>
                </c:pt>
              </c:numCache>
            </c:numRef>
          </c:xVal>
          <c:yVal>
            <c:numRef>
              <c:f>公会計指標分析・財政指標組合せ分析表!$BP$73:$DC$73</c:f>
              <c:numCache>
                <c:formatCode>#,##0.0;"▲ "#,##0.0</c:formatCode>
                <c:ptCount val="40"/>
                <c:pt idx="0">
                  <c:v>30.5</c:v>
                </c:pt>
                <c:pt idx="8">
                  <c:v>26.8</c:v>
                </c:pt>
                <c:pt idx="16">
                  <c:v>18.100000000000001</c:v>
                </c:pt>
                <c:pt idx="24">
                  <c:v>6.9</c:v>
                </c:pt>
              </c:numCache>
            </c:numRef>
          </c:yVal>
          <c:smooth val="0"/>
          <c:extLst>
            <c:ext xmlns:c16="http://schemas.microsoft.com/office/drawing/2014/chart" uri="{C3380CC4-5D6E-409C-BE32-E72D297353CC}">
              <c16:uniqueId val="{00000009-5B95-49EE-BB95-306A62B195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{0421D709-FD0C-4B28-B6BF-7BA5F3E6B895}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B95-49EE-BB95-306A62B195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{54883C69-1AB7-4FB8-9F33-7DBA9C80FE40}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95-49EE-BB95-306A62B195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{07E3F7C9-F8BD-48F5-A058-8446274A9706}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95-49EE-BB95-306A62B195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{520B3F42-F93A-4FA4-8A7A-6C55CC2923EA}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95-49EE-BB95-306A62B195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{F1EAC227-AFF2-434B-AA4D-39054CBA4597}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95-49EE-BB95-306A62B1959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{3633DD76-67D3-4AEB-9214-AAC03BF2C503}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B95-49EE-BB95-306A62B1959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{562C5B75-595A-4603-8565-B05C6D7F39BA}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B95-49EE-BB95-306A62B1959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{95886268-D947-4252-B926-2576CC2034F6}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B95-49EE-BB95-306A62B1959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{C321A1E0-554B-4BD1-B524-23772C2557CF}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B95-49EE-BB95-306A62B195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5B95-49EE-BB95-306A62B19596}"/>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C3349A1-B396-475B-BC7E-197194CEA20A}"/>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912B019-1D8F-45FF-A2BB-E5EDD9E3AFA6}"/>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事業債の元金償還開始に伴い元利償還金は増加している。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今後も大規模な普通建設事業を控えており、元利償還金は増加することが見込まれている。計画的な借入及び償還を行い、健全な財政運営に努める。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近年は、デジタル同報無線整備事業や避難施設空調機整備事業を緊急防災・減災事業債を活用して事業を実施したことにより、地方債の現在高が上昇してきている。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今後も施設建設事業の実施予定があるため地方債の残高に注視し、基金の積み増しにも努め、将来負担の軽減に努める。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宮崎県新富町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その理由として、財政調整基金、減債基金で約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億円の積み増しが行え、また、その他特定目的基金のふるさと納税寄付金を原資とした「がんばる新富町応援基金」が約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億円、そして、新富町公営企業等資金運用基金を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も屋外運動場の建設やスマートインターチェンジ建設、直売所建設等の普通建設事業の増加が予定されており、今後の財政需要の増大にも適切に対応していけるように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・がんばる新富町応援基金：誇りと自信を持ち元気が出る人・ものづくり事業、安全・安心して生活できる地域づくり事業、夢と希望が膨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らむ豊かな暮らしづくり事業等で寄付者が選択した事業。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・新富町公営企業等資金運用基金：公営企業等の資金を本町が一括して債券等で運用するための基金のため基金の使途は無い。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・すこやか安心基金：乳幼児、児童生徒及び高校生等の医療費及び新富町多子世帯保育料等の助成。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・新富町学校教育振興基金：学力向上のための補助教員や支援が必要な児童の教育支援員等の配置。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・がんばる新富町応援基金：基金積立金の財源である「ふるさと納税寄附金」の増加により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・新富町公営企業等資金運用基金：公営企業から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百万円の新規運用依頼があり、その分を積み立てたため増加した。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・すこやか安心基金：防衛省の再編関連移転訓練等交付金で積み立てた額より事業費のほうが多かったため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・公共施設等整備基金：有線ラジオ放送施設整備等で取り崩しを行ったため減少した。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・新富町学校教育振興基金：防衛省の調整交付金により、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新富町応援基金は、ふるさと納税制度が広く認知され今後も積立額は増加する見込みであるが、防衛省補助金を財源とした基金以外の基金については、社会保障費等の増加により基金残高が減少していくことが予想されるため財政調整基金を主にその他特目基金も一定額を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億円を確保していたが、公共施設の老朽化に伴う修繕や更新、消費税増税や会計年度任用職員制度への移行により一般財源を必要とする機会が増え、取崩しを行う機会が増えてきた。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年度においては、新型コロナウイルス感染症の影響で事業を実施できないものが相当数あったことや、地方交付税の増加により積み立てることができたため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大規模自然災害などが生じた際に備えるため、補助金等の徹底的な見直し、業務の効率化を進め、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億円は確保できるよう積み立てを行っていく。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年度末の基金残高は、普通交付税の臨時財政対策債償還分を積み立てたことにより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今後の金利変動等の公債費の償還リスクに備えるため、現在の残高を維持する事としている。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2C7D2B-6CF0-4F38-A2F7-17F23ED0B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623D49F-8119-4FC0-B364-FD425DE0A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4D41B16A-F70E-4489-9108-DC7EDDBE29B0}"/>
            </a:ext>
          </a:extLst>
        </xdr:cNvPr>
        <xdr:cNvSpPr/>
      </xdr:nvSpPr>
      <xdr:spPr>
        <a:xfrm>
          <a:off x="19156680" y="9570720"/>
          <a:ext cx="1524000" cy="3505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3638F508-82D2-42A5-9CCB-5DBCBF76E670}"/>
            </a:ext>
          </a:extLst>
        </xdr:cNvPr>
        <xdr:cNvSpPr/>
      </xdr:nvSpPr>
      <xdr:spPr>
        <a:xfrm>
          <a:off x="19156680" y="13472160"/>
          <a:ext cx="1524000" cy="3505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D9BFBC2E-72F3-435D-88A6-D1429868AF3D}"/>
            </a:ext>
          </a:extLst>
        </xdr:cNvPr>
        <xdr:cNvSpPr/>
      </xdr:nvSpPr>
      <xdr:spPr>
        <a:xfrm>
          <a:off x="353695" y="65405"/>
          <a:ext cx="1270381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AEDFD3CE-6D96-450B-BEF0-1A67A9D95BAD}"/>
            </a:ext>
          </a:extLst>
        </xdr:cNvPr>
        <xdr:cNvSpPr/>
      </xdr:nvSpPr>
      <xdr:spPr>
        <a:xfrm>
          <a:off x="17030700" y="190500"/>
          <a:ext cx="393636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DBF5198F-D4E3-4F43-8555-AB505AE0FFDD}"/>
            </a:ext>
          </a:extLst>
        </xdr:cNvPr>
        <xdr:cNvSpPr/>
      </xdr:nvSpPr>
      <xdr:spPr>
        <a:xfrm>
          <a:off x="17058005" y="217805"/>
          <a:ext cx="38862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88AD3687-61F5-46B4-B082-8DF0D7DBEF33}"/>
            </a:ext>
          </a:extLst>
        </xdr:cNvPr>
        <xdr:cNvSpPr/>
      </xdr:nvSpPr>
      <xdr:spPr>
        <a:xfrm>
          <a:off x="17087215" y="239395"/>
          <a:ext cx="3825240"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CBEEE57E-6DE6-4064-A311-5202B7E016FD}"/>
            </a:ext>
          </a:extLst>
        </xdr:cNvPr>
        <xdr:cNvSpPr/>
      </xdr:nvSpPr>
      <xdr:spPr>
        <a:xfrm>
          <a:off x="14238605" y="190500"/>
          <a:ext cx="266255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288D5FFB-C54D-4AD3-B0D3-70D69C0E94F6}"/>
            </a:ext>
          </a:extLst>
        </xdr:cNvPr>
        <xdr:cNvSpPr/>
      </xdr:nvSpPr>
      <xdr:spPr>
        <a:xfrm>
          <a:off x="14267815" y="217805"/>
          <a:ext cx="26104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B6944DF-1591-44D8-80DB-3417D6DF2616}"/>
            </a:ext>
          </a:extLst>
        </xdr:cNvPr>
        <xdr:cNvSpPr/>
      </xdr:nvSpPr>
      <xdr:spPr>
        <a:xfrm>
          <a:off x="14287500" y="239395"/>
          <a:ext cx="25647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AB461C26-762E-45E3-802A-47E1903BA574}"/>
            </a:ext>
          </a:extLst>
        </xdr:cNvPr>
        <xdr:cNvSpPr/>
      </xdr:nvSpPr>
      <xdr:spPr>
        <a:xfrm>
          <a:off x="484505" y="894715"/>
          <a:ext cx="10096500" cy="18103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A00E0EFB-F5C3-4C2B-AF99-C35D6DC3C078}"/>
            </a:ext>
          </a:extLst>
        </xdr:cNvPr>
        <xdr:cNvSpPr/>
      </xdr:nvSpPr>
      <xdr:spPr>
        <a:xfrm>
          <a:off x="609600" y="926465"/>
          <a:ext cx="1398905"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2D849DC0-708A-42EF-A55D-8D243DFBE58F}"/>
            </a:ext>
          </a:extLst>
        </xdr:cNvPr>
        <xdr:cNvSpPr/>
      </xdr:nvSpPr>
      <xdr:spPr>
        <a:xfrm>
          <a:off x="1943100" y="926465"/>
          <a:ext cx="1333500"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16,904
61.53
13,623,335
13,254,475
280,742
4,343,449
5,963,910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639440F-EEE0-4088-ADF4-71A87770A8A8}"/>
            </a:ext>
          </a:extLst>
        </xdr:cNvPr>
        <xdr:cNvSpPr/>
      </xdr:nvSpPr>
      <xdr:spPr>
        <a:xfrm>
          <a:off x="3276600" y="926465"/>
          <a:ext cx="1524000" cy="17449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B0452E9F-43E8-47A7-8F21-1AE90ABF758D}"/>
            </a:ext>
          </a:extLst>
        </xdr:cNvPr>
        <xdr:cNvSpPr/>
      </xdr:nvSpPr>
      <xdr:spPr>
        <a:xfrm>
          <a:off x="4800600" y="941705"/>
          <a:ext cx="203771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C3027DD-477C-4C23-AD66-F3AC1DB6268B}"/>
            </a:ext>
          </a:extLst>
        </xdr:cNvPr>
        <xdr:cNvSpPr/>
      </xdr:nvSpPr>
      <xdr:spPr>
        <a:xfrm>
          <a:off x="6838315" y="941705"/>
          <a:ext cx="126619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8981CEC-E785-4C4F-AEB7-67E1DF88EB18}"/>
            </a:ext>
          </a:extLst>
        </xdr:cNvPr>
        <xdr:cNvSpPr/>
      </xdr:nvSpPr>
      <xdr:spPr>
        <a:xfrm>
          <a:off x="8171815" y="952500"/>
          <a:ext cx="629285" cy="964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B91AF3CB-F5BD-4B23-9316-CBD6D6E05171}"/>
            </a:ext>
          </a:extLst>
        </xdr:cNvPr>
        <xdr:cNvSpPr/>
      </xdr:nvSpPr>
      <xdr:spPr>
        <a:xfrm>
          <a:off x="4800600" y="1729740"/>
          <a:ext cx="203771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6CE912DE-05D5-4461-8DB4-D24CD3F3BEFC}"/>
            </a:ext>
          </a:extLst>
        </xdr:cNvPr>
        <xdr:cNvSpPr/>
      </xdr:nvSpPr>
      <xdr:spPr>
        <a:xfrm>
          <a:off x="6896100" y="1729740"/>
          <a:ext cx="368490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76C6F57F-31D9-49DA-9D0C-C1159180A3F2}"/>
            </a:ext>
          </a:extLst>
        </xdr:cNvPr>
        <xdr:cNvSpPr/>
      </xdr:nvSpPr>
      <xdr:spPr>
        <a:xfrm>
          <a:off x="11076305" y="894715"/>
          <a:ext cx="1524000" cy="12890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56F658FE-21B5-4F50-885B-2B05B084F01B}"/>
            </a:ext>
          </a:extLst>
        </xdr:cNvPr>
        <xdr:cNvSpPr/>
      </xdr:nvSpPr>
      <xdr:spPr>
        <a:xfrm>
          <a:off x="11338560" y="952500"/>
          <a:ext cx="13335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8E454ED-C6BE-4D9A-AAB4-C19E73763A35}"/>
            </a:ext>
          </a:extLst>
        </xdr:cNvPr>
        <xdr:cNvSpPr/>
      </xdr:nvSpPr>
      <xdr:spPr>
        <a:xfrm>
          <a:off x="11338560" y="1226820"/>
          <a:ext cx="1333500" cy="5302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81248FEC-D94D-4330-999A-08680EC03FDD}"/>
            </a:ext>
          </a:extLst>
        </xdr:cNvPr>
        <xdr:cNvSpPr/>
      </xdr:nvSpPr>
      <xdr:spPr>
        <a:xfrm>
          <a:off x="11338560" y="1577340"/>
          <a:ext cx="1458595" cy="65532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58FAC738-D623-4D0A-8F97-1D221D2F4677}"/>
            </a:ext>
          </a:extLst>
        </xdr:cNvPr>
        <xdr:cNvCxnSpPr/>
      </xdr:nvCxnSpPr>
      <xdr:spPr>
        <a:xfrm flipH="1">
          <a:off x="11158855" y="1047115"/>
          <a:ext cx="2133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76D69365-8E77-476D-838F-4E8E66D635E2}"/>
            </a:ext>
          </a:extLst>
        </xdr:cNvPr>
        <xdr:cNvSpPr/>
      </xdr:nvSpPr>
      <xdr:spPr>
        <a:xfrm>
          <a:off x="11216640" y="1009015"/>
          <a:ext cx="9588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42964D8-F92F-4E63-9FE1-A3817B32C0C9}"/>
            </a:ext>
          </a:extLst>
        </xdr:cNvPr>
        <xdr:cNvSpPr/>
      </xdr:nvSpPr>
      <xdr:spPr>
        <a:xfrm>
          <a:off x="11216640" y="1313815"/>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1FB6D78-58CD-44CD-AAC6-A426E8BB6DFE}"/>
            </a:ext>
          </a:extLst>
        </xdr:cNvPr>
        <xdr:cNvCxnSpPr/>
      </xdr:nvCxnSpPr>
      <xdr:spPr>
        <a:xfrm>
          <a:off x="11259185" y="157734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47FB768-49BD-4BEF-8A47-11CF1F8A60EC}"/>
            </a:ext>
          </a:extLst>
        </xdr:cNvPr>
        <xdr:cNvCxnSpPr/>
      </xdr:nvCxnSpPr>
      <xdr:spPr>
        <a:xfrm>
          <a:off x="11181715" y="1577340"/>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2EB9FE72-88B2-4D4C-B61D-5C56D180AFA9}"/>
            </a:ext>
          </a:extLst>
        </xdr:cNvPr>
        <xdr:cNvCxnSpPr/>
      </xdr:nvCxnSpPr>
      <xdr:spPr>
        <a:xfrm flipV="1">
          <a:off x="11259185" y="18211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607366F2-EDDE-4EA0-9892-2696CCD97B61}"/>
            </a:ext>
          </a:extLst>
        </xdr:cNvPr>
        <xdr:cNvCxnSpPr/>
      </xdr:nvCxnSpPr>
      <xdr:spPr>
        <a:xfrm>
          <a:off x="11181715" y="1965960"/>
          <a:ext cx="16764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B02ACC7-C7FF-4601-98C6-58AF9EFD912F}"/>
            </a:ext>
          </a:extLst>
        </xdr:cNvPr>
        <xdr:cNvSpPr txBox="1"/>
      </xdr:nvSpPr>
      <xdr:spPr>
        <a:xfrm>
          <a:off x="419100" y="2808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8DD63266-A2BB-4B08-AF49-714895C7B636}"/>
            </a:ext>
          </a:extLst>
        </xdr:cNvPr>
        <xdr:cNvSpPr txBox="1"/>
      </xdr:nvSpPr>
      <xdr:spPr>
        <a:xfrm>
          <a:off x="419100" y="30556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AB6F894-0EA2-4C6D-B671-1F88E30B67DD}"/>
            </a:ext>
          </a:extLst>
        </xdr:cNvPr>
        <xdr:cNvSpPr txBox="1"/>
      </xdr:nvSpPr>
      <xdr:spPr>
        <a:xfrm>
          <a:off x="419100" y="330263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93B1DD97-C7C1-4614-A9DD-A3DEA30AE711}"/>
            </a:ext>
          </a:extLst>
        </xdr:cNvPr>
        <xdr:cNvSpPr txBox="1"/>
      </xdr:nvSpPr>
      <xdr:spPr>
        <a:xfrm>
          <a:off x="419100" y="35477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A947753-CA4A-43A7-9FA3-3757955ECDF9}"/>
            </a:ext>
          </a:extLst>
        </xdr:cNvPr>
        <xdr:cNvSpPr txBox="1"/>
      </xdr:nvSpPr>
      <xdr:spPr>
        <a:xfrm>
          <a:off x="419100" y="379476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77C09F2-0E72-4A76-9067-17672C068C51}"/>
            </a:ext>
          </a:extLst>
        </xdr:cNvPr>
        <xdr:cNvSpPr/>
      </xdr:nvSpPr>
      <xdr:spPr>
        <a:xfrm>
          <a:off x="1275715" y="4324985"/>
          <a:ext cx="4237990"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F082A226-63B3-41B9-ACC4-A12B7440A790}"/>
            </a:ext>
          </a:extLst>
        </xdr:cNvPr>
        <xdr:cNvSpPr/>
      </xdr:nvSpPr>
      <xdr:spPr>
        <a:xfrm>
          <a:off x="1991854" y="4697032"/>
          <a:ext cx="1738911" cy="2833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9825FF5-F320-4C9F-BBD0-AE6998B44692}"/>
            </a:ext>
          </a:extLst>
        </xdr:cNvPr>
        <xdr:cNvSpPr/>
      </xdr:nvSpPr>
      <xdr:spPr>
        <a:xfrm>
          <a:off x="3830949" y="4684171"/>
          <a:ext cx="850911" cy="3166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8E2F1382-6694-4F48-9479-10B92CF5A0D8}"/>
            </a:ext>
          </a:extLst>
        </xdr:cNvPr>
        <xdr:cNvSpPr/>
      </xdr:nvSpPr>
      <xdr:spPr>
        <a:xfrm>
          <a:off x="546671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E8066947-499C-4034-890E-7217CC0E6F2E}"/>
            </a:ext>
          </a:extLst>
        </xdr:cNvPr>
        <xdr:cNvSpPr/>
      </xdr:nvSpPr>
      <xdr:spPr>
        <a:xfrm>
          <a:off x="546671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4747F819-A8D5-46F9-A997-8EBE7ED26F7D}"/>
            </a:ext>
          </a:extLst>
        </xdr:cNvPr>
        <xdr:cNvSpPr/>
      </xdr:nvSpPr>
      <xdr:spPr>
        <a:xfrm>
          <a:off x="699071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74A8A7FA-6A86-4F2B-9001-DC0EB5CB0C16}"/>
            </a:ext>
          </a:extLst>
        </xdr:cNvPr>
        <xdr:cNvSpPr/>
      </xdr:nvSpPr>
      <xdr:spPr>
        <a:xfrm>
          <a:off x="699071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393531EA-3FCB-4C0C-9BE6-595DB457B894}"/>
            </a:ext>
          </a:extLst>
        </xdr:cNvPr>
        <xdr:cNvSpPr/>
      </xdr:nvSpPr>
      <xdr:spPr>
        <a:xfrm>
          <a:off x="8637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29D5B4EE-2AEC-4C85-B498-4F1D3F9A531F}"/>
            </a:ext>
          </a:extLst>
        </xdr:cNvPr>
        <xdr:cNvSpPr/>
      </xdr:nvSpPr>
      <xdr:spPr>
        <a:xfrm>
          <a:off x="8637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CDB76D2-549A-4904-9DD7-C262C479211C}"/>
            </a:ext>
          </a:extLst>
        </xdr:cNvPr>
        <xdr:cNvSpPr/>
      </xdr:nvSpPr>
      <xdr:spPr>
        <a:xfrm>
          <a:off x="1275715" y="5036820"/>
          <a:ext cx="4237990" cy="22066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8849BAA9-C3DD-4B85-81CD-F80B729043BA}"/>
            </a:ext>
          </a:extLst>
        </xdr:cNvPr>
        <xdr:cNvSpPr/>
      </xdr:nvSpPr>
      <xdr:spPr>
        <a:xfrm>
          <a:off x="5780405" y="5036820"/>
          <a:ext cx="4762500" cy="2206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6003C9D0-86DE-48B6-9881-99AA6F733D24}"/>
            </a:ext>
          </a:extLst>
        </xdr:cNvPr>
        <xdr:cNvSpPr/>
      </xdr:nvSpPr>
      <xdr:spPr>
        <a:xfrm>
          <a:off x="5780405" y="5102225"/>
          <a:ext cx="4572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17CA3012-2038-4DEE-BF19-073677763FF9}"/>
            </a:ext>
          </a:extLst>
        </xdr:cNvPr>
        <xdr:cNvSpPr txBox="1"/>
      </xdr:nvSpPr>
      <xdr:spPr>
        <a:xfrm>
          <a:off x="5856605" y="5338445"/>
          <a:ext cx="4563110" cy="18122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しい施設の建設、老朽化した施設の除却により、有形固定資産減価償却率は類似団体より低い水準にあるが、主要な公共施設等について策定した個別施設計画や令和３年度に改定した総合管理計画に基づき、今後も施設の維持管理を適切に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EC4DAEB6-E96F-46AF-A696-C66C0F236830}"/>
            </a:ext>
          </a:extLst>
        </xdr:cNvPr>
        <xdr:cNvSpPr txBox="1"/>
      </xdr:nvSpPr>
      <xdr:spPr>
        <a:xfrm>
          <a:off x="1237615" y="4838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CF740C34-2B04-4472-AD50-441CAF3ED1AE}"/>
            </a:ext>
          </a:extLst>
        </xdr:cNvPr>
        <xdr:cNvCxnSpPr/>
      </xdr:nvCxnSpPr>
      <xdr:spPr>
        <a:xfrm>
          <a:off x="1275715" y="7243445"/>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42EEF5F-04C6-4277-9C81-3D89799539CA}"/>
            </a:ext>
          </a:extLst>
        </xdr:cNvPr>
        <xdr:cNvSpPr txBox="1"/>
      </xdr:nvSpPr>
      <xdr:spPr>
        <a:xfrm>
          <a:off x="852821" y="71458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F11D6489-3C0D-47C3-A1A7-36286D97927C}"/>
            </a:ext>
          </a:extLst>
        </xdr:cNvPr>
        <xdr:cNvCxnSpPr/>
      </xdr:nvCxnSpPr>
      <xdr:spPr>
        <a:xfrm>
          <a:off x="1275715" y="6872182"/>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E5E557A1-069E-477F-95F6-BF14853665B1}"/>
            </a:ext>
          </a:extLst>
        </xdr:cNvPr>
        <xdr:cNvSpPr txBox="1"/>
      </xdr:nvSpPr>
      <xdr:spPr>
        <a:xfrm>
          <a:off x="852821" y="67821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1735F854-CEAD-4678-9CEA-CA7C2F583997}"/>
            </a:ext>
          </a:extLst>
        </xdr:cNvPr>
        <xdr:cNvCxnSpPr/>
      </xdr:nvCxnSpPr>
      <xdr:spPr>
        <a:xfrm>
          <a:off x="1275715" y="6508538"/>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6741178D-F4E7-4A42-81C5-BAE75B0660D3}"/>
            </a:ext>
          </a:extLst>
        </xdr:cNvPr>
        <xdr:cNvSpPr txBox="1"/>
      </xdr:nvSpPr>
      <xdr:spPr>
        <a:xfrm>
          <a:off x="852821" y="64109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A9F83B5-90F1-4428-AF5F-6EC185881E64}"/>
            </a:ext>
          </a:extLst>
        </xdr:cNvPr>
        <xdr:cNvCxnSpPr/>
      </xdr:nvCxnSpPr>
      <xdr:spPr>
        <a:xfrm>
          <a:off x="1275715" y="6137275"/>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87994D89-9BEC-4B2D-B191-B7A63639EDA7}"/>
            </a:ext>
          </a:extLst>
        </xdr:cNvPr>
        <xdr:cNvSpPr txBox="1"/>
      </xdr:nvSpPr>
      <xdr:spPr>
        <a:xfrm>
          <a:off x="852821" y="60472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4FB5783B-1724-4CDA-8A78-292B05FC1989}"/>
            </a:ext>
          </a:extLst>
        </xdr:cNvPr>
        <xdr:cNvCxnSpPr/>
      </xdr:nvCxnSpPr>
      <xdr:spPr>
        <a:xfrm>
          <a:off x="1275715" y="5771727"/>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0C6AC76C-B837-4D43-8073-64CB59F670E5}"/>
            </a:ext>
          </a:extLst>
        </xdr:cNvPr>
        <xdr:cNvSpPr txBox="1"/>
      </xdr:nvSpPr>
      <xdr:spPr>
        <a:xfrm>
          <a:off x="852821" y="56741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849F6EE6-5F0E-47C6-AACE-D359C6CFC540}"/>
            </a:ext>
          </a:extLst>
        </xdr:cNvPr>
        <xdr:cNvCxnSpPr/>
      </xdr:nvCxnSpPr>
      <xdr:spPr>
        <a:xfrm>
          <a:off x="1275715" y="5400463"/>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0160F9E7-8086-4A9E-940F-4FD426C71339}"/>
            </a:ext>
          </a:extLst>
        </xdr:cNvPr>
        <xdr:cNvSpPr txBox="1"/>
      </xdr:nvSpPr>
      <xdr:spPr>
        <a:xfrm>
          <a:off x="852821" y="5302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63EE116D-1060-4083-A29E-9F4286C23B4D}"/>
            </a:ext>
          </a:extLst>
        </xdr:cNvPr>
        <xdr:cNvCxnSpPr/>
      </xdr:nvCxnSpPr>
      <xdr:spPr>
        <a:xfrm>
          <a:off x="1275715" y="5036820"/>
          <a:ext cx="423799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B19FABC-AE06-4EC8-9B59-5938B2FEEC0C}"/>
            </a:ext>
          </a:extLst>
        </xdr:cNvPr>
        <xdr:cNvSpPr txBox="1"/>
      </xdr:nvSpPr>
      <xdr:spPr>
        <a:xfrm>
          <a:off x="852821" y="493920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7112FCC1-E7F8-4F64-A646-3644E321749E}"/>
            </a:ext>
          </a:extLst>
        </xdr:cNvPr>
        <xdr:cNvSpPr/>
      </xdr:nvSpPr>
      <xdr:spPr>
        <a:xfrm>
          <a:off x="1275715" y="5036820"/>
          <a:ext cx="4237990" cy="22066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7" name="直線コネクタ 66">
          <a:extLst>
            <a:ext uri="{FF2B5EF4-FFF2-40B4-BE49-F238E27FC236}">
              <a16:creationId xmlns:a16="http://schemas.microsoft.com/office/drawing/2014/main" id="{781E6150-FEDC-48BC-90A5-1222F7287341}"/>
            </a:ext>
          </a:extLst>
        </xdr:cNvPr>
        <xdr:cNvCxnSpPr/>
      </xdr:nvCxnSpPr>
      <xdr:spPr>
        <a:xfrm flipV="1">
          <a:off x="4760595" y="5377392"/>
          <a:ext cx="1270" cy="141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8" name="有形固定資産減価償却率最小値テキスト">
          <a:extLst>
            <a:ext uri="{FF2B5EF4-FFF2-40B4-BE49-F238E27FC236}">
              <a16:creationId xmlns:a16="http://schemas.microsoft.com/office/drawing/2014/main" id="{550070A0-64FA-41C5-BFB2-BFDA99735E10}"/>
            </a:ext>
          </a:extLst>
        </xdr:cNvPr>
        <xdr:cNvSpPr txBox="1"/>
      </xdr:nvSpPr>
      <xdr:spPr>
        <a:xfrm>
          <a:off x="4819015" y="6796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9" name="直線コネクタ 68">
          <a:extLst>
            <a:ext uri="{FF2B5EF4-FFF2-40B4-BE49-F238E27FC236}">
              <a16:creationId xmlns:a16="http://schemas.microsoft.com/office/drawing/2014/main" id="{96375A44-1642-4B2D-B610-4ABF3F7B5E71}"/>
            </a:ext>
          </a:extLst>
        </xdr:cNvPr>
        <xdr:cNvCxnSpPr/>
      </xdr:nvCxnSpPr>
      <xdr:spPr>
        <a:xfrm>
          <a:off x="4675505" y="6793019"/>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0" name="有形固定資産減価償却率最大値テキスト">
          <a:extLst>
            <a:ext uri="{FF2B5EF4-FFF2-40B4-BE49-F238E27FC236}">
              <a16:creationId xmlns:a16="http://schemas.microsoft.com/office/drawing/2014/main" id="{82AE5FF2-AB7D-4153-A815-DEDD13BB6062}"/>
            </a:ext>
          </a:extLst>
        </xdr:cNvPr>
        <xdr:cNvSpPr txBox="1"/>
      </xdr:nvSpPr>
      <xdr:spPr>
        <a:xfrm>
          <a:off x="4819015" y="514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1" name="直線コネクタ 70">
          <a:extLst>
            <a:ext uri="{FF2B5EF4-FFF2-40B4-BE49-F238E27FC236}">
              <a16:creationId xmlns:a16="http://schemas.microsoft.com/office/drawing/2014/main" id="{AFD1C643-405D-4ADA-BD39-C949375B6FD5}"/>
            </a:ext>
          </a:extLst>
        </xdr:cNvPr>
        <xdr:cNvCxnSpPr/>
      </xdr:nvCxnSpPr>
      <xdr:spPr>
        <a:xfrm>
          <a:off x="4675505" y="5377392"/>
          <a:ext cx="18161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2" name="有形固定資産減価償却率平均値テキスト">
          <a:extLst>
            <a:ext uri="{FF2B5EF4-FFF2-40B4-BE49-F238E27FC236}">
              <a16:creationId xmlns:a16="http://schemas.microsoft.com/office/drawing/2014/main" id="{FF5FB8A2-5EC2-4374-B938-F0F422EF0362}"/>
            </a:ext>
          </a:extLst>
        </xdr:cNvPr>
        <xdr:cNvSpPr txBox="1"/>
      </xdr:nvSpPr>
      <xdr:spPr>
        <a:xfrm>
          <a:off x="4819015" y="6167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3" name="フローチャート: 判断 72">
          <a:extLst>
            <a:ext uri="{FF2B5EF4-FFF2-40B4-BE49-F238E27FC236}">
              <a16:creationId xmlns:a16="http://schemas.microsoft.com/office/drawing/2014/main" id="{56501BB6-0EA9-4F90-9E0A-9A7DB8641A68}"/>
            </a:ext>
          </a:extLst>
        </xdr:cNvPr>
        <xdr:cNvSpPr/>
      </xdr:nvSpPr>
      <xdr:spPr>
        <a:xfrm>
          <a:off x="4713605" y="6191038"/>
          <a:ext cx="10541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4" name="フローチャート: 判断 73">
          <a:extLst>
            <a:ext uri="{FF2B5EF4-FFF2-40B4-BE49-F238E27FC236}">
              <a16:creationId xmlns:a16="http://schemas.microsoft.com/office/drawing/2014/main" id="{76C69743-5C6E-4012-A0C8-131A7CEAB133}"/>
            </a:ext>
          </a:extLst>
        </xdr:cNvPr>
        <xdr:cNvSpPr/>
      </xdr:nvSpPr>
      <xdr:spPr>
        <a:xfrm>
          <a:off x="4000500" y="612965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5" name="フローチャート: 判断 74">
          <a:extLst>
            <a:ext uri="{FF2B5EF4-FFF2-40B4-BE49-F238E27FC236}">
              <a16:creationId xmlns:a16="http://schemas.microsoft.com/office/drawing/2014/main" id="{F1B63B52-25B8-4DAE-9198-E98A95152A96}"/>
            </a:ext>
          </a:extLst>
        </xdr:cNvPr>
        <xdr:cNvSpPr/>
      </xdr:nvSpPr>
      <xdr:spPr>
        <a:xfrm>
          <a:off x="3238500" y="6102562"/>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6" name="フローチャート: 判断 75">
          <a:extLst>
            <a:ext uri="{FF2B5EF4-FFF2-40B4-BE49-F238E27FC236}">
              <a16:creationId xmlns:a16="http://schemas.microsoft.com/office/drawing/2014/main" id="{6D2A22AA-B492-4824-8FD7-DFE97636D593}"/>
            </a:ext>
          </a:extLst>
        </xdr:cNvPr>
        <xdr:cNvSpPr/>
      </xdr:nvSpPr>
      <xdr:spPr>
        <a:xfrm>
          <a:off x="2476500" y="60972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7" name="フローチャート: 判断 76">
          <a:extLst>
            <a:ext uri="{FF2B5EF4-FFF2-40B4-BE49-F238E27FC236}">
              <a16:creationId xmlns:a16="http://schemas.microsoft.com/office/drawing/2014/main" id="{50295985-978D-4681-A120-276B3FDC39A1}"/>
            </a:ext>
          </a:extLst>
        </xdr:cNvPr>
        <xdr:cNvSpPr/>
      </xdr:nvSpPr>
      <xdr:spPr>
        <a:xfrm>
          <a:off x="1714500" y="607949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534B705-C93F-412F-8F94-917FF55E042C}"/>
            </a:ext>
          </a:extLst>
        </xdr:cNvPr>
        <xdr:cNvSpPr txBox="1"/>
      </xdr:nvSpPr>
      <xdr:spPr>
        <a:xfrm>
          <a:off x="459041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024E498-D819-4DA8-AE6C-0F66507F12F0}"/>
            </a:ext>
          </a:extLst>
        </xdr:cNvPr>
        <xdr:cNvSpPr txBox="1"/>
      </xdr:nvSpPr>
      <xdr:spPr>
        <a:xfrm>
          <a:off x="3875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F35A18-41CA-496B-96E9-B2B2DC5553C8}"/>
            </a:ext>
          </a:extLst>
        </xdr:cNvPr>
        <xdr:cNvSpPr txBox="1"/>
      </xdr:nvSpPr>
      <xdr:spPr>
        <a:xfrm>
          <a:off x="3113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C33544E-8F3F-463D-B603-D014294DA54E}"/>
            </a:ext>
          </a:extLst>
        </xdr:cNvPr>
        <xdr:cNvSpPr txBox="1"/>
      </xdr:nvSpPr>
      <xdr:spPr>
        <a:xfrm>
          <a:off x="2351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A92C6B3-EF9C-45E4-BCAE-8C9232A35100}"/>
            </a:ext>
          </a:extLst>
        </xdr:cNvPr>
        <xdr:cNvSpPr txBox="1"/>
      </xdr:nvSpPr>
      <xdr:spPr>
        <a:xfrm>
          <a:off x="15894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164888</xdr:rowOff>
    </xdr:from>
    <xdr:to>
      <xdr:col>23</xdr:col>
      <xdr:colOff>136525</xdr:colOff>
      <xdr:row>29</xdr:row>
      <xdr:rowOff>95038</xdr:rowOff>
    </xdr:to>
    <xdr:sp macro="" textlink="">
      <xdr:nvSpPr>
        <xdr:cNvPr id="83" name="楕円 82">
          <a:extLst>
            <a:ext uri="{FF2B5EF4-FFF2-40B4-BE49-F238E27FC236}">
              <a16:creationId xmlns:a16="http://schemas.microsoft.com/office/drawing/2014/main" id="{0E349D96-E82D-4846-AFCD-097920F77EED}"/>
            </a:ext>
          </a:extLst>
        </xdr:cNvPr>
        <xdr:cNvSpPr/>
      </xdr:nvSpPr>
      <xdr:spPr>
        <a:xfrm>
          <a:off x="4713605" y="5832263"/>
          <a:ext cx="10541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16315</xdr:rowOff>
    </xdr:from>
    <xdr:ext cx="405111" cy="259045"/>
    <xdr:sp macro="" textlink="">
      <xdr:nvSpPr>
        <xdr:cNvPr id="84" name="有形固定資産減価償却率該当値テキスト">
          <a:extLst>
            <a:ext uri="{FF2B5EF4-FFF2-40B4-BE49-F238E27FC236}">
              <a16:creationId xmlns:a16="http://schemas.microsoft.com/office/drawing/2014/main" id="{0BDD04B5-DBF7-410C-ABEF-B190FC6128F7}"/>
            </a:ext>
          </a:extLst>
        </xdr:cNvPr>
        <xdr:cNvSpPr txBox="1"/>
      </xdr:nvSpPr>
      <xdr:spPr>
        <a:xfrm>
          <a:off x="4819015" y="5689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132503</xdr:rowOff>
    </xdr:from>
    <xdr:to>
      <xdr:col>19</xdr:col>
      <xdr:colOff>187325</xdr:colOff>
      <xdr:row>29</xdr:row>
      <xdr:rowOff>62653</xdr:rowOff>
    </xdr:to>
    <xdr:sp macro="" textlink="">
      <xdr:nvSpPr>
        <xdr:cNvPr id="85" name="楕円 84">
          <a:extLst>
            <a:ext uri="{FF2B5EF4-FFF2-40B4-BE49-F238E27FC236}">
              <a16:creationId xmlns:a16="http://schemas.microsoft.com/office/drawing/2014/main" id="{4F1BE219-E11C-4CA9-A464-F6AA64A42496}"/>
            </a:ext>
          </a:extLst>
        </xdr:cNvPr>
        <xdr:cNvSpPr/>
      </xdr:nvSpPr>
      <xdr:spPr>
        <a:xfrm>
          <a:off x="4000500" y="580559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11853</xdr:rowOff>
    </xdr:from>
    <xdr:to>
      <xdr:col>23</xdr:col>
      <xdr:colOff>85725</xdr:colOff>
      <xdr:row>29</xdr:row>
      <xdr:rowOff>44238</xdr:rowOff>
    </xdr:to>
    <xdr:cxnSp macro="">
      <xdr:nvCxnSpPr>
        <xdr:cNvPr id="86" name="直線コネクタ 85">
          <a:extLst>
            <a:ext uri="{FF2B5EF4-FFF2-40B4-BE49-F238E27FC236}">
              <a16:creationId xmlns:a16="http://schemas.microsoft.com/office/drawing/2014/main" id="{D18A969F-7D7E-4DDF-8D79-CD3401723667}"/>
            </a:ext>
          </a:extLst>
        </xdr:cNvPr>
        <xdr:cNvCxnSpPr/>
      </xdr:nvCxnSpPr>
      <xdr:spPr>
        <a:xfrm>
          <a:off x="4057015" y="5854488"/>
          <a:ext cx="70548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7" name="楕円 86">
          <a:extLst>
            <a:ext uri="{FF2B5EF4-FFF2-40B4-BE49-F238E27FC236}">
              <a16:creationId xmlns:a16="http://schemas.microsoft.com/office/drawing/2014/main" id="{29284950-A6AD-403B-8F3C-31716834476E}"/>
            </a:ext>
          </a:extLst>
        </xdr:cNvPr>
        <xdr:cNvSpPr/>
      </xdr:nvSpPr>
      <xdr:spPr>
        <a:xfrm>
          <a:off x="3238500" y="578739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11853</xdr:rowOff>
    </xdr:to>
    <xdr:cxnSp macro="">
      <xdr:nvCxnSpPr>
        <xdr:cNvPr id="88" name="直線コネクタ 87">
          <a:extLst>
            <a:ext uri="{FF2B5EF4-FFF2-40B4-BE49-F238E27FC236}">
              <a16:creationId xmlns:a16="http://schemas.microsoft.com/office/drawing/2014/main" id="{FD9EC1AB-9F62-44D5-8733-9669916D8F1B}"/>
            </a:ext>
          </a:extLst>
        </xdr:cNvPr>
        <xdr:cNvCxnSpPr/>
      </xdr:nvCxnSpPr>
      <xdr:spPr>
        <a:xfrm>
          <a:off x="3295015" y="5842000"/>
          <a:ext cx="762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89" name="楕円 88">
          <a:extLst>
            <a:ext uri="{FF2B5EF4-FFF2-40B4-BE49-F238E27FC236}">
              <a16:creationId xmlns:a16="http://schemas.microsoft.com/office/drawing/2014/main" id="{29441977-9E40-48C4-8F7A-DFB65B314ADC}"/>
            </a:ext>
          </a:extLst>
        </xdr:cNvPr>
        <xdr:cNvSpPr/>
      </xdr:nvSpPr>
      <xdr:spPr>
        <a:xfrm>
          <a:off x="2476500" y="574251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122132</xdr:rowOff>
    </xdr:from>
    <xdr:to>
      <xdr:col>15</xdr:col>
      <xdr:colOff>136525</xdr:colOff>
      <xdr:row>28</xdr:row>
      <xdr:rowOff>168910</xdr:rowOff>
    </xdr:to>
    <xdr:cxnSp macro="">
      <xdr:nvCxnSpPr>
        <xdr:cNvPr id="90" name="直線コネクタ 89">
          <a:extLst>
            <a:ext uri="{FF2B5EF4-FFF2-40B4-BE49-F238E27FC236}">
              <a16:creationId xmlns:a16="http://schemas.microsoft.com/office/drawing/2014/main" id="{7EE6B7ED-F765-4E46-9C1B-E8F393916AD4}"/>
            </a:ext>
          </a:extLst>
        </xdr:cNvPr>
        <xdr:cNvCxnSpPr/>
      </xdr:nvCxnSpPr>
      <xdr:spPr>
        <a:xfrm>
          <a:off x="2533015" y="5789507"/>
          <a:ext cx="762000" cy="5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35348</xdr:rowOff>
    </xdr:from>
    <xdr:to>
      <xdr:col>7</xdr:col>
      <xdr:colOff>187325</xdr:colOff>
      <xdr:row>28</xdr:row>
      <xdr:rowOff>136948</xdr:rowOff>
    </xdr:to>
    <xdr:sp macro="" textlink="">
      <xdr:nvSpPr>
        <xdr:cNvPr id="91" name="楕円 90">
          <a:extLst>
            <a:ext uri="{FF2B5EF4-FFF2-40B4-BE49-F238E27FC236}">
              <a16:creationId xmlns:a16="http://schemas.microsoft.com/office/drawing/2014/main" id="{E26AA5BB-C402-4A36-BB71-DE6FB8FD779D}"/>
            </a:ext>
          </a:extLst>
        </xdr:cNvPr>
        <xdr:cNvSpPr/>
      </xdr:nvSpPr>
      <xdr:spPr>
        <a:xfrm>
          <a:off x="1714500" y="570462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86148</xdr:rowOff>
    </xdr:from>
    <xdr:to>
      <xdr:col>11</xdr:col>
      <xdr:colOff>136525</xdr:colOff>
      <xdr:row>28</xdr:row>
      <xdr:rowOff>122132</xdr:rowOff>
    </xdr:to>
    <xdr:cxnSp macro="">
      <xdr:nvCxnSpPr>
        <xdr:cNvPr id="92" name="直線コネクタ 91">
          <a:extLst>
            <a:ext uri="{FF2B5EF4-FFF2-40B4-BE49-F238E27FC236}">
              <a16:creationId xmlns:a16="http://schemas.microsoft.com/office/drawing/2014/main" id="{95170CB9-5E51-43E7-894A-CD1E5017E11B}"/>
            </a:ext>
          </a:extLst>
        </xdr:cNvPr>
        <xdr:cNvCxnSpPr/>
      </xdr:nvCxnSpPr>
      <xdr:spPr>
        <a:xfrm>
          <a:off x="1771015" y="575352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93" name="n_1aveValue有形固定資産減価償却率">
          <a:extLst>
            <a:ext uri="{FF2B5EF4-FFF2-40B4-BE49-F238E27FC236}">
              <a16:creationId xmlns:a16="http://schemas.microsoft.com/office/drawing/2014/main" id="{AC8BA107-3BE3-4ED3-886E-02F94F290ED0}"/>
            </a:ext>
          </a:extLst>
        </xdr:cNvPr>
        <xdr:cNvSpPr txBox="1"/>
      </xdr:nvSpPr>
      <xdr:spPr>
        <a:xfrm>
          <a:off x="3837949"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4" name="n_2aveValue有形固定資産減価償却率">
          <a:extLst>
            <a:ext uri="{FF2B5EF4-FFF2-40B4-BE49-F238E27FC236}">
              <a16:creationId xmlns:a16="http://schemas.microsoft.com/office/drawing/2014/main" id="{9BE0B1BD-D3EB-4CCE-85C9-89AAB8D4E1FD}"/>
            </a:ext>
          </a:extLst>
        </xdr:cNvPr>
        <xdr:cNvSpPr txBox="1"/>
      </xdr:nvSpPr>
      <xdr:spPr>
        <a:xfrm>
          <a:off x="3086744" y="619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5" name="n_3aveValue有形固定資産減価償却率">
          <a:extLst>
            <a:ext uri="{FF2B5EF4-FFF2-40B4-BE49-F238E27FC236}">
              <a16:creationId xmlns:a16="http://schemas.microsoft.com/office/drawing/2014/main" id="{971120F4-DED8-4BE8-9409-F5CEEFBC4005}"/>
            </a:ext>
          </a:extLst>
        </xdr:cNvPr>
        <xdr:cNvSpPr txBox="1"/>
      </xdr:nvSpPr>
      <xdr:spPr>
        <a:xfrm>
          <a:off x="2324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6" name="n_4aveValue有形固定資産減価償却率">
          <a:extLst>
            <a:ext uri="{FF2B5EF4-FFF2-40B4-BE49-F238E27FC236}">
              <a16:creationId xmlns:a16="http://schemas.microsoft.com/office/drawing/2014/main" id="{DFC9CE41-70A7-4C9B-BAEF-E4F17F6F9F44}"/>
            </a:ext>
          </a:extLst>
        </xdr:cNvPr>
        <xdr:cNvSpPr txBox="1"/>
      </xdr:nvSpPr>
      <xdr:spPr>
        <a:xfrm>
          <a:off x="1562744"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79180</xdr:rowOff>
    </xdr:from>
    <xdr:ext cx="405111" cy="259045"/>
    <xdr:sp macro="" textlink="">
      <xdr:nvSpPr>
        <xdr:cNvPr id="97" name="n_1mainValue有形固定資産減価償却率">
          <a:extLst>
            <a:ext uri="{FF2B5EF4-FFF2-40B4-BE49-F238E27FC236}">
              <a16:creationId xmlns:a16="http://schemas.microsoft.com/office/drawing/2014/main" id="{87852290-6AF0-4FFF-8B68-B8E236683FF3}"/>
            </a:ext>
          </a:extLst>
        </xdr:cNvPr>
        <xdr:cNvSpPr txBox="1"/>
      </xdr:nvSpPr>
      <xdr:spPr>
        <a:xfrm>
          <a:off x="3837949" y="5573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8" name="n_2mainValue有形固定資産減価償却率">
          <a:extLst>
            <a:ext uri="{FF2B5EF4-FFF2-40B4-BE49-F238E27FC236}">
              <a16:creationId xmlns:a16="http://schemas.microsoft.com/office/drawing/2014/main" id="{9AB28C88-E472-4EFF-86CE-D9F9BAB93124}"/>
            </a:ext>
          </a:extLst>
        </xdr:cNvPr>
        <xdr:cNvSpPr txBox="1"/>
      </xdr:nvSpPr>
      <xdr:spPr>
        <a:xfrm>
          <a:off x="3086744"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99" name="n_3mainValue有形固定資産減価償却率">
          <a:extLst>
            <a:ext uri="{FF2B5EF4-FFF2-40B4-BE49-F238E27FC236}">
              <a16:creationId xmlns:a16="http://schemas.microsoft.com/office/drawing/2014/main" id="{077F63BB-6492-4DDF-927A-7251648EB89E}"/>
            </a:ext>
          </a:extLst>
        </xdr:cNvPr>
        <xdr:cNvSpPr txBox="1"/>
      </xdr:nvSpPr>
      <xdr:spPr>
        <a:xfrm>
          <a:off x="2324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153475</xdr:rowOff>
    </xdr:from>
    <xdr:ext cx="405111" cy="259045"/>
    <xdr:sp macro="" textlink="">
      <xdr:nvSpPr>
        <xdr:cNvPr id="100" name="n_4mainValue有形固定資産減価償却率">
          <a:extLst>
            <a:ext uri="{FF2B5EF4-FFF2-40B4-BE49-F238E27FC236}">
              <a16:creationId xmlns:a16="http://schemas.microsoft.com/office/drawing/2014/main" id="{A553E899-0EB5-4212-9CD3-177E925A798C}"/>
            </a:ext>
          </a:extLst>
        </xdr:cNvPr>
        <xdr:cNvSpPr txBox="1"/>
      </xdr:nvSpPr>
      <xdr:spPr>
        <a:xfrm>
          <a:off x="1562744" y="5472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C4238B28-9FF8-4DCA-9F84-5C2AA961D2DB}"/>
            </a:ext>
          </a:extLst>
        </xdr:cNvPr>
        <xdr:cNvSpPr/>
      </xdr:nvSpPr>
      <xdr:spPr>
        <a:xfrm>
          <a:off x="11304905" y="4324985"/>
          <a:ext cx="4239895" cy="3232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FE83257-316A-4648-BEC5-12540C532CD0}"/>
            </a:ext>
          </a:extLst>
        </xdr:cNvPr>
        <xdr:cNvSpPr/>
      </xdr:nvSpPr>
      <xdr:spPr>
        <a:xfrm>
          <a:off x="12375148" y="4697032"/>
          <a:ext cx="1032609" cy="28333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1FB868EA-F1A6-4B8B-A49A-35815377BE23}"/>
            </a:ext>
          </a:extLst>
        </xdr:cNvPr>
        <xdr:cNvSpPr/>
      </xdr:nvSpPr>
      <xdr:spPr>
        <a:xfrm>
          <a:off x="13820045" y="4684171"/>
          <a:ext cx="942529" cy="3166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69B299AF-4499-45BC-8DDE-DB84DD8F486F}"/>
            </a:ext>
          </a:extLst>
        </xdr:cNvPr>
        <xdr:cNvSpPr/>
      </xdr:nvSpPr>
      <xdr:spPr>
        <a:xfrm>
          <a:off x="15495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A6F30224-A348-4F17-B2DD-9D2F19FC19A7}"/>
            </a:ext>
          </a:extLst>
        </xdr:cNvPr>
        <xdr:cNvSpPr/>
      </xdr:nvSpPr>
      <xdr:spPr>
        <a:xfrm>
          <a:off x="15495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124EA7C-3011-471B-923F-A5D1C93C4A64}"/>
            </a:ext>
          </a:extLst>
        </xdr:cNvPr>
        <xdr:cNvSpPr/>
      </xdr:nvSpPr>
      <xdr:spPr>
        <a:xfrm>
          <a:off x="17019905"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9BBBD45C-E398-4DB3-A57E-5FCD477D8131}"/>
            </a:ext>
          </a:extLst>
        </xdr:cNvPr>
        <xdr:cNvSpPr/>
      </xdr:nvSpPr>
      <xdr:spPr>
        <a:xfrm>
          <a:off x="17019905"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94A4AF6B-1281-4AF1-BBB4-378338C0627E}"/>
            </a:ext>
          </a:extLst>
        </xdr:cNvPr>
        <xdr:cNvSpPr/>
      </xdr:nvSpPr>
      <xdr:spPr>
        <a:xfrm>
          <a:off x="18669000" y="44577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6328D78D-BB7E-4246-A484-1415D32F0573}"/>
            </a:ext>
          </a:extLst>
        </xdr:cNvPr>
        <xdr:cNvSpPr/>
      </xdr:nvSpPr>
      <xdr:spPr>
        <a:xfrm>
          <a:off x="18669000" y="4648200"/>
          <a:ext cx="15240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D598AA7D-098D-4287-9168-D97DF3FDFE75}"/>
            </a:ext>
          </a:extLst>
        </xdr:cNvPr>
        <xdr:cNvSpPr/>
      </xdr:nvSpPr>
      <xdr:spPr>
        <a:xfrm>
          <a:off x="11304905" y="5036820"/>
          <a:ext cx="4239895" cy="220662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73B66A8C-9119-4884-B702-84A2CB7D280C}"/>
            </a:ext>
          </a:extLst>
        </xdr:cNvPr>
        <xdr:cNvSpPr/>
      </xdr:nvSpPr>
      <xdr:spPr>
        <a:xfrm>
          <a:off x="15811500" y="5036820"/>
          <a:ext cx="4762500" cy="2206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FCC0785-C9A1-43C7-8949-7F1086962BAD}"/>
            </a:ext>
          </a:extLst>
        </xdr:cNvPr>
        <xdr:cNvSpPr/>
      </xdr:nvSpPr>
      <xdr:spPr>
        <a:xfrm>
          <a:off x="15811500" y="5102225"/>
          <a:ext cx="4572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6F9B2C46-49AB-4A18-9D87-4D3FF88D4EC9}"/>
            </a:ext>
          </a:extLst>
        </xdr:cNvPr>
        <xdr:cNvSpPr txBox="1"/>
      </xdr:nvSpPr>
      <xdr:spPr>
        <a:xfrm>
          <a:off x="15887700" y="5338445"/>
          <a:ext cx="4561205" cy="18122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ふるさと納税が原資となる「がんばる新富町応援基金」が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298,639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積立増になったことが主な要因で充当可能基金が増加しており、さらに経常一般財源等（歳入）も増加しているため、債務償還比率は前年度より大幅に下回っており、類似団体平均でも下回っている。今後、借入の増加により地方債残高の増加が見込まれるため、公債費の適正化に取り組み、経常経費及び将来負担額の削減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41CE48E-AFA3-4B02-9C87-75C745408F3E}"/>
            </a:ext>
          </a:extLst>
        </xdr:cNvPr>
        <xdr:cNvSpPr txBox="1"/>
      </xdr:nvSpPr>
      <xdr:spPr>
        <a:xfrm>
          <a:off x="11266805" y="48387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2A12898E-A7C6-465F-9BA0-F96310786238}"/>
            </a:ext>
          </a:extLst>
        </xdr:cNvPr>
        <xdr:cNvCxnSpPr/>
      </xdr:nvCxnSpPr>
      <xdr:spPr>
        <a:xfrm>
          <a:off x="11304905" y="7243445"/>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169C790-9B55-4B1C-9076-1E084A916692}"/>
            </a:ext>
          </a:extLst>
        </xdr:cNvPr>
        <xdr:cNvSpPr txBox="1"/>
      </xdr:nvSpPr>
      <xdr:spPr>
        <a:xfrm>
          <a:off x="10762391" y="71458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165C3F5B-3D0C-401E-9C47-FB90A6B66086}"/>
            </a:ext>
          </a:extLst>
        </xdr:cNvPr>
        <xdr:cNvCxnSpPr/>
      </xdr:nvCxnSpPr>
      <xdr:spPr>
        <a:xfrm>
          <a:off x="11304905" y="6929302"/>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450FF224-6291-4D7B-8748-456727855756}"/>
            </a:ext>
          </a:extLst>
        </xdr:cNvPr>
        <xdr:cNvSpPr txBox="1"/>
      </xdr:nvSpPr>
      <xdr:spPr>
        <a:xfrm>
          <a:off x="10762391" y="6831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C95E2C2E-2B8C-4E47-AC66-305CD29F0E64}"/>
            </a:ext>
          </a:extLst>
        </xdr:cNvPr>
        <xdr:cNvCxnSpPr/>
      </xdr:nvCxnSpPr>
      <xdr:spPr>
        <a:xfrm>
          <a:off x="11304905" y="6613253"/>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2AF4D1B6-78F4-4D0C-9017-067A1E7690CE}"/>
            </a:ext>
          </a:extLst>
        </xdr:cNvPr>
        <xdr:cNvSpPr txBox="1"/>
      </xdr:nvSpPr>
      <xdr:spPr>
        <a:xfrm>
          <a:off x="10834526" y="65156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362802A9-71FE-4CBD-8E7C-93E85BED4AC5}"/>
            </a:ext>
          </a:extLst>
        </xdr:cNvPr>
        <xdr:cNvCxnSpPr/>
      </xdr:nvCxnSpPr>
      <xdr:spPr>
        <a:xfrm>
          <a:off x="11304905" y="6297204"/>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6D9E454D-90A5-4148-879D-A2E6C648B21B}"/>
            </a:ext>
          </a:extLst>
        </xdr:cNvPr>
        <xdr:cNvSpPr txBox="1"/>
      </xdr:nvSpPr>
      <xdr:spPr>
        <a:xfrm>
          <a:off x="10834526" y="619959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4983DDF9-9D62-463A-AE4B-CFBD26F1DA8B}"/>
            </a:ext>
          </a:extLst>
        </xdr:cNvPr>
        <xdr:cNvCxnSpPr/>
      </xdr:nvCxnSpPr>
      <xdr:spPr>
        <a:xfrm>
          <a:off x="11304905" y="5983061"/>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CC539118-EE15-47E5-B3D4-82664319C71E}"/>
            </a:ext>
          </a:extLst>
        </xdr:cNvPr>
        <xdr:cNvSpPr txBox="1"/>
      </xdr:nvSpPr>
      <xdr:spPr>
        <a:xfrm>
          <a:off x="10834526" y="58854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C8CF1FFE-AFF2-4823-92F0-A44038C072EA}"/>
            </a:ext>
          </a:extLst>
        </xdr:cNvPr>
        <xdr:cNvCxnSpPr/>
      </xdr:nvCxnSpPr>
      <xdr:spPr>
        <a:xfrm>
          <a:off x="11304905" y="5667012"/>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BEDA625A-00F8-4E11-8824-A076A44BF12A}"/>
            </a:ext>
          </a:extLst>
        </xdr:cNvPr>
        <xdr:cNvSpPr txBox="1"/>
      </xdr:nvSpPr>
      <xdr:spPr>
        <a:xfrm>
          <a:off x="10834526" y="55694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224F59B1-D401-4476-B3EB-3D58067AF5D2}"/>
            </a:ext>
          </a:extLst>
        </xdr:cNvPr>
        <xdr:cNvCxnSpPr/>
      </xdr:nvCxnSpPr>
      <xdr:spPr>
        <a:xfrm>
          <a:off x="11304905" y="5352868"/>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76ED61B9-2FC4-4805-BEAE-D246F0FBFCB5}"/>
            </a:ext>
          </a:extLst>
        </xdr:cNvPr>
        <xdr:cNvSpPr txBox="1"/>
      </xdr:nvSpPr>
      <xdr:spPr>
        <a:xfrm>
          <a:off x="10931403" y="52533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F5A45DC7-E119-489C-A8AB-B51590209A14}"/>
            </a:ext>
          </a:extLst>
        </xdr:cNvPr>
        <xdr:cNvCxnSpPr/>
      </xdr:nvCxnSpPr>
      <xdr:spPr>
        <a:xfrm>
          <a:off x="11304905" y="5036820"/>
          <a:ext cx="423989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E67D3E5A-6F44-4C96-BBA4-F8253A2E8FE0}"/>
            </a:ext>
          </a:extLst>
        </xdr:cNvPr>
        <xdr:cNvSpPr/>
      </xdr:nvSpPr>
      <xdr:spPr>
        <a:xfrm>
          <a:off x="11304905" y="5036820"/>
          <a:ext cx="4239895" cy="220662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1" name="直線コネクタ 130">
          <a:extLst>
            <a:ext uri="{FF2B5EF4-FFF2-40B4-BE49-F238E27FC236}">
              <a16:creationId xmlns:a16="http://schemas.microsoft.com/office/drawing/2014/main" id="{6D33F174-5ABE-4EF9-A5DA-E3942E6373C6}"/>
            </a:ext>
          </a:extLst>
        </xdr:cNvPr>
        <xdr:cNvCxnSpPr/>
      </xdr:nvCxnSpPr>
      <xdr:spPr>
        <a:xfrm flipV="1">
          <a:off x="14799310" y="5352868"/>
          <a:ext cx="1269" cy="146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2" name="債務償還比率最小値テキスト">
          <a:extLst>
            <a:ext uri="{FF2B5EF4-FFF2-40B4-BE49-F238E27FC236}">
              <a16:creationId xmlns:a16="http://schemas.microsoft.com/office/drawing/2014/main" id="{658DB3E6-6196-49BE-AA59-731C91892F2B}"/>
            </a:ext>
          </a:extLst>
        </xdr:cNvPr>
        <xdr:cNvSpPr txBox="1"/>
      </xdr:nvSpPr>
      <xdr:spPr>
        <a:xfrm>
          <a:off x="14848205" y="682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3" name="直線コネクタ 132">
          <a:extLst>
            <a:ext uri="{FF2B5EF4-FFF2-40B4-BE49-F238E27FC236}">
              <a16:creationId xmlns:a16="http://schemas.microsoft.com/office/drawing/2014/main" id="{39AEF126-4E0C-4EFD-8772-628DCBE72185}"/>
            </a:ext>
          </a:extLst>
        </xdr:cNvPr>
        <xdr:cNvCxnSpPr/>
      </xdr:nvCxnSpPr>
      <xdr:spPr>
        <a:xfrm>
          <a:off x="14706600" y="681852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A7D20C53-D265-47A4-9E42-6060035633BF}"/>
            </a:ext>
          </a:extLst>
        </xdr:cNvPr>
        <xdr:cNvSpPr txBox="1"/>
      </xdr:nvSpPr>
      <xdr:spPr>
        <a:xfrm>
          <a:off x="14848205" y="51185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4514E99D-E6BF-4D77-B0EE-EAE0041F8E27}"/>
            </a:ext>
          </a:extLst>
        </xdr:cNvPr>
        <xdr:cNvCxnSpPr/>
      </xdr:nvCxnSpPr>
      <xdr:spPr>
        <a:xfrm>
          <a:off x="14706600" y="535286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36" name="債務償還比率平均値テキスト">
          <a:extLst>
            <a:ext uri="{FF2B5EF4-FFF2-40B4-BE49-F238E27FC236}">
              <a16:creationId xmlns:a16="http://schemas.microsoft.com/office/drawing/2014/main" id="{FD869EF0-B981-417D-94B5-2996EBFA5407}"/>
            </a:ext>
          </a:extLst>
        </xdr:cNvPr>
        <xdr:cNvSpPr txBox="1"/>
      </xdr:nvSpPr>
      <xdr:spPr>
        <a:xfrm>
          <a:off x="14848205" y="5923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7" name="フローチャート: 判断 136">
          <a:extLst>
            <a:ext uri="{FF2B5EF4-FFF2-40B4-BE49-F238E27FC236}">
              <a16:creationId xmlns:a16="http://schemas.microsoft.com/office/drawing/2014/main" id="{8FA42819-0FF9-4B35-A120-20C5FADA41E2}"/>
            </a:ext>
          </a:extLst>
        </xdr:cNvPr>
        <xdr:cNvSpPr/>
      </xdr:nvSpPr>
      <xdr:spPr>
        <a:xfrm>
          <a:off x="14744700" y="594654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8" name="フローチャート: 判断 137">
          <a:extLst>
            <a:ext uri="{FF2B5EF4-FFF2-40B4-BE49-F238E27FC236}">
              <a16:creationId xmlns:a16="http://schemas.microsoft.com/office/drawing/2014/main" id="{32E10AA2-65F8-4F0A-BDF6-FAD03A97C058}"/>
            </a:ext>
          </a:extLst>
        </xdr:cNvPr>
        <xdr:cNvSpPr/>
      </xdr:nvSpPr>
      <xdr:spPr>
        <a:xfrm>
          <a:off x="14039215" y="6175457"/>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9" name="フローチャート: 判断 138">
          <a:extLst>
            <a:ext uri="{FF2B5EF4-FFF2-40B4-BE49-F238E27FC236}">
              <a16:creationId xmlns:a16="http://schemas.microsoft.com/office/drawing/2014/main" id="{7C047B6D-10DC-4515-941E-7B2685052908}"/>
            </a:ext>
          </a:extLst>
        </xdr:cNvPr>
        <xdr:cNvSpPr/>
      </xdr:nvSpPr>
      <xdr:spPr>
        <a:xfrm>
          <a:off x="13277215" y="6229903"/>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0" name="フローチャート: 判断 139">
          <a:extLst>
            <a:ext uri="{FF2B5EF4-FFF2-40B4-BE49-F238E27FC236}">
              <a16:creationId xmlns:a16="http://schemas.microsoft.com/office/drawing/2014/main" id="{177CF9BA-CD94-44E8-B207-4F988439E00D}"/>
            </a:ext>
          </a:extLst>
        </xdr:cNvPr>
        <xdr:cNvSpPr/>
      </xdr:nvSpPr>
      <xdr:spPr>
        <a:xfrm>
          <a:off x="12515215" y="6192375"/>
          <a:ext cx="9588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1" name="フローチャート: 判断 140">
          <a:extLst>
            <a:ext uri="{FF2B5EF4-FFF2-40B4-BE49-F238E27FC236}">
              <a16:creationId xmlns:a16="http://schemas.microsoft.com/office/drawing/2014/main" id="{E8FDED7A-A93C-4761-8BD6-8975A9F0FD86}"/>
            </a:ext>
          </a:extLst>
        </xdr:cNvPr>
        <xdr:cNvSpPr/>
      </xdr:nvSpPr>
      <xdr:spPr>
        <a:xfrm>
          <a:off x="11753215" y="6206200"/>
          <a:ext cx="9588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4D5EB8F-4E05-4833-80CC-93E37FD66B03}"/>
            </a:ext>
          </a:extLst>
        </xdr:cNvPr>
        <xdr:cNvSpPr txBox="1"/>
      </xdr:nvSpPr>
      <xdr:spPr>
        <a:xfrm>
          <a:off x="14619605"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BCC22C4-FB87-431C-8194-72973D5286A4}"/>
            </a:ext>
          </a:extLst>
        </xdr:cNvPr>
        <xdr:cNvSpPr txBox="1"/>
      </xdr:nvSpPr>
      <xdr:spPr>
        <a:xfrm>
          <a:off x="13906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7D29464-8DB5-47C3-89E2-482BC9E04EE0}"/>
            </a:ext>
          </a:extLst>
        </xdr:cNvPr>
        <xdr:cNvSpPr txBox="1"/>
      </xdr:nvSpPr>
      <xdr:spPr>
        <a:xfrm>
          <a:off x="13144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F1F30975-E149-44CA-A8B8-FB6CBBF23908}"/>
            </a:ext>
          </a:extLst>
        </xdr:cNvPr>
        <xdr:cNvSpPr txBox="1"/>
      </xdr:nvSpPr>
      <xdr:spPr>
        <a:xfrm>
          <a:off x="12382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4DE8AE7-FB13-41A8-9632-C8311F917349}"/>
            </a:ext>
          </a:extLst>
        </xdr:cNvPr>
        <xdr:cNvSpPr txBox="1"/>
      </xdr:nvSpPr>
      <xdr:spPr>
        <a:xfrm>
          <a:off x="11620500" y="728934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50872</xdr:rowOff>
    </xdr:from>
    <xdr:to>
      <xdr:col>76</xdr:col>
      <xdr:colOff>73025</xdr:colOff>
      <xdr:row>28</xdr:row>
      <xdr:rowOff>152472</xdr:rowOff>
    </xdr:to>
    <xdr:sp macro="" textlink="">
      <xdr:nvSpPr>
        <xdr:cNvPr id="147" name="楕円 146">
          <a:extLst>
            <a:ext uri="{FF2B5EF4-FFF2-40B4-BE49-F238E27FC236}">
              <a16:creationId xmlns:a16="http://schemas.microsoft.com/office/drawing/2014/main" id="{FC890E0E-5588-465B-997D-97BEC0FE9458}"/>
            </a:ext>
          </a:extLst>
        </xdr:cNvPr>
        <xdr:cNvSpPr/>
      </xdr:nvSpPr>
      <xdr:spPr>
        <a:xfrm>
          <a:off x="14744700" y="571824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73749</xdr:rowOff>
    </xdr:from>
    <xdr:ext cx="469744" cy="259045"/>
    <xdr:sp macro="" textlink="">
      <xdr:nvSpPr>
        <xdr:cNvPr id="148" name="債務償還比率該当値テキスト">
          <a:extLst>
            <a:ext uri="{FF2B5EF4-FFF2-40B4-BE49-F238E27FC236}">
              <a16:creationId xmlns:a16="http://schemas.microsoft.com/office/drawing/2014/main" id="{A18B5B12-88E8-4EF6-87C0-0DA2B32BFD8B}"/>
            </a:ext>
          </a:extLst>
        </xdr:cNvPr>
        <xdr:cNvSpPr txBox="1"/>
      </xdr:nvSpPr>
      <xdr:spPr>
        <a:xfrm>
          <a:off x="14848205" y="556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77624</xdr:rowOff>
    </xdr:from>
    <xdr:to>
      <xdr:col>72</xdr:col>
      <xdr:colOff>123825</xdr:colOff>
      <xdr:row>31</xdr:row>
      <xdr:rowOff>7774</xdr:rowOff>
    </xdr:to>
    <xdr:sp macro="" textlink="">
      <xdr:nvSpPr>
        <xdr:cNvPr id="149" name="楕円 148">
          <a:extLst>
            <a:ext uri="{FF2B5EF4-FFF2-40B4-BE49-F238E27FC236}">
              <a16:creationId xmlns:a16="http://schemas.microsoft.com/office/drawing/2014/main" id="{C7A966D1-ECA6-4F04-8794-98F0E66786F3}"/>
            </a:ext>
          </a:extLst>
        </xdr:cNvPr>
        <xdr:cNvSpPr/>
      </xdr:nvSpPr>
      <xdr:spPr>
        <a:xfrm>
          <a:off x="14039215" y="6097424"/>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101672</xdr:rowOff>
    </xdr:from>
    <xdr:to>
      <xdr:col>76</xdr:col>
      <xdr:colOff>22225</xdr:colOff>
      <xdr:row>30</xdr:row>
      <xdr:rowOff>128424</xdr:rowOff>
    </xdr:to>
    <xdr:cxnSp macro="">
      <xdr:nvCxnSpPr>
        <xdr:cNvPr id="150" name="直線コネクタ 149">
          <a:extLst>
            <a:ext uri="{FF2B5EF4-FFF2-40B4-BE49-F238E27FC236}">
              <a16:creationId xmlns:a16="http://schemas.microsoft.com/office/drawing/2014/main" id="{FDA31949-E91C-47A1-843E-F6CEECB0F65C}"/>
            </a:ext>
          </a:extLst>
        </xdr:cNvPr>
        <xdr:cNvCxnSpPr/>
      </xdr:nvCxnSpPr>
      <xdr:spPr>
        <a:xfrm flipV="1">
          <a:off x="14086205" y="5772857"/>
          <a:ext cx="715010" cy="3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127281</xdr:rowOff>
    </xdr:from>
    <xdr:to>
      <xdr:col>68</xdr:col>
      <xdr:colOff>123825</xdr:colOff>
      <xdr:row>31</xdr:row>
      <xdr:rowOff>57431</xdr:rowOff>
    </xdr:to>
    <xdr:sp macro="" textlink="">
      <xdr:nvSpPr>
        <xdr:cNvPr id="151" name="楕円 150">
          <a:extLst>
            <a:ext uri="{FF2B5EF4-FFF2-40B4-BE49-F238E27FC236}">
              <a16:creationId xmlns:a16="http://schemas.microsoft.com/office/drawing/2014/main" id="{389EA842-DC9A-4CFD-AEFC-D9AB2400DAC4}"/>
            </a:ext>
          </a:extLst>
        </xdr:cNvPr>
        <xdr:cNvSpPr/>
      </xdr:nvSpPr>
      <xdr:spPr>
        <a:xfrm>
          <a:off x="13277215" y="6145176"/>
          <a:ext cx="9588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128424</xdr:rowOff>
    </xdr:from>
    <xdr:to>
      <xdr:col>72</xdr:col>
      <xdr:colOff>73025</xdr:colOff>
      <xdr:row>31</xdr:row>
      <xdr:rowOff>6631</xdr:rowOff>
    </xdr:to>
    <xdr:cxnSp macro="">
      <xdr:nvCxnSpPr>
        <xdr:cNvPr id="152" name="直線コネクタ 151">
          <a:extLst>
            <a:ext uri="{FF2B5EF4-FFF2-40B4-BE49-F238E27FC236}">
              <a16:creationId xmlns:a16="http://schemas.microsoft.com/office/drawing/2014/main" id="{6951FBCF-69C1-4ED2-9126-B785AE5053A9}"/>
            </a:ext>
          </a:extLst>
        </xdr:cNvPr>
        <xdr:cNvCxnSpPr/>
      </xdr:nvCxnSpPr>
      <xdr:spPr>
        <a:xfrm flipV="1">
          <a:off x="13324205" y="6146319"/>
          <a:ext cx="762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12854</xdr:rowOff>
    </xdr:from>
    <xdr:to>
      <xdr:col>64</xdr:col>
      <xdr:colOff>123825</xdr:colOff>
      <xdr:row>30</xdr:row>
      <xdr:rowOff>114454</xdr:rowOff>
    </xdr:to>
    <xdr:sp macro="" textlink="">
      <xdr:nvSpPr>
        <xdr:cNvPr id="153" name="楕円 152">
          <a:extLst>
            <a:ext uri="{FF2B5EF4-FFF2-40B4-BE49-F238E27FC236}">
              <a16:creationId xmlns:a16="http://schemas.microsoft.com/office/drawing/2014/main" id="{7AC79B94-E2AE-456B-A8A1-ED596C9D7ED0}"/>
            </a:ext>
          </a:extLst>
        </xdr:cNvPr>
        <xdr:cNvSpPr/>
      </xdr:nvSpPr>
      <xdr:spPr>
        <a:xfrm>
          <a:off x="12515215" y="6030749"/>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63654</xdr:rowOff>
    </xdr:from>
    <xdr:to>
      <xdr:col>68</xdr:col>
      <xdr:colOff>73025</xdr:colOff>
      <xdr:row>31</xdr:row>
      <xdr:rowOff>6631</xdr:rowOff>
    </xdr:to>
    <xdr:cxnSp macro="">
      <xdr:nvCxnSpPr>
        <xdr:cNvPr id="154" name="直線コネクタ 153">
          <a:extLst>
            <a:ext uri="{FF2B5EF4-FFF2-40B4-BE49-F238E27FC236}">
              <a16:creationId xmlns:a16="http://schemas.microsoft.com/office/drawing/2014/main" id="{8AC95635-5C22-4BD4-BB22-95C069B8234F}"/>
            </a:ext>
          </a:extLst>
        </xdr:cNvPr>
        <xdr:cNvCxnSpPr/>
      </xdr:nvCxnSpPr>
      <xdr:spPr>
        <a:xfrm>
          <a:off x="12562205" y="6085359"/>
          <a:ext cx="762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11929</xdr:rowOff>
    </xdr:from>
    <xdr:to>
      <xdr:col>60</xdr:col>
      <xdr:colOff>123825</xdr:colOff>
      <xdr:row>30</xdr:row>
      <xdr:rowOff>113529</xdr:rowOff>
    </xdr:to>
    <xdr:sp macro="" textlink="">
      <xdr:nvSpPr>
        <xdr:cNvPr id="155" name="楕円 154">
          <a:extLst>
            <a:ext uri="{FF2B5EF4-FFF2-40B4-BE49-F238E27FC236}">
              <a16:creationId xmlns:a16="http://schemas.microsoft.com/office/drawing/2014/main" id="{5E5A2735-D7C6-4C10-BAE1-5944661737AE}"/>
            </a:ext>
          </a:extLst>
        </xdr:cNvPr>
        <xdr:cNvSpPr/>
      </xdr:nvSpPr>
      <xdr:spPr>
        <a:xfrm>
          <a:off x="11753215" y="6029824"/>
          <a:ext cx="9588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62729</xdr:rowOff>
    </xdr:from>
    <xdr:to>
      <xdr:col>64</xdr:col>
      <xdr:colOff>73025</xdr:colOff>
      <xdr:row>30</xdr:row>
      <xdr:rowOff>63654</xdr:rowOff>
    </xdr:to>
    <xdr:cxnSp macro="">
      <xdr:nvCxnSpPr>
        <xdr:cNvPr id="156" name="直線コネクタ 155">
          <a:extLst>
            <a:ext uri="{FF2B5EF4-FFF2-40B4-BE49-F238E27FC236}">
              <a16:creationId xmlns:a16="http://schemas.microsoft.com/office/drawing/2014/main" id="{568D3D32-0320-49A5-BCC9-146E46359E91}"/>
            </a:ext>
          </a:extLst>
        </xdr:cNvPr>
        <xdr:cNvCxnSpPr/>
      </xdr:nvCxnSpPr>
      <xdr:spPr>
        <a:xfrm>
          <a:off x="11800205" y="6084434"/>
          <a:ext cx="762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57" name="n_1aveValue債務償還比率">
          <a:extLst>
            <a:ext uri="{FF2B5EF4-FFF2-40B4-BE49-F238E27FC236}">
              <a16:creationId xmlns:a16="http://schemas.microsoft.com/office/drawing/2014/main" id="{58463EB2-1DF5-4BC2-B6C6-CE7B9ED680E5}"/>
            </a:ext>
          </a:extLst>
        </xdr:cNvPr>
        <xdr:cNvSpPr txBox="1"/>
      </xdr:nvSpPr>
      <xdr:spPr>
        <a:xfrm>
          <a:off x="13842442" y="627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58" name="n_2aveValue債務償還比率">
          <a:extLst>
            <a:ext uri="{FF2B5EF4-FFF2-40B4-BE49-F238E27FC236}">
              <a16:creationId xmlns:a16="http://schemas.microsoft.com/office/drawing/2014/main" id="{5CE6F780-BECC-4AC8-B0FA-782702B0E80B}"/>
            </a:ext>
          </a:extLst>
        </xdr:cNvPr>
        <xdr:cNvSpPr txBox="1"/>
      </xdr:nvSpPr>
      <xdr:spPr>
        <a:xfrm>
          <a:off x="13091237" y="63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59" name="n_3aveValue債務償還比率">
          <a:extLst>
            <a:ext uri="{FF2B5EF4-FFF2-40B4-BE49-F238E27FC236}">
              <a16:creationId xmlns:a16="http://schemas.microsoft.com/office/drawing/2014/main" id="{7529811B-0B0F-4D35-8DEF-14A9FEFFEFC4}"/>
            </a:ext>
          </a:extLst>
        </xdr:cNvPr>
        <xdr:cNvSpPr txBox="1"/>
      </xdr:nvSpPr>
      <xdr:spPr>
        <a:xfrm>
          <a:off x="12329237" y="628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0" name="n_4aveValue債務償還比率">
          <a:extLst>
            <a:ext uri="{FF2B5EF4-FFF2-40B4-BE49-F238E27FC236}">
              <a16:creationId xmlns:a16="http://schemas.microsoft.com/office/drawing/2014/main" id="{39213621-C967-4267-AA81-933836255A4E}"/>
            </a:ext>
          </a:extLst>
        </xdr:cNvPr>
        <xdr:cNvSpPr txBox="1"/>
      </xdr:nvSpPr>
      <xdr:spPr>
        <a:xfrm>
          <a:off x="11567237" y="630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24301</xdr:rowOff>
    </xdr:from>
    <xdr:ext cx="469744" cy="259045"/>
    <xdr:sp macro="" textlink="">
      <xdr:nvSpPr>
        <xdr:cNvPr id="161" name="n_1mainValue債務償還比率">
          <a:extLst>
            <a:ext uri="{FF2B5EF4-FFF2-40B4-BE49-F238E27FC236}">
              <a16:creationId xmlns:a16="http://schemas.microsoft.com/office/drawing/2014/main" id="{0013C83B-619B-4259-BBB6-3D37AE2D77E4}"/>
            </a:ext>
          </a:extLst>
        </xdr:cNvPr>
        <xdr:cNvSpPr txBox="1"/>
      </xdr:nvSpPr>
      <xdr:spPr>
        <a:xfrm>
          <a:off x="13842442" y="587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73958</xdr:rowOff>
    </xdr:from>
    <xdr:ext cx="469744" cy="259045"/>
    <xdr:sp macro="" textlink="">
      <xdr:nvSpPr>
        <xdr:cNvPr id="162" name="n_2mainValue債務償還比率">
          <a:extLst>
            <a:ext uri="{FF2B5EF4-FFF2-40B4-BE49-F238E27FC236}">
              <a16:creationId xmlns:a16="http://schemas.microsoft.com/office/drawing/2014/main" id="{51ADA71B-F33F-4854-86C1-043C0807A3DB}"/>
            </a:ext>
          </a:extLst>
        </xdr:cNvPr>
        <xdr:cNvSpPr txBox="1"/>
      </xdr:nvSpPr>
      <xdr:spPr>
        <a:xfrm>
          <a:off x="13091237" y="59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130981</xdr:rowOff>
    </xdr:from>
    <xdr:ext cx="469744" cy="259045"/>
    <xdr:sp macro="" textlink="">
      <xdr:nvSpPr>
        <xdr:cNvPr id="163" name="n_3mainValue債務償還比率">
          <a:extLst>
            <a:ext uri="{FF2B5EF4-FFF2-40B4-BE49-F238E27FC236}">
              <a16:creationId xmlns:a16="http://schemas.microsoft.com/office/drawing/2014/main" id="{FE44E8A5-75C3-4AEA-BC1E-EDB1CA53BFFF}"/>
            </a:ext>
          </a:extLst>
        </xdr:cNvPr>
        <xdr:cNvSpPr txBox="1"/>
      </xdr:nvSpPr>
      <xdr:spPr>
        <a:xfrm>
          <a:off x="12329237" y="580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130056</xdr:rowOff>
    </xdr:from>
    <xdr:ext cx="469744" cy="259045"/>
    <xdr:sp macro="" textlink="">
      <xdr:nvSpPr>
        <xdr:cNvPr id="164" name="n_4mainValue債務償還比率">
          <a:extLst>
            <a:ext uri="{FF2B5EF4-FFF2-40B4-BE49-F238E27FC236}">
              <a16:creationId xmlns:a16="http://schemas.microsoft.com/office/drawing/2014/main" id="{AD02C5B6-9D1E-4A12-AABD-D32581889F50}"/>
            </a:ext>
          </a:extLst>
        </xdr:cNvPr>
        <xdr:cNvSpPr txBox="1"/>
      </xdr:nvSpPr>
      <xdr:spPr>
        <a:xfrm>
          <a:off x="11567237" y="580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CBC88F4-CBFF-442C-9591-F0D4892A29BA}"/>
            </a:ext>
          </a:extLst>
        </xdr:cNvPr>
        <xdr:cNvSpPr/>
      </xdr:nvSpPr>
      <xdr:spPr>
        <a:xfrm>
          <a:off x="1275715" y="8145780"/>
          <a:ext cx="5905500" cy="350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CFD6C31E-6008-4732-B291-DF72FC94DF8B}"/>
            </a:ext>
          </a:extLst>
        </xdr:cNvPr>
        <xdr:cNvSpPr/>
      </xdr:nvSpPr>
      <xdr:spPr>
        <a:xfrm>
          <a:off x="1275715" y="12039600"/>
          <a:ext cx="5905500" cy="3505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990DE12C-26D3-4256-A5F8-D7B3D0676FD7}"/>
            </a:ext>
          </a:extLst>
        </xdr:cNvPr>
        <xdr:cNvSpPr txBox="1"/>
      </xdr:nvSpPr>
      <xdr:spPr>
        <a:xfrm>
          <a:off x="914400" y="840930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39B6DAFE-52AD-4CBA-B835-9717AF6B35E7}"/>
            </a:ext>
          </a:extLst>
        </xdr:cNvPr>
        <xdr:cNvSpPr txBox="1"/>
      </xdr:nvSpPr>
      <xdr:spPr>
        <a:xfrm>
          <a:off x="6990715" y="111296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AC61476-B315-4A5B-974E-E0A21E85D632}"/>
            </a:ext>
          </a:extLst>
        </xdr:cNvPr>
        <xdr:cNvSpPr txBox="1"/>
      </xdr:nvSpPr>
      <xdr:spPr>
        <a:xfrm>
          <a:off x="914400" y="122758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A049BFE2-868C-497A-91CC-32B7E0CF3E3B}"/>
            </a:ext>
          </a:extLst>
        </xdr:cNvPr>
        <xdr:cNvSpPr txBox="1"/>
      </xdr:nvSpPr>
      <xdr:spPr>
        <a:xfrm>
          <a:off x="6990715" y="15090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094491-BF50-4CFD-BC77-2B9C1A0B5A16}"/>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7ECB13-063C-4412-A89A-7C2A2AD03B0E}"/>
            </a:ext>
          </a:extLst>
        </xdr:cNvPr>
        <xdr:cNvSpPr/>
      </xdr:nvSpPr>
      <xdr:spPr>
        <a:xfrm>
          <a:off x="19050000" y="198120"/>
          <a:ext cx="39624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5BEAD1-9178-4179-BE85-9AEC3C9069EF}"/>
            </a:ext>
          </a:extLst>
        </xdr:cNvPr>
        <xdr:cNvSpPr/>
      </xdr:nvSpPr>
      <xdr:spPr>
        <a:xfrm>
          <a:off x="19072860" y="217805"/>
          <a:ext cx="39122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BB6909-F4F0-46D2-803C-8B0C993D3A0A}"/>
            </a:ext>
          </a:extLst>
        </xdr:cNvPr>
        <xdr:cNvSpPr/>
      </xdr:nvSpPr>
      <xdr:spPr>
        <a:xfrm>
          <a:off x="19092545" y="247015"/>
          <a:ext cx="38665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D2971E-51AF-4B4F-8230-9E2AAD3CD647}"/>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4DB2BE-64FC-447A-BAEA-EB52DD398BE9}"/>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E97F5A-7E87-4E70-B3DC-AAAA92BE9933}"/>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72935F-A498-4929-B0AE-12E74E3B492A}"/>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8B2905-3DEA-4458-970A-E200D826D7AD}"/>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BD987C-22BF-4122-920E-5C09084E38D7}"/>
            </a:ext>
          </a:extLst>
        </xdr:cNvPr>
        <xdr:cNvSpPr/>
      </xdr:nvSpPr>
      <xdr:spPr>
        <a:xfrm>
          <a:off x="2220595" y="941705"/>
          <a:ext cx="13335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16,904
61.53
13,623,335
13,254,475
280,742
4,343,449
5,963,910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CE12ED-05F0-403D-BA63-FB553EF17DB8}"/>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CD882C8-6282-41C4-AB3D-FA1CA114D065}"/>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792FE1E-013C-41B4-A8A7-1DA1F38FED4E}"/>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A1A1F6-68C1-490E-97DA-1E684A87D157}"/>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2EB776-6852-4973-8A79-3B21AE7A3317}"/>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3F591A5-FDAF-44B9-B58C-95A4AE3F7453}"/>
            </a:ext>
          </a:extLst>
        </xdr:cNvPr>
        <xdr:cNvSpPr/>
      </xdr:nvSpPr>
      <xdr:spPr>
        <a:xfrm>
          <a:off x="7173595" y="1752600"/>
          <a:ext cx="3684905"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200390-DFAC-4890-B708-5CAEF30FB235}"/>
            </a:ext>
          </a:extLst>
        </xdr:cNvPr>
        <xdr:cNvSpPr/>
      </xdr:nvSpPr>
      <xdr:spPr>
        <a:xfrm>
          <a:off x="11076305" y="909955"/>
          <a:ext cx="1524000" cy="12966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A65F5B-4E96-499B-A4AF-B60BE37D2990}"/>
            </a:ext>
          </a:extLst>
        </xdr:cNvPr>
        <xdr:cNvSpPr/>
      </xdr:nvSpPr>
      <xdr:spPr>
        <a:xfrm>
          <a:off x="11338560" y="97536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F1D8B8D-FDA1-4F81-8929-45E8E9B85947}"/>
            </a:ext>
          </a:extLst>
        </xdr:cNvPr>
        <xdr:cNvSpPr/>
      </xdr:nvSpPr>
      <xdr:spPr>
        <a:xfrm>
          <a:off x="11338560" y="124968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963D80-69DE-4634-B3D9-AA0937A47427}"/>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9D94C6-E3A1-43E7-82FF-30C4F5BC4B25}"/>
            </a:ext>
          </a:extLst>
        </xdr:cNvPr>
        <xdr:cNvCxnSpPr/>
      </xdr:nvCxnSpPr>
      <xdr:spPr>
        <a:xfrm flipH="1">
          <a:off x="11158855" y="1062355"/>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EAA0EE-49B9-4832-8FE1-1BC40A1A104D}"/>
            </a:ext>
          </a:extLst>
        </xdr:cNvPr>
        <xdr:cNvSpPr/>
      </xdr:nvSpPr>
      <xdr:spPr>
        <a:xfrm>
          <a:off x="11209020" y="101346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5C92B8B-97E2-43A4-BF32-31E0835F7DFB}"/>
            </a:ext>
          </a:extLst>
        </xdr:cNvPr>
        <xdr:cNvSpPr/>
      </xdr:nvSpPr>
      <xdr:spPr>
        <a:xfrm>
          <a:off x="11209020" y="128778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1B01AD-6CDC-4ECE-92BB-32C8102E7BD6}"/>
            </a:ext>
          </a:extLst>
        </xdr:cNvPr>
        <xdr:cNvCxnSpPr/>
      </xdr:nvCxnSpPr>
      <xdr:spPr>
        <a:xfrm>
          <a:off x="11259185"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ECD6C3-C603-4483-AED6-326A657AA12A}"/>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7C5D43-25DF-4E28-9A88-CAD37A71F15D}"/>
            </a:ext>
          </a:extLst>
        </xdr:cNvPr>
        <xdr:cNvCxnSpPr/>
      </xdr:nvCxnSpPr>
      <xdr:spPr>
        <a:xfrm flipV="1">
          <a:off x="11259185"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4BCBC6-2B40-4635-A395-EEDA869F1D7B}"/>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5E52BD-902E-4F1B-9CF7-6C559BC63CEE}"/>
            </a:ext>
          </a:extLst>
        </xdr:cNvPr>
        <xdr:cNvSpPr txBox="1"/>
      </xdr:nvSpPr>
      <xdr:spPr>
        <a:xfrm>
          <a:off x="696595" y="285305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13B964-8C2E-4334-9A25-127C3E9C5CE7}"/>
            </a:ext>
          </a:extLst>
        </xdr:cNvPr>
        <xdr:cNvSpPr txBox="1"/>
      </xdr:nvSpPr>
      <xdr:spPr>
        <a:xfrm>
          <a:off x="696595" y="318198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AC4031E-E3BB-4136-82FC-80182200CD1E}"/>
            </a:ext>
          </a:extLst>
        </xdr:cNvPr>
        <xdr:cNvSpPr txBox="1"/>
      </xdr:nvSpPr>
      <xdr:spPr>
        <a:xfrm>
          <a:off x="696595" y="3505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F732D8-D585-4B24-A504-E2368CD06D7A}"/>
            </a:ext>
          </a:extLst>
        </xdr:cNvPr>
        <xdr:cNvSpPr txBox="1"/>
      </xdr:nvSpPr>
      <xdr:spPr>
        <a:xfrm>
          <a:off x="696595" y="382841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B8E038-A718-45A7-8758-12A42405C4B7}"/>
            </a:ext>
          </a:extLst>
        </xdr:cNvPr>
        <xdr:cNvSpPr/>
      </xdr:nvSpPr>
      <xdr:spPr>
        <a:xfrm>
          <a:off x="762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049336-8D84-4262-8F13-A09622616017}"/>
            </a:ext>
          </a:extLst>
        </xdr:cNvPr>
        <xdr:cNvSpPr/>
      </xdr:nvSpPr>
      <xdr:spPr>
        <a:xfrm>
          <a:off x="887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10E51A-625D-4230-B7DA-28B6C2779E66}"/>
            </a:ext>
          </a:extLst>
        </xdr:cNvPr>
        <xdr:cNvSpPr/>
      </xdr:nvSpPr>
      <xdr:spPr>
        <a:xfrm>
          <a:off x="887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D637DE-4801-40E7-A494-84E9F8C087EA}"/>
            </a:ext>
          </a:extLst>
        </xdr:cNvPr>
        <xdr:cNvSpPr/>
      </xdr:nvSpPr>
      <xdr:spPr>
        <a:xfrm>
          <a:off x="1905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6F89976-E1C1-45C6-B7F4-BF14E6482B2B}"/>
            </a:ext>
          </a:extLst>
        </xdr:cNvPr>
        <xdr:cNvSpPr/>
      </xdr:nvSpPr>
      <xdr:spPr>
        <a:xfrm>
          <a:off x="1905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1A3F631-2D63-4C20-8BC9-9CDC0D2CF613}"/>
            </a:ext>
          </a:extLst>
        </xdr:cNvPr>
        <xdr:cNvSpPr/>
      </xdr:nvSpPr>
      <xdr:spPr>
        <a:xfrm>
          <a:off x="3048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05E6C8-B250-4970-9BDD-1EA08BB7EA22}"/>
            </a:ext>
          </a:extLst>
        </xdr:cNvPr>
        <xdr:cNvSpPr/>
      </xdr:nvSpPr>
      <xdr:spPr>
        <a:xfrm>
          <a:off x="3048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1E25FB-C3CD-4BB1-AD09-B7FCCA4BC20D}"/>
            </a:ext>
          </a:extLst>
        </xdr:cNvPr>
        <xdr:cNvSpPr/>
      </xdr:nvSpPr>
      <xdr:spPr>
        <a:xfrm>
          <a:off x="762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B0FDFE8-7717-4584-A64F-A6FF99A19261}"/>
            </a:ext>
          </a:extLst>
        </xdr:cNvPr>
        <xdr:cNvSpPr txBox="1"/>
      </xdr:nvSpPr>
      <xdr:spPr>
        <a:xfrm>
          <a:off x="723900"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9C36624-F4BF-44BA-BC97-87A6E745DC11}"/>
            </a:ext>
          </a:extLst>
        </xdr:cNvPr>
        <xdr:cNvCxnSpPr/>
      </xdr:nvCxnSpPr>
      <xdr:spPr>
        <a:xfrm>
          <a:off x="762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4048DA-005C-4517-AF25-9C7F452DC22E}"/>
            </a:ext>
          </a:extLst>
        </xdr:cNvPr>
        <xdr:cNvSpPr txBox="1"/>
      </xdr:nvSpPr>
      <xdr:spPr>
        <a:xfrm>
          <a:off x="296726"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3F1F389-7C1E-48E5-BB41-EDE47588884F}"/>
            </a:ext>
          </a:extLst>
        </xdr:cNvPr>
        <xdr:cNvCxnSpPr/>
      </xdr:nvCxnSpPr>
      <xdr:spPr>
        <a:xfrm>
          <a:off x="762000" y="73990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50CFA02-F2E5-4504-8690-B62C1830BAC7}"/>
            </a:ext>
          </a:extLst>
        </xdr:cNvPr>
        <xdr:cNvSpPr txBox="1"/>
      </xdr:nvSpPr>
      <xdr:spPr>
        <a:xfrm>
          <a:off x="296726" y="7254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3E7B540-400B-4A36-9F5C-D2EC54F360E0}"/>
            </a:ext>
          </a:extLst>
        </xdr:cNvPr>
        <xdr:cNvCxnSpPr/>
      </xdr:nvCxnSpPr>
      <xdr:spPr>
        <a:xfrm>
          <a:off x="762000" y="701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182C391-0D56-41A4-8F04-5A1FFC0625E9}"/>
            </a:ext>
          </a:extLst>
        </xdr:cNvPr>
        <xdr:cNvSpPr txBox="1"/>
      </xdr:nvSpPr>
      <xdr:spPr>
        <a:xfrm>
          <a:off x="362751" y="6866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E2927F6-C292-4E81-B90F-3FFC2EBF7EB4}"/>
            </a:ext>
          </a:extLst>
        </xdr:cNvPr>
        <xdr:cNvCxnSpPr/>
      </xdr:nvCxnSpPr>
      <xdr:spPr>
        <a:xfrm>
          <a:off x="762000" y="66217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99D2201-A2C8-42BD-93C0-4BC90A303212}"/>
            </a:ext>
          </a:extLst>
        </xdr:cNvPr>
        <xdr:cNvSpPr txBox="1"/>
      </xdr:nvSpPr>
      <xdr:spPr>
        <a:xfrm>
          <a:off x="362751" y="6470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DA2C3A9-D86C-4DB1-BC90-0ACE42A087C6}"/>
            </a:ext>
          </a:extLst>
        </xdr:cNvPr>
        <xdr:cNvCxnSpPr/>
      </xdr:nvCxnSpPr>
      <xdr:spPr>
        <a:xfrm>
          <a:off x="762000" y="623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7E1B476-14C8-4C85-9C7E-618FD146D4AE}"/>
            </a:ext>
          </a:extLst>
        </xdr:cNvPr>
        <xdr:cNvSpPr txBox="1"/>
      </xdr:nvSpPr>
      <xdr:spPr>
        <a:xfrm>
          <a:off x="362751" y="6081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FF6D6E4-1132-45AC-8F18-66D64DA283EE}"/>
            </a:ext>
          </a:extLst>
        </xdr:cNvPr>
        <xdr:cNvCxnSpPr/>
      </xdr:nvCxnSpPr>
      <xdr:spPr>
        <a:xfrm>
          <a:off x="762000" y="58445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FC3548B-32FD-4C55-8355-DFC2358B0785}"/>
            </a:ext>
          </a:extLst>
        </xdr:cNvPr>
        <xdr:cNvSpPr txBox="1"/>
      </xdr:nvSpPr>
      <xdr:spPr>
        <a:xfrm>
          <a:off x="362751" y="56927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66B3B24-A097-4275-8372-4993ACA00856}"/>
            </a:ext>
          </a:extLst>
        </xdr:cNvPr>
        <xdr:cNvCxnSpPr/>
      </xdr:nvCxnSpPr>
      <xdr:spPr>
        <a:xfrm>
          <a:off x="762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1B7D513-210B-49B9-9679-D581FE504B26}"/>
            </a:ext>
          </a:extLst>
        </xdr:cNvPr>
        <xdr:cNvSpPr txBox="1"/>
      </xdr:nvSpPr>
      <xdr:spPr>
        <a:xfrm>
          <a:off x="423061" y="53041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D3D02A2-F559-4872-A430-96B1419EA409}"/>
            </a:ext>
          </a:extLst>
        </xdr:cNvPr>
        <xdr:cNvSpPr/>
      </xdr:nvSpPr>
      <xdr:spPr>
        <a:xfrm>
          <a:off x="762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14185780-F585-40C0-A07C-3943A7089360}"/>
            </a:ext>
          </a:extLst>
        </xdr:cNvPr>
        <xdr:cNvCxnSpPr/>
      </xdr:nvCxnSpPr>
      <xdr:spPr>
        <a:xfrm flipV="1">
          <a:off x="4636770" y="5825490"/>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38FCBAFD-3E24-44CB-97AA-0B71725940C2}"/>
            </a:ext>
          </a:extLst>
        </xdr:cNvPr>
        <xdr:cNvSpPr txBox="1"/>
      </xdr:nvSpPr>
      <xdr:spPr>
        <a:xfrm>
          <a:off x="4675505" y="727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D72FD87A-7F5C-432F-B7B3-9897478B8E9C}"/>
            </a:ext>
          </a:extLst>
        </xdr:cNvPr>
        <xdr:cNvCxnSpPr/>
      </xdr:nvCxnSpPr>
      <xdr:spPr>
        <a:xfrm>
          <a:off x="4544695" y="726757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A562A6C1-564D-41E3-A9BD-D3C35D71FCE8}"/>
            </a:ext>
          </a:extLst>
        </xdr:cNvPr>
        <xdr:cNvSpPr txBox="1"/>
      </xdr:nvSpPr>
      <xdr:spPr>
        <a:xfrm>
          <a:off x="4675505"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417E253A-9880-4C21-B67A-7476143D4407}"/>
            </a:ext>
          </a:extLst>
        </xdr:cNvPr>
        <xdr:cNvCxnSpPr/>
      </xdr:nvCxnSpPr>
      <xdr:spPr>
        <a:xfrm>
          <a:off x="4544695" y="582549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04AFBB35-9F55-407E-B8D5-1C52A90F3E88}"/>
            </a:ext>
          </a:extLst>
        </xdr:cNvPr>
        <xdr:cNvSpPr txBox="1"/>
      </xdr:nvSpPr>
      <xdr:spPr>
        <a:xfrm>
          <a:off x="4675505"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5658F993-5CF4-4F51-9B3A-B78CE9571A66}"/>
            </a:ext>
          </a:extLst>
        </xdr:cNvPr>
        <xdr:cNvSpPr/>
      </xdr:nvSpPr>
      <xdr:spPr>
        <a:xfrm>
          <a:off x="4582795" y="66929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367F566A-2169-46C2-BCB0-90943F2D409D}"/>
            </a:ext>
          </a:extLst>
        </xdr:cNvPr>
        <xdr:cNvSpPr/>
      </xdr:nvSpPr>
      <xdr:spPr>
        <a:xfrm>
          <a:off x="3744595" y="663003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51D14F39-14CB-4642-852F-2C40FA8BFDA6}"/>
            </a:ext>
          </a:extLst>
        </xdr:cNvPr>
        <xdr:cNvSpPr/>
      </xdr:nvSpPr>
      <xdr:spPr>
        <a:xfrm>
          <a:off x="2857500" y="660717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7745AE78-5A4C-49CF-82E3-C3B95DDEEC93}"/>
            </a:ext>
          </a:extLst>
        </xdr:cNvPr>
        <xdr:cNvSpPr/>
      </xdr:nvSpPr>
      <xdr:spPr>
        <a:xfrm>
          <a:off x="1970405" y="65938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95ECBE1B-84FB-415E-B54B-27262C68CE8C}"/>
            </a:ext>
          </a:extLst>
        </xdr:cNvPr>
        <xdr:cNvSpPr/>
      </xdr:nvSpPr>
      <xdr:spPr>
        <a:xfrm>
          <a:off x="1077595" y="657288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4B9631-EE73-45C3-8756-7B5C393D56B5}"/>
            </a:ext>
          </a:extLst>
        </xdr:cNvPr>
        <xdr:cNvSpPr txBox="1"/>
      </xdr:nvSpPr>
      <xdr:spPr>
        <a:xfrm>
          <a:off x="4446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757FB6-D59E-4295-B4B9-659D7ADCB8B2}"/>
            </a:ext>
          </a:extLst>
        </xdr:cNvPr>
        <xdr:cNvSpPr txBox="1"/>
      </xdr:nvSpPr>
      <xdr:spPr>
        <a:xfrm>
          <a:off x="3608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82448D-AE49-47AA-82EC-8C74AD8176F4}"/>
            </a:ext>
          </a:extLst>
        </xdr:cNvPr>
        <xdr:cNvSpPr txBox="1"/>
      </xdr:nvSpPr>
      <xdr:spPr>
        <a:xfrm>
          <a:off x="2715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7B6559-A44A-4AF0-81E0-5F67AF4FB317}"/>
            </a:ext>
          </a:extLst>
        </xdr:cNvPr>
        <xdr:cNvSpPr txBox="1"/>
      </xdr:nvSpPr>
      <xdr:spPr>
        <a:xfrm>
          <a:off x="182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03A28F-72FB-4995-959A-9DB372D63410}"/>
            </a:ext>
          </a:extLst>
        </xdr:cNvPr>
        <xdr:cNvSpPr txBox="1"/>
      </xdr:nvSpPr>
      <xdr:spPr>
        <a:xfrm>
          <a:off x="94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40640</xdr:rowOff>
    </xdr:from>
    <xdr:to>
      <xdr:col>24</xdr:col>
      <xdr:colOff>114300</xdr:colOff>
      <xdr:row>35</xdr:row>
      <xdr:rowOff>142240</xdr:rowOff>
    </xdr:to>
    <xdr:sp macro="" textlink="">
      <xdr:nvSpPr>
        <xdr:cNvPr id="73" name="楕円 72">
          <a:extLst>
            <a:ext uri="{FF2B5EF4-FFF2-40B4-BE49-F238E27FC236}">
              <a16:creationId xmlns:a16="http://schemas.microsoft.com/office/drawing/2014/main" id="{F6E7465C-AD79-4CFF-B702-DCD2C3B9C13A}"/>
            </a:ext>
          </a:extLst>
        </xdr:cNvPr>
        <xdr:cNvSpPr/>
      </xdr:nvSpPr>
      <xdr:spPr>
        <a:xfrm>
          <a:off x="4582795" y="61747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63517</xdr:rowOff>
    </xdr:from>
    <xdr:ext cx="405111" cy="259045"/>
    <xdr:sp macro="" textlink="">
      <xdr:nvSpPr>
        <xdr:cNvPr id="74" name="【道路】&#10;有形固定資産減価償却率該当値テキスト">
          <a:extLst>
            <a:ext uri="{FF2B5EF4-FFF2-40B4-BE49-F238E27FC236}">
              <a16:creationId xmlns:a16="http://schemas.microsoft.com/office/drawing/2014/main" id="{A59394E8-A822-4172-BC80-34820A7DE3C5}"/>
            </a:ext>
          </a:extLst>
        </xdr:cNvPr>
        <xdr:cNvSpPr txBox="1"/>
      </xdr:nvSpPr>
      <xdr:spPr>
        <a:xfrm>
          <a:off x="4675505"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xdr:rowOff>
    </xdr:from>
    <xdr:to>
      <xdr:col>20</xdr:col>
      <xdr:colOff>38100</xdr:colOff>
      <xdr:row>35</xdr:row>
      <xdr:rowOff>106045</xdr:rowOff>
    </xdr:to>
    <xdr:sp macro="" textlink="">
      <xdr:nvSpPr>
        <xdr:cNvPr id="75" name="楕円 74">
          <a:extLst>
            <a:ext uri="{FF2B5EF4-FFF2-40B4-BE49-F238E27FC236}">
              <a16:creationId xmlns:a16="http://schemas.microsoft.com/office/drawing/2014/main" id="{17B54E06-CDED-471E-804F-1D8423F20FB6}"/>
            </a:ext>
          </a:extLst>
        </xdr:cNvPr>
        <xdr:cNvSpPr/>
      </xdr:nvSpPr>
      <xdr:spPr>
        <a:xfrm>
          <a:off x="3744595" y="613854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55245</xdr:rowOff>
    </xdr:from>
    <xdr:to>
      <xdr:col>24</xdr:col>
      <xdr:colOff>63500</xdr:colOff>
      <xdr:row>35</xdr:row>
      <xdr:rowOff>91440</xdr:rowOff>
    </xdr:to>
    <xdr:cxnSp macro="">
      <xdr:nvCxnSpPr>
        <xdr:cNvPr id="76" name="直線コネクタ 75">
          <a:extLst>
            <a:ext uri="{FF2B5EF4-FFF2-40B4-BE49-F238E27FC236}">
              <a16:creationId xmlns:a16="http://schemas.microsoft.com/office/drawing/2014/main" id="{4ED02EFC-9666-4A6A-9B9F-C503D67A8EEC}"/>
            </a:ext>
          </a:extLst>
        </xdr:cNvPr>
        <xdr:cNvCxnSpPr/>
      </xdr:nvCxnSpPr>
      <xdr:spPr>
        <a:xfrm>
          <a:off x="3799205" y="619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145415</xdr:rowOff>
    </xdr:from>
    <xdr:to>
      <xdr:col>15</xdr:col>
      <xdr:colOff>101600</xdr:colOff>
      <xdr:row>35</xdr:row>
      <xdr:rowOff>75565</xdr:rowOff>
    </xdr:to>
    <xdr:sp macro="" textlink="">
      <xdr:nvSpPr>
        <xdr:cNvPr id="77" name="楕円 76">
          <a:extLst>
            <a:ext uri="{FF2B5EF4-FFF2-40B4-BE49-F238E27FC236}">
              <a16:creationId xmlns:a16="http://schemas.microsoft.com/office/drawing/2014/main" id="{082323B0-1613-432F-BA4F-094BC10FE9F2}"/>
            </a:ext>
          </a:extLst>
        </xdr:cNvPr>
        <xdr:cNvSpPr/>
      </xdr:nvSpPr>
      <xdr:spPr>
        <a:xfrm>
          <a:off x="2857500" y="610616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24765</xdr:rowOff>
    </xdr:from>
    <xdr:to>
      <xdr:col>19</xdr:col>
      <xdr:colOff>177800</xdr:colOff>
      <xdr:row>35</xdr:row>
      <xdr:rowOff>55245</xdr:rowOff>
    </xdr:to>
    <xdr:cxnSp macro="">
      <xdr:nvCxnSpPr>
        <xdr:cNvPr id="78" name="直線コネクタ 77">
          <a:extLst>
            <a:ext uri="{FF2B5EF4-FFF2-40B4-BE49-F238E27FC236}">
              <a16:creationId xmlns:a16="http://schemas.microsoft.com/office/drawing/2014/main" id="{6B6BB13A-84E2-459C-BE71-DF3048922B5F}"/>
            </a:ext>
          </a:extLst>
        </xdr:cNvPr>
        <xdr:cNvCxnSpPr/>
      </xdr:nvCxnSpPr>
      <xdr:spPr>
        <a:xfrm>
          <a:off x="2906395" y="6160770"/>
          <a:ext cx="89281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114935</xdr:rowOff>
    </xdr:from>
    <xdr:to>
      <xdr:col>10</xdr:col>
      <xdr:colOff>165100</xdr:colOff>
      <xdr:row>35</xdr:row>
      <xdr:rowOff>45085</xdr:rowOff>
    </xdr:to>
    <xdr:sp macro="" textlink="">
      <xdr:nvSpPr>
        <xdr:cNvPr id="79" name="楕円 78">
          <a:extLst>
            <a:ext uri="{FF2B5EF4-FFF2-40B4-BE49-F238E27FC236}">
              <a16:creationId xmlns:a16="http://schemas.microsoft.com/office/drawing/2014/main" id="{172C872D-97B1-4E2B-A805-B57D0F7F3A0D}"/>
            </a:ext>
          </a:extLst>
        </xdr:cNvPr>
        <xdr:cNvSpPr/>
      </xdr:nvSpPr>
      <xdr:spPr>
        <a:xfrm>
          <a:off x="1970405" y="607377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165735</xdr:rowOff>
    </xdr:from>
    <xdr:to>
      <xdr:col>15</xdr:col>
      <xdr:colOff>50800</xdr:colOff>
      <xdr:row>35</xdr:row>
      <xdr:rowOff>24765</xdr:rowOff>
    </xdr:to>
    <xdr:cxnSp macro="">
      <xdr:nvCxnSpPr>
        <xdr:cNvPr id="80" name="直線コネクタ 79">
          <a:extLst>
            <a:ext uri="{FF2B5EF4-FFF2-40B4-BE49-F238E27FC236}">
              <a16:creationId xmlns:a16="http://schemas.microsoft.com/office/drawing/2014/main" id="{C8F7F562-A25F-4448-B096-46A8AA7CBCE6}"/>
            </a:ext>
          </a:extLst>
        </xdr:cNvPr>
        <xdr:cNvCxnSpPr/>
      </xdr:nvCxnSpPr>
      <xdr:spPr>
        <a:xfrm>
          <a:off x="2019300" y="6122670"/>
          <a:ext cx="88709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80645</xdr:rowOff>
    </xdr:from>
    <xdr:to>
      <xdr:col>6</xdr:col>
      <xdr:colOff>38100</xdr:colOff>
      <xdr:row>35</xdr:row>
      <xdr:rowOff>10795</xdr:rowOff>
    </xdr:to>
    <xdr:sp macro="" textlink="">
      <xdr:nvSpPr>
        <xdr:cNvPr id="81" name="楕円 80">
          <a:extLst>
            <a:ext uri="{FF2B5EF4-FFF2-40B4-BE49-F238E27FC236}">
              <a16:creationId xmlns:a16="http://schemas.microsoft.com/office/drawing/2014/main" id="{D3323321-278A-4953-8728-2B6F7BEEE92D}"/>
            </a:ext>
          </a:extLst>
        </xdr:cNvPr>
        <xdr:cNvSpPr/>
      </xdr:nvSpPr>
      <xdr:spPr>
        <a:xfrm>
          <a:off x="1077595" y="60394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131445</xdr:rowOff>
    </xdr:from>
    <xdr:to>
      <xdr:col>10</xdr:col>
      <xdr:colOff>114300</xdr:colOff>
      <xdr:row>34</xdr:row>
      <xdr:rowOff>165735</xdr:rowOff>
    </xdr:to>
    <xdr:cxnSp macro="">
      <xdr:nvCxnSpPr>
        <xdr:cNvPr id="82" name="直線コネクタ 81">
          <a:extLst>
            <a:ext uri="{FF2B5EF4-FFF2-40B4-BE49-F238E27FC236}">
              <a16:creationId xmlns:a16="http://schemas.microsoft.com/office/drawing/2014/main" id="{18DAD5B9-DA24-4245-BA8E-CB8CD6398A47}"/>
            </a:ext>
          </a:extLst>
        </xdr:cNvPr>
        <xdr:cNvCxnSpPr/>
      </xdr:nvCxnSpPr>
      <xdr:spPr>
        <a:xfrm>
          <a:off x="1132205" y="6094095"/>
          <a:ext cx="88709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D242F2CC-E77D-450F-938D-5DDEF8A9F5B4}"/>
            </a:ext>
          </a:extLst>
        </xdr:cNvPr>
        <xdr:cNvSpPr txBox="1"/>
      </xdr:nvSpPr>
      <xdr:spPr>
        <a:xfrm>
          <a:off x="35820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7ABCC779-AEDC-4684-A22C-47FED58DEC13}"/>
            </a:ext>
          </a:extLst>
        </xdr:cNvPr>
        <xdr:cNvSpPr txBox="1"/>
      </xdr:nvSpPr>
      <xdr:spPr>
        <a:xfrm>
          <a:off x="2705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82651999-0D89-4D64-874E-489541FE7C3E}"/>
            </a:ext>
          </a:extLst>
        </xdr:cNvPr>
        <xdr:cNvSpPr txBox="1"/>
      </xdr:nvSpPr>
      <xdr:spPr>
        <a:xfrm>
          <a:off x="1818649"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a:extLst>
            <a:ext uri="{FF2B5EF4-FFF2-40B4-BE49-F238E27FC236}">
              <a16:creationId xmlns:a16="http://schemas.microsoft.com/office/drawing/2014/main" id="{AF906B83-19A5-4A8D-8018-CACF0F4DF60C}"/>
            </a:ext>
          </a:extLst>
        </xdr:cNvPr>
        <xdr:cNvSpPr txBox="1"/>
      </xdr:nvSpPr>
      <xdr:spPr>
        <a:xfrm>
          <a:off x="925839"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122572</xdr:rowOff>
    </xdr:from>
    <xdr:ext cx="405111" cy="259045"/>
    <xdr:sp macro="" textlink="">
      <xdr:nvSpPr>
        <xdr:cNvPr id="87" name="n_1mainValue【道路】&#10;有形固定資産減価償却率">
          <a:extLst>
            <a:ext uri="{FF2B5EF4-FFF2-40B4-BE49-F238E27FC236}">
              <a16:creationId xmlns:a16="http://schemas.microsoft.com/office/drawing/2014/main" id="{09522219-BAE4-43A1-B284-81DFA06A32A3}"/>
            </a:ext>
          </a:extLst>
        </xdr:cNvPr>
        <xdr:cNvSpPr txBox="1"/>
      </xdr:nvSpPr>
      <xdr:spPr>
        <a:xfrm>
          <a:off x="3582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92092</xdr:rowOff>
    </xdr:from>
    <xdr:ext cx="405111" cy="259045"/>
    <xdr:sp macro="" textlink="">
      <xdr:nvSpPr>
        <xdr:cNvPr id="88" name="n_2mainValue【道路】&#10;有形固定資産減価償却率">
          <a:extLst>
            <a:ext uri="{FF2B5EF4-FFF2-40B4-BE49-F238E27FC236}">
              <a16:creationId xmlns:a16="http://schemas.microsoft.com/office/drawing/2014/main" id="{4B163EFC-D113-4C74-B8B9-0859D3296CFF}"/>
            </a:ext>
          </a:extLst>
        </xdr:cNvPr>
        <xdr:cNvSpPr txBox="1"/>
      </xdr:nvSpPr>
      <xdr:spPr>
        <a:xfrm>
          <a:off x="2705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61612</xdr:rowOff>
    </xdr:from>
    <xdr:ext cx="405111" cy="259045"/>
    <xdr:sp macro="" textlink="">
      <xdr:nvSpPr>
        <xdr:cNvPr id="89" name="n_3mainValue【道路】&#10;有形固定資産減価償却率">
          <a:extLst>
            <a:ext uri="{FF2B5EF4-FFF2-40B4-BE49-F238E27FC236}">
              <a16:creationId xmlns:a16="http://schemas.microsoft.com/office/drawing/2014/main" id="{FCEF02FE-1727-4887-8E09-38795E85E617}"/>
            </a:ext>
          </a:extLst>
        </xdr:cNvPr>
        <xdr:cNvSpPr txBox="1"/>
      </xdr:nvSpPr>
      <xdr:spPr>
        <a:xfrm>
          <a:off x="1818649"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27322</xdr:rowOff>
    </xdr:from>
    <xdr:ext cx="405111" cy="259045"/>
    <xdr:sp macro="" textlink="">
      <xdr:nvSpPr>
        <xdr:cNvPr id="90" name="n_4mainValue【道路】&#10;有形固定資産減価償却率">
          <a:extLst>
            <a:ext uri="{FF2B5EF4-FFF2-40B4-BE49-F238E27FC236}">
              <a16:creationId xmlns:a16="http://schemas.microsoft.com/office/drawing/2014/main" id="{8DA3C75E-6F97-4718-8EF8-4D334D667A9C}"/>
            </a:ext>
          </a:extLst>
        </xdr:cNvPr>
        <xdr:cNvSpPr txBox="1"/>
      </xdr:nvSpPr>
      <xdr:spPr>
        <a:xfrm>
          <a:off x="925839"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E867565-3F34-4316-9FD9-76E73DE7F54E}"/>
            </a:ext>
          </a:extLst>
        </xdr:cNvPr>
        <xdr:cNvSpPr/>
      </xdr:nvSpPr>
      <xdr:spPr>
        <a:xfrm>
          <a:off x="660209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7BC42FB-3E0A-401E-8230-D83FF09D1A34}"/>
            </a:ext>
          </a:extLst>
        </xdr:cNvPr>
        <xdr:cNvSpPr/>
      </xdr:nvSpPr>
      <xdr:spPr>
        <a:xfrm>
          <a:off x="6732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241E0C6-D1DB-4332-A530-D92AD9A855CE}"/>
            </a:ext>
          </a:extLst>
        </xdr:cNvPr>
        <xdr:cNvSpPr/>
      </xdr:nvSpPr>
      <xdr:spPr>
        <a:xfrm>
          <a:off x="6732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74BA2AD-E9BD-4096-AA74-DAAF14C9668D}"/>
            </a:ext>
          </a:extLst>
        </xdr:cNvPr>
        <xdr:cNvSpPr/>
      </xdr:nvSpPr>
      <xdr:spPr>
        <a:xfrm>
          <a:off x="7745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629EAF4-FC62-4372-A7D5-5DD63878D6B1}"/>
            </a:ext>
          </a:extLst>
        </xdr:cNvPr>
        <xdr:cNvSpPr/>
      </xdr:nvSpPr>
      <xdr:spPr>
        <a:xfrm>
          <a:off x="7745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770870F-641B-40AA-ABB1-CDD1540B98B2}"/>
            </a:ext>
          </a:extLst>
        </xdr:cNvPr>
        <xdr:cNvSpPr/>
      </xdr:nvSpPr>
      <xdr:spPr>
        <a:xfrm>
          <a:off x="8888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7F47CBF-7B58-473B-B6D6-67107EFD2BA3}"/>
            </a:ext>
          </a:extLst>
        </xdr:cNvPr>
        <xdr:cNvSpPr/>
      </xdr:nvSpPr>
      <xdr:spPr>
        <a:xfrm>
          <a:off x="8888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C3F9EB7-E5D1-4E40-98F0-58DF31107441}"/>
            </a:ext>
          </a:extLst>
        </xdr:cNvPr>
        <xdr:cNvSpPr/>
      </xdr:nvSpPr>
      <xdr:spPr>
        <a:xfrm>
          <a:off x="660209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58CE091-4311-494C-8929-35F3FECC65F1}"/>
            </a:ext>
          </a:extLst>
        </xdr:cNvPr>
        <xdr:cNvSpPr txBox="1"/>
      </xdr:nvSpPr>
      <xdr:spPr>
        <a:xfrm>
          <a:off x="6563995" y="52578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CBA5D69-7DD0-426C-94C3-F63FA91275A6}"/>
            </a:ext>
          </a:extLst>
        </xdr:cNvPr>
        <xdr:cNvCxnSpPr/>
      </xdr:nvCxnSpPr>
      <xdr:spPr>
        <a:xfrm>
          <a:off x="660209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4A5EEF64-2037-4AEF-AFD8-142814162515}"/>
            </a:ext>
          </a:extLst>
        </xdr:cNvPr>
        <xdr:cNvCxnSpPr/>
      </xdr:nvCxnSpPr>
      <xdr:spPr>
        <a:xfrm>
          <a:off x="6602095" y="7322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9644AEC-3C1F-49B2-B4DD-EAC29BDCB8BE}"/>
            </a:ext>
          </a:extLst>
        </xdr:cNvPr>
        <xdr:cNvSpPr txBox="1"/>
      </xdr:nvSpPr>
      <xdr:spPr>
        <a:xfrm>
          <a:off x="6136821" y="7171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76FE63A-C4C6-4FC0-AD7E-488A2F4D7465}"/>
            </a:ext>
          </a:extLst>
        </xdr:cNvPr>
        <xdr:cNvCxnSpPr/>
      </xdr:nvCxnSpPr>
      <xdr:spPr>
        <a:xfrm>
          <a:off x="6602095"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A3E58CBE-63C9-4B0C-B40D-CE613975166F}"/>
            </a:ext>
          </a:extLst>
        </xdr:cNvPr>
        <xdr:cNvSpPr txBox="1"/>
      </xdr:nvSpPr>
      <xdr:spPr>
        <a:xfrm>
          <a:off x="6010486" y="6706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520941E0-B80C-4A5A-BA1D-6C04C964EBDC}"/>
            </a:ext>
          </a:extLst>
        </xdr:cNvPr>
        <xdr:cNvCxnSpPr/>
      </xdr:nvCxnSpPr>
      <xdr:spPr>
        <a:xfrm>
          <a:off x="6602095" y="6385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146F77C5-C21B-466A-B918-6EB14B409328}"/>
            </a:ext>
          </a:extLst>
        </xdr:cNvPr>
        <xdr:cNvSpPr txBox="1"/>
      </xdr:nvSpPr>
      <xdr:spPr>
        <a:xfrm>
          <a:off x="5916523" y="62414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664FD312-FFB1-4ABD-B0AC-C483FFD2F939}"/>
            </a:ext>
          </a:extLst>
        </xdr:cNvPr>
        <xdr:cNvCxnSpPr/>
      </xdr:nvCxnSpPr>
      <xdr:spPr>
        <a:xfrm>
          <a:off x="6602095" y="5920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ADD94796-CDFA-4501-A08A-92B105E3C529}"/>
            </a:ext>
          </a:extLst>
        </xdr:cNvPr>
        <xdr:cNvSpPr txBox="1"/>
      </xdr:nvSpPr>
      <xdr:spPr>
        <a:xfrm>
          <a:off x="5916523" y="57689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537B288-A109-47DB-B7AF-AF9157887143}"/>
            </a:ext>
          </a:extLst>
        </xdr:cNvPr>
        <xdr:cNvCxnSpPr/>
      </xdr:nvCxnSpPr>
      <xdr:spPr>
        <a:xfrm>
          <a:off x="660209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FA802157-8E0C-4B68-ACB2-3A95CEBD4D20}"/>
            </a:ext>
          </a:extLst>
        </xdr:cNvPr>
        <xdr:cNvSpPr txBox="1"/>
      </xdr:nvSpPr>
      <xdr:spPr>
        <a:xfrm>
          <a:off x="5916523" y="53041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033251F-681B-4A13-9C75-A412D8D9DB23}"/>
            </a:ext>
          </a:extLst>
        </xdr:cNvPr>
        <xdr:cNvSpPr/>
      </xdr:nvSpPr>
      <xdr:spPr>
        <a:xfrm>
          <a:off x="660209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B184562F-6296-4056-8FB4-0E8D4297DF40}"/>
            </a:ext>
          </a:extLst>
        </xdr:cNvPr>
        <xdr:cNvCxnSpPr/>
      </xdr:nvCxnSpPr>
      <xdr:spPr>
        <a:xfrm flipV="1">
          <a:off x="10476865" y="5845788"/>
          <a:ext cx="0" cy="147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74C00974-37EC-40A4-A49F-B6558C054C05}"/>
            </a:ext>
          </a:extLst>
        </xdr:cNvPr>
        <xdr:cNvSpPr txBox="1"/>
      </xdr:nvSpPr>
      <xdr:spPr>
        <a:xfrm>
          <a:off x="10515600" y="733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22940F95-BB98-457C-BD1B-6D0C7B1A79E0}"/>
            </a:ext>
          </a:extLst>
        </xdr:cNvPr>
        <xdr:cNvCxnSpPr/>
      </xdr:nvCxnSpPr>
      <xdr:spPr>
        <a:xfrm>
          <a:off x="10390505" y="73201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C78E4530-4508-4272-B864-19F3A6EB6F60}"/>
            </a:ext>
          </a:extLst>
        </xdr:cNvPr>
        <xdr:cNvSpPr txBox="1"/>
      </xdr:nvSpPr>
      <xdr:spPr>
        <a:xfrm>
          <a:off x="10515600" y="5611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24536C9B-F8FB-4580-8C03-6835F9D08495}"/>
            </a:ext>
          </a:extLst>
        </xdr:cNvPr>
        <xdr:cNvCxnSpPr/>
      </xdr:nvCxnSpPr>
      <xdr:spPr>
        <a:xfrm>
          <a:off x="10390505" y="5845788"/>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D921CC9D-CA0B-4436-BA7F-CE0A89F89E0F}"/>
            </a:ext>
          </a:extLst>
        </xdr:cNvPr>
        <xdr:cNvSpPr txBox="1"/>
      </xdr:nvSpPr>
      <xdr:spPr>
        <a:xfrm>
          <a:off x="10515600" y="7075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8FC4437F-81F4-4288-88B8-BA6B4D749534}"/>
            </a:ext>
          </a:extLst>
        </xdr:cNvPr>
        <xdr:cNvSpPr/>
      </xdr:nvSpPr>
      <xdr:spPr>
        <a:xfrm>
          <a:off x="10428605" y="722587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1BE91EFF-7D7D-400D-B096-4E2557E4AEA8}"/>
            </a:ext>
          </a:extLst>
        </xdr:cNvPr>
        <xdr:cNvSpPr/>
      </xdr:nvSpPr>
      <xdr:spPr>
        <a:xfrm>
          <a:off x="9590405" y="722301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A3E627E8-D164-4B43-B114-FD3F6C0E25BF}"/>
            </a:ext>
          </a:extLst>
        </xdr:cNvPr>
        <xdr:cNvSpPr/>
      </xdr:nvSpPr>
      <xdr:spPr>
        <a:xfrm>
          <a:off x="8697595" y="722696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FC0CD224-7458-449D-A25C-D6E09ED050D7}"/>
            </a:ext>
          </a:extLst>
        </xdr:cNvPr>
        <xdr:cNvSpPr/>
      </xdr:nvSpPr>
      <xdr:spPr>
        <a:xfrm>
          <a:off x="7810500" y="722551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82105720-D151-4026-857F-C53916A6EF72}"/>
            </a:ext>
          </a:extLst>
        </xdr:cNvPr>
        <xdr:cNvSpPr/>
      </xdr:nvSpPr>
      <xdr:spPr>
        <a:xfrm>
          <a:off x="6923405" y="72278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5BA180F-1AF5-44BD-A5DE-EA52923BB8DC}"/>
            </a:ext>
          </a:extLst>
        </xdr:cNvPr>
        <xdr:cNvSpPr txBox="1"/>
      </xdr:nvSpPr>
      <xdr:spPr>
        <a:xfrm>
          <a:off x="102870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FA10786-3EBE-478C-AD1A-686CD2ED8434}"/>
            </a:ext>
          </a:extLst>
        </xdr:cNvPr>
        <xdr:cNvSpPr txBox="1"/>
      </xdr:nvSpPr>
      <xdr:spPr>
        <a:xfrm>
          <a:off x="9448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D73BC4A-55E5-415C-B4FE-50FED889271E}"/>
            </a:ext>
          </a:extLst>
        </xdr:cNvPr>
        <xdr:cNvSpPr txBox="1"/>
      </xdr:nvSpPr>
      <xdr:spPr>
        <a:xfrm>
          <a:off x="8561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A268C64-B5C2-4E81-8A1A-FE19DCC1C605}"/>
            </a:ext>
          </a:extLst>
        </xdr:cNvPr>
        <xdr:cNvSpPr txBox="1"/>
      </xdr:nvSpPr>
      <xdr:spPr>
        <a:xfrm>
          <a:off x="766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EB789CF-C2F2-4A07-833A-8602C1EA3FEA}"/>
            </a:ext>
          </a:extLst>
        </xdr:cNvPr>
        <xdr:cNvSpPr txBox="1"/>
      </xdr:nvSpPr>
      <xdr:spPr>
        <a:xfrm>
          <a:off x="678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62348</xdr:rowOff>
    </xdr:from>
    <xdr:to>
      <xdr:col>55</xdr:col>
      <xdr:colOff>50800</xdr:colOff>
      <xdr:row>41</xdr:row>
      <xdr:rowOff>163948</xdr:rowOff>
    </xdr:to>
    <xdr:sp macro="" textlink="">
      <xdr:nvSpPr>
        <xdr:cNvPr id="128" name="楕円 127">
          <a:extLst>
            <a:ext uri="{FF2B5EF4-FFF2-40B4-BE49-F238E27FC236}">
              <a16:creationId xmlns:a16="http://schemas.microsoft.com/office/drawing/2014/main" id="{24F54235-E46E-4C08-B25F-1D3739E14D6C}"/>
            </a:ext>
          </a:extLst>
        </xdr:cNvPr>
        <xdr:cNvSpPr/>
      </xdr:nvSpPr>
      <xdr:spPr>
        <a:xfrm>
          <a:off x="10428605" y="72499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a:extLst>
            <a:ext uri="{FF2B5EF4-FFF2-40B4-BE49-F238E27FC236}">
              <a16:creationId xmlns:a16="http://schemas.microsoft.com/office/drawing/2014/main" id="{49532621-903C-43EC-B4BA-E47C702C4A06}"/>
            </a:ext>
          </a:extLst>
        </xdr:cNvPr>
        <xdr:cNvSpPr txBox="1"/>
      </xdr:nvSpPr>
      <xdr:spPr>
        <a:xfrm>
          <a:off x="10515600" y="72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62536</xdr:rowOff>
    </xdr:from>
    <xdr:to>
      <xdr:col>50</xdr:col>
      <xdr:colOff>165100</xdr:colOff>
      <xdr:row>41</xdr:row>
      <xdr:rowOff>164136</xdr:rowOff>
    </xdr:to>
    <xdr:sp macro="" textlink="">
      <xdr:nvSpPr>
        <xdr:cNvPr id="130" name="楕円 129">
          <a:extLst>
            <a:ext uri="{FF2B5EF4-FFF2-40B4-BE49-F238E27FC236}">
              <a16:creationId xmlns:a16="http://schemas.microsoft.com/office/drawing/2014/main" id="{8484DA9E-8D07-4C02-B3A1-D1C6C67AD1C8}"/>
            </a:ext>
          </a:extLst>
        </xdr:cNvPr>
        <xdr:cNvSpPr/>
      </xdr:nvSpPr>
      <xdr:spPr>
        <a:xfrm>
          <a:off x="9590405" y="725010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113148</xdr:rowOff>
    </xdr:from>
    <xdr:to>
      <xdr:col>55</xdr:col>
      <xdr:colOff>0</xdr:colOff>
      <xdr:row>41</xdr:row>
      <xdr:rowOff>113336</xdr:rowOff>
    </xdr:to>
    <xdr:cxnSp macro="">
      <xdr:nvCxnSpPr>
        <xdr:cNvPr id="131" name="直線コネクタ 130">
          <a:extLst>
            <a:ext uri="{FF2B5EF4-FFF2-40B4-BE49-F238E27FC236}">
              <a16:creationId xmlns:a16="http://schemas.microsoft.com/office/drawing/2014/main" id="{777E9FC1-A436-4FBC-B4B6-294D7652BFE7}"/>
            </a:ext>
          </a:extLst>
        </xdr:cNvPr>
        <xdr:cNvCxnSpPr/>
      </xdr:nvCxnSpPr>
      <xdr:spPr>
        <a:xfrm flipV="1">
          <a:off x="9639300" y="7298808"/>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62760</xdr:rowOff>
    </xdr:from>
    <xdr:to>
      <xdr:col>46</xdr:col>
      <xdr:colOff>38100</xdr:colOff>
      <xdr:row>41</xdr:row>
      <xdr:rowOff>164360</xdr:rowOff>
    </xdr:to>
    <xdr:sp macro="" textlink="">
      <xdr:nvSpPr>
        <xdr:cNvPr id="132" name="楕円 131">
          <a:extLst>
            <a:ext uri="{FF2B5EF4-FFF2-40B4-BE49-F238E27FC236}">
              <a16:creationId xmlns:a16="http://schemas.microsoft.com/office/drawing/2014/main" id="{AAF2747F-2860-44C6-9499-25A3BD359E4B}"/>
            </a:ext>
          </a:extLst>
        </xdr:cNvPr>
        <xdr:cNvSpPr/>
      </xdr:nvSpPr>
      <xdr:spPr>
        <a:xfrm>
          <a:off x="8697595" y="725032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113336</xdr:rowOff>
    </xdr:from>
    <xdr:to>
      <xdr:col>50</xdr:col>
      <xdr:colOff>114300</xdr:colOff>
      <xdr:row>41</xdr:row>
      <xdr:rowOff>113560</xdr:rowOff>
    </xdr:to>
    <xdr:cxnSp macro="">
      <xdr:nvCxnSpPr>
        <xdr:cNvPr id="133" name="直線コネクタ 132">
          <a:extLst>
            <a:ext uri="{FF2B5EF4-FFF2-40B4-BE49-F238E27FC236}">
              <a16:creationId xmlns:a16="http://schemas.microsoft.com/office/drawing/2014/main" id="{FE92CDB4-3966-445F-8B0E-DD0A5D0D6DBD}"/>
            </a:ext>
          </a:extLst>
        </xdr:cNvPr>
        <xdr:cNvCxnSpPr/>
      </xdr:nvCxnSpPr>
      <xdr:spPr>
        <a:xfrm flipV="1">
          <a:off x="8752205" y="7298996"/>
          <a:ext cx="887095"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62856</xdr:rowOff>
    </xdr:from>
    <xdr:to>
      <xdr:col>41</xdr:col>
      <xdr:colOff>101600</xdr:colOff>
      <xdr:row>41</xdr:row>
      <xdr:rowOff>164456</xdr:rowOff>
    </xdr:to>
    <xdr:sp macro="" textlink="">
      <xdr:nvSpPr>
        <xdr:cNvPr id="134" name="楕円 133">
          <a:extLst>
            <a:ext uri="{FF2B5EF4-FFF2-40B4-BE49-F238E27FC236}">
              <a16:creationId xmlns:a16="http://schemas.microsoft.com/office/drawing/2014/main" id="{0B2FB90F-ACF6-4525-9474-51B86C929A3B}"/>
            </a:ext>
          </a:extLst>
        </xdr:cNvPr>
        <xdr:cNvSpPr/>
      </xdr:nvSpPr>
      <xdr:spPr>
        <a:xfrm>
          <a:off x="7810500" y="7250421"/>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113560</xdr:rowOff>
    </xdr:from>
    <xdr:to>
      <xdr:col>45</xdr:col>
      <xdr:colOff>177800</xdr:colOff>
      <xdr:row>41</xdr:row>
      <xdr:rowOff>113656</xdr:rowOff>
    </xdr:to>
    <xdr:cxnSp macro="">
      <xdr:nvCxnSpPr>
        <xdr:cNvPr id="135" name="直線コネクタ 134">
          <a:extLst>
            <a:ext uri="{FF2B5EF4-FFF2-40B4-BE49-F238E27FC236}">
              <a16:creationId xmlns:a16="http://schemas.microsoft.com/office/drawing/2014/main" id="{A8FB625C-17A7-4F3F-9BD4-1FCBB9BA88E3}"/>
            </a:ext>
          </a:extLst>
        </xdr:cNvPr>
        <xdr:cNvCxnSpPr/>
      </xdr:nvCxnSpPr>
      <xdr:spPr>
        <a:xfrm flipV="1">
          <a:off x="7859395" y="7299220"/>
          <a:ext cx="89281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62976</xdr:rowOff>
    </xdr:from>
    <xdr:to>
      <xdr:col>36</xdr:col>
      <xdr:colOff>165100</xdr:colOff>
      <xdr:row>41</xdr:row>
      <xdr:rowOff>164576</xdr:rowOff>
    </xdr:to>
    <xdr:sp macro="" textlink="">
      <xdr:nvSpPr>
        <xdr:cNvPr id="136" name="楕円 135">
          <a:extLst>
            <a:ext uri="{FF2B5EF4-FFF2-40B4-BE49-F238E27FC236}">
              <a16:creationId xmlns:a16="http://schemas.microsoft.com/office/drawing/2014/main" id="{6D9CA750-6174-457A-B090-56286056A855}"/>
            </a:ext>
          </a:extLst>
        </xdr:cNvPr>
        <xdr:cNvSpPr/>
      </xdr:nvSpPr>
      <xdr:spPr>
        <a:xfrm>
          <a:off x="6923405" y="72505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113656</xdr:rowOff>
    </xdr:from>
    <xdr:to>
      <xdr:col>41</xdr:col>
      <xdr:colOff>50800</xdr:colOff>
      <xdr:row>41</xdr:row>
      <xdr:rowOff>113776</xdr:rowOff>
    </xdr:to>
    <xdr:cxnSp macro="">
      <xdr:nvCxnSpPr>
        <xdr:cNvPr id="137" name="直線コネクタ 136">
          <a:extLst>
            <a:ext uri="{FF2B5EF4-FFF2-40B4-BE49-F238E27FC236}">
              <a16:creationId xmlns:a16="http://schemas.microsoft.com/office/drawing/2014/main" id="{3B82F798-D826-46EC-965F-8D046A8080C5}"/>
            </a:ext>
          </a:extLst>
        </xdr:cNvPr>
        <xdr:cNvCxnSpPr/>
      </xdr:nvCxnSpPr>
      <xdr:spPr>
        <a:xfrm flipV="1">
          <a:off x="6972300" y="7299316"/>
          <a:ext cx="887095"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E9C4A4FB-8F91-4EE2-B397-F6EB304F5EE6}"/>
            </a:ext>
          </a:extLst>
        </xdr:cNvPr>
        <xdr:cNvSpPr txBox="1"/>
      </xdr:nvSpPr>
      <xdr:spPr>
        <a:xfrm>
          <a:off x="9361316" y="69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2E19B5E6-0CB5-4763-A8FC-58DF235AFFF6}"/>
            </a:ext>
          </a:extLst>
        </xdr:cNvPr>
        <xdr:cNvSpPr txBox="1"/>
      </xdr:nvSpPr>
      <xdr:spPr>
        <a:xfrm>
          <a:off x="8485016" y="69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A3A7314F-7735-4D24-A931-5FB95B2A2F7D}"/>
            </a:ext>
          </a:extLst>
        </xdr:cNvPr>
        <xdr:cNvSpPr txBox="1"/>
      </xdr:nvSpPr>
      <xdr:spPr>
        <a:xfrm>
          <a:off x="7592206" y="699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0FC1C9EC-FD4D-40FF-B0B7-7993CD4D4E90}"/>
            </a:ext>
          </a:extLst>
        </xdr:cNvPr>
        <xdr:cNvSpPr txBox="1"/>
      </xdr:nvSpPr>
      <xdr:spPr>
        <a:xfrm>
          <a:off x="6705111" y="6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155263</xdr:rowOff>
    </xdr:from>
    <xdr:ext cx="534377" cy="259045"/>
    <xdr:sp macro="" textlink="">
      <xdr:nvSpPr>
        <xdr:cNvPr id="142" name="n_1mainValue【道路】&#10;一人当たり延長">
          <a:extLst>
            <a:ext uri="{FF2B5EF4-FFF2-40B4-BE49-F238E27FC236}">
              <a16:creationId xmlns:a16="http://schemas.microsoft.com/office/drawing/2014/main" id="{88F61724-31A6-49D1-A218-19A95A02240C}"/>
            </a:ext>
          </a:extLst>
        </xdr:cNvPr>
        <xdr:cNvSpPr txBox="1"/>
      </xdr:nvSpPr>
      <xdr:spPr>
        <a:xfrm>
          <a:off x="9361316" y="73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155487</xdr:rowOff>
    </xdr:from>
    <xdr:ext cx="534377" cy="259045"/>
    <xdr:sp macro="" textlink="">
      <xdr:nvSpPr>
        <xdr:cNvPr id="143" name="n_2mainValue【道路】&#10;一人当たり延長">
          <a:extLst>
            <a:ext uri="{FF2B5EF4-FFF2-40B4-BE49-F238E27FC236}">
              <a16:creationId xmlns:a16="http://schemas.microsoft.com/office/drawing/2014/main" id="{784C7243-C45C-4083-836F-13BD69F325EA}"/>
            </a:ext>
          </a:extLst>
        </xdr:cNvPr>
        <xdr:cNvSpPr txBox="1"/>
      </xdr:nvSpPr>
      <xdr:spPr>
        <a:xfrm>
          <a:off x="8485016" y="734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155583</xdr:rowOff>
    </xdr:from>
    <xdr:ext cx="534377" cy="259045"/>
    <xdr:sp macro="" textlink="">
      <xdr:nvSpPr>
        <xdr:cNvPr id="144" name="n_3mainValue【道路】&#10;一人当たり延長">
          <a:extLst>
            <a:ext uri="{FF2B5EF4-FFF2-40B4-BE49-F238E27FC236}">
              <a16:creationId xmlns:a16="http://schemas.microsoft.com/office/drawing/2014/main" id="{899CB747-3A93-40C6-9E42-BCDED58609FF}"/>
            </a:ext>
          </a:extLst>
        </xdr:cNvPr>
        <xdr:cNvSpPr txBox="1"/>
      </xdr:nvSpPr>
      <xdr:spPr>
        <a:xfrm>
          <a:off x="7592206" y="73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155703</xdr:rowOff>
    </xdr:from>
    <xdr:ext cx="534377" cy="259045"/>
    <xdr:sp macro="" textlink="">
      <xdr:nvSpPr>
        <xdr:cNvPr id="145" name="n_4mainValue【道路】&#10;一人当たり延長">
          <a:extLst>
            <a:ext uri="{FF2B5EF4-FFF2-40B4-BE49-F238E27FC236}">
              <a16:creationId xmlns:a16="http://schemas.microsoft.com/office/drawing/2014/main" id="{2102A8A4-99BD-434F-932F-F8D72121F995}"/>
            </a:ext>
          </a:extLst>
        </xdr:cNvPr>
        <xdr:cNvSpPr txBox="1"/>
      </xdr:nvSpPr>
      <xdr:spPr>
        <a:xfrm>
          <a:off x="6705111" y="734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4BE4667-6961-45EB-8C3B-0B1383A56B03}"/>
            </a:ext>
          </a:extLst>
        </xdr:cNvPr>
        <xdr:cNvSpPr/>
      </xdr:nvSpPr>
      <xdr:spPr>
        <a:xfrm>
          <a:off x="762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B320DED-3B8B-4992-A682-29B25779AC7A}"/>
            </a:ext>
          </a:extLst>
        </xdr:cNvPr>
        <xdr:cNvSpPr/>
      </xdr:nvSpPr>
      <xdr:spPr>
        <a:xfrm>
          <a:off x="887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47BDE95-E11A-489D-862C-5E165DE378C2}"/>
            </a:ext>
          </a:extLst>
        </xdr:cNvPr>
        <xdr:cNvSpPr/>
      </xdr:nvSpPr>
      <xdr:spPr>
        <a:xfrm>
          <a:off x="887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532E36A-9F1C-4E71-BC12-F23FC02629A7}"/>
            </a:ext>
          </a:extLst>
        </xdr:cNvPr>
        <xdr:cNvSpPr/>
      </xdr:nvSpPr>
      <xdr:spPr>
        <a:xfrm>
          <a:off x="1905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5AA78B5-DDA0-4417-86BB-40C3DD15FEE0}"/>
            </a:ext>
          </a:extLst>
        </xdr:cNvPr>
        <xdr:cNvSpPr/>
      </xdr:nvSpPr>
      <xdr:spPr>
        <a:xfrm>
          <a:off x="1905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CFF3F4D-48B8-4E3A-B875-4E006A5DA091}"/>
            </a:ext>
          </a:extLst>
        </xdr:cNvPr>
        <xdr:cNvSpPr/>
      </xdr:nvSpPr>
      <xdr:spPr>
        <a:xfrm>
          <a:off x="3048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88446B0-EED3-4C27-B7EA-413CF837FAC9}"/>
            </a:ext>
          </a:extLst>
        </xdr:cNvPr>
        <xdr:cNvSpPr/>
      </xdr:nvSpPr>
      <xdr:spPr>
        <a:xfrm>
          <a:off x="3048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AC1CD1F-F33A-4123-A07A-AD5121F1FF20}"/>
            </a:ext>
          </a:extLst>
        </xdr:cNvPr>
        <xdr:cNvSpPr/>
      </xdr:nvSpPr>
      <xdr:spPr>
        <a:xfrm>
          <a:off x="762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30BD15C-9C58-4038-A808-6563014B4436}"/>
            </a:ext>
          </a:extLst>
        </xdr:cNvPr>
        <xdr:cNvSpPr txBox="1"/>
      </xdr:nvSpPr>
      <xdr:spPr>
        <a:xfrm>
          <a:off x="723900"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6CC89826-1ADE-40D5-9AA0-D0EC6553D443}"/>
            </a:ext>
          </a:extLst>
        </xdr:cNvPr>
        <xdr:cNvCxnSpPr/>
      </xdr:nvCxnSpPr>
      <xdr:spPr>
        <a:xfrm>
          <a:off x="762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0A4771F-765F-44A8-9ED3-161978C6C14E}"/>
            </a:ext>
          </a:extLst>
        </xdr:cNvPr>
        <xdr:cNvSpPr txBox="1"/>
      </xdr:nvSpPr>
      <xdr:spPr>
        <a:xfrm>
          <a:off x="296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4F0A41F-82BE-4D03-BA5C-DD635A5E67E5}"/>
            </a:ext>
          </a:extLst>
        </xdr:cNvPr>
        <xdr:cNvCxnSpPr/>
      </xdr:nvCxnSpPr>
      <xdr:spPr>
        <a:xfrm>
          <a:off x="762000"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95A3F5B3-4673-46C7-ADD2-9D4C61C95076}"/>
            </a:ext>
          </a:extLst>
        </xdr:cNvPr>
        <xdr:cNvSpPr txBox="1"/>
      </xdr:nvSpPr>
      <xdr:spPr>
        <a:xfrm>
          <a:off x="296726"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4DEB383F-115F-401A-A363-ECD2067FB3CB}"/>
            </a:ext>
          </a:extLst>
        </xdr:cNvPr>
        <xdr:cNvCxnSpPr/>
      </xdr:nvCxnSpPr>
      <xdr:spPr>
        <a:xfrm>
          <a:off x="762000"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2FD185B0-5C5E-460F-8476-D7E5C620C6CC}"/>
            </a:ext>
          </a:extLst>
        </xdr:cNvPr>
        <xdr:cNvSpPr txBox="1"/>
      </xdr:nvSpPr>
      <xdr:spPr>
        <a:xfrm>
          <a:off x="362751" y="10760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4A180A2-3F38-45B3-AE70-9C8F662D327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230B497B-AF35-4032-840D-A0671509A787}"/>
            </a:ext>
          </a:extLst>
        </xdr:cNvPr>
        <xdr:cNvSpPr txBox="1"/>
      </xdr:nvSpPr>
      <xdr:spPr>
        <a:xfrm>
          <a:off x="362751" y="10371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C3331332-D24E-400C-AC77-74473B6AC47C}"/>
            </a:ext>
          </a:extLst>
        </xdr:cNvPr>
        <xdr:cNvCxnSpPr/>
      </xdr:nvCxnSpPr>
      <xdr:spPr>
        <a:xfrm>
          <a:off x="762000"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9DC6858C-18BD-411F-8706-FE84BEED0737}"/>
            </a:ext>
          </a:extLst>
        </xdr:cNvPr>
        <xdr:cNvSpPr txBox="1"/>
      </xdr:nvSpPr>
      <xdr:spPr>
        <a:xfrm>
          <a:off x="362751" y="9975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B2BA0523-AB9A-47DA-BC25-7B1A6605B3E7}"/>
            </a:ext>
          </a:extLst>
        </xdr:cNvPr>
        <xdr:cNvCxnSpPr/>
      </xdr:nvCxnSpPr>
      <xdr:spPr>
        <a:xfrm>
          <a:off x="762000"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17258974-7C56-45E5-9428-CD919B52E5AA}"/>
            </a:ext>
          </a:extLst>
        </xdr:cNvPr>
        <xdr:cNvSpPr txBox="1"/>
      </xdr:nvSpPr>
      <xdr:spPr>
        <a:xfrm>
          <a:off x="362751" y="95866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6A597B9A-3DB7-466C-B77A-2ECB8330E0EF}"/>
            </a:ext>
          </a:extLst>
        </xdr:cNvPr>
        <xdr:cNvCxnSpPr/>
      </xdr:nvCxnSpPr>
      <xdr:spPr>
        <a:xfrm>
          <a:off x="762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F9A305C4-00A5-41D3-857B-BB350A3FDABC}"/>
            </a:ext>
          </a:extLst>
        </xdr:cNvPr>
        <xdr:cNvSpPr txBox="1"/>
      </xdr:nvSpPr>
      <xdr:spPr>
        <a:xfrm>
          <a:off x="423061" y="91979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4E65AB5F-BF5C-4261-9315-C31B501F296E}"/>
            </a:ext>
          </a:extLst>
        </xdr:cNvPr>
        <xdr:cNvSpPr/>
      </xdr:nvSpPr>
      <xdr:spPr>
        <a:xfrm>
          <a:off x="762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E6A46E13-BF2D-40ED-AE30-904CA7A3E433}"/>
            </a:ext>
          </a:extLst>
        </xdr:cNvPr>
        <xdr:cNvCxnSpPr/>
      </xdr:nvCxnSpPr>
      <xdr:spPr>
        <a:xfrm flipV="1">
          <a:off x="4636770" y="976122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7D8A7245-91DD-4DD9-9EB8-4A3C09692FCC}"/>
            </a:ext>
          </a:extLst>
        </xdr:cNvPr>
        <xdr:cNvSpPr txBox="1"/>
      </xdr:nvSpPr>
      <xdr:spPr>
        <a:xfrm>
          <a:off x="4675505" y="1125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4ECCE318-7335-4814-9996-AD66C57E8E6C}"/>
            </a:ext>
          </a:extLst>
        </xdr:cNvPr>
        <xdr:cNvCxnSpPr/>
      </xdr:nvCxnSpPr>
      <xdr:spPr>
        <a:xfrm>
          <a:off x="4544695" y="112566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BC53D84F-EC80-4EA2-AEED-5498D8178062}"/>
            </a:ext>
          </a:extLst>
        </xdr:cNvPr>
        <xdr:cNvSpPr txBox="1"/>
      </xdr:nvSpPr>
      <xdr:spPr>
        <a:xfrm>
          <a:off x="4675505"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1480B173-9944-4211-B99A-DB828E89F4AB}"/>
            </a:ext>
          </a:extLst>
        </xdr:cNvPr>
        <xdr:cNvCxnSpPr/>
      </xdr:nvCxnSpPr>
      <xdr:spPr>
        <a:xfrm>
          <a:off x="4544695" y="976122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1D47D4D2-0355-4E3E-AA44-7A16C7DBA9B5}"/>
            </a:ext>
          </a:extLst>
        </xdr:cNvPr>
        <xdr:cNvSpPr txBox="1"/>
      </xdr:nvSpPr>
      <xdr:spPr>
        <a:xfrm>
          <a:off x="4675505"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A199B39E-B8F5-4A00-B340-FB8F7998FEBE}"/>
            </a:ext>
          </a:extLst>
        </xdr:cNvPr>
        <xdr:cNvSpPr/>
      </xdr:nvSpPr>
      <xdr:spPr>
        <a:xfrm>
          <a:off x="4582795" y="1045146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E651E33D-EA4F-4A5C-855A-C1F768C0272E}"/>
            </a:ext>
          </a:extLst>
        </xdr:cNvPr>
        <xdr:cNvSpPr/>
      </xdr:nvSpPr>
      <xdr:spPr>
        <a:xfrm>
          <a:off x="3744595" y="1044003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A33171D5-A85D-4A76-BEAC-53B604B46AC3}"/>
            </a:ext>
          </a:extLst>
        </xdr:cNvPr>
        <xdr:cNvSpPr/>
      </xdr:nvSpPr>
      <xdr:spPr>
        <a:xfrm>
          <a:off x="2857500" y="104152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1317A60E-A9FE-437D-AD0A-2868F91F0673}"/>
            </a:ext>
          </a:extLst>
        </xdr:cNvPr>
        <xdr:cNvSpPr/>
      </xdr:nvSpPr>
      <xdr:spPr>
        <a:xfrm>
          <a:off x="1970405" y="104114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3E350D30-7B92-47FF-8678-69913AE9042E}"/>
            </a:ext>
          </a:extLst>
        </xdr:cNvPr>
        <xdr:cNvSpPr/>
      </xdr:nvSpPr>
      <xdr:spPr>
        <a:xfrm>
          <a:off x="1077595" y="1038479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79E1A73-DA55-4022-9D9E-7FC976828C9A}"/>
            </a:ext>
          </a:extLst>
        </xdr:cNvPr>
        <xdr:cNvSpPr txBox="1"/>
      </xdr:nvSpPr>
      <xdr:spPr>
        <a:xfrm>
          <a:off x="4446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44DDD3A-1408-417C-8D8F-D45CF2E4BAE1}"/>
            </a:ext>
          </a:extLst>
        </xdr:cNvPr>
        <xdr:cNvSpPr txBox="1"/>
      </xdr:nvSpPr>
      <xdr:spPr>
        <a:xfrm>
          <a:off x="3608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DE3A1A2-8D31-4DBE-87E2-F1E052D50435}"/>
            </a:ext>
          </a:extLst>
        </xdr:cNvPr>
        <xdr:cNvSpPr txBox="1"/>
      </xdr:nvSpPr>
      <xdr:spPr>
        <a:xfrm>
          <a:off x="2715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CA40B16-7EAE-4E01-A9C1-2B52F4287094}"/>
            </a:ext>
          </a:extLst>
        </xdr:cNvPr>
        <xdr:cNvSpPr txBox="1"/>
      </xdr:nvSpPr>
      <xdr:spPr>
        <a:xfrm>
          <a:off x="182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94F91BD-2A4F-4FAB-AB33-20A528FBC6D9}"/>
            </a:ext>
          </a:extLst>
        </xdr:cNvPr>
        <xdr:cNvSpPr txBox="1"/>
      </xdr:nvSpPr>
      <xdr:spPr>
        <a:xfrm>
          <a:off x="94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86" name="楕円 185">
          <a:extLst>
            <a:ext uri="{FF2B5EF4-FFF2-40B4-BE49-F238E27FC236}">
              <a16:creationId xmlns:a16="http://schemas.microsoft.com/office/drawing/2014/main" id="{86A93DAB-7EE3-495D-A639-49519DE803F0}"/>
            </a:ext>
          </a:extLst>
        </xdr:cNvPr>
        <xdr:cNvSpPr/>
      </xdr:nvSpPr>
      <xdr:spPr>
        <a:xfrm>
          <a:off x="4582795" y="104800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114317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C973B61D-F9ED-4C86-9794-6BE6A22BAF7E}"/>
            </a:ext>
          </a:extLst>
        </xdr:cNvPr>
        <xdr:cNvSpPr txBox="1"/>
      </xdr:nvSpPr>
      <xdr:spPr>
        <a:xfrm>
          <a:off x="4675505"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88" name="楕円 187">
          <a:extLst>
            <a:ext uri="{FF2B5EF4-FFF2-40B4-BE49-F238E27FC236}">
              <a16:creationId xmlns:a16="http://schemas.microsoft.com/office/drawing/2014/main" id="{0B724B42-6EBD-4D08-9640-F27F6FE89A0F}"/>
            </a:ext>
          </a:extLst>
        </xdr:cNvPr>
        <xdr:cNvSpPr/>
      </xdr:nvSpPr>
      <xdr:spPr>
        <a:xfrm>
          <a:off x="3744595" y="104552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165735</xdr:rowOff>
    </xdr:from>
    <xdr:to>
      <xdr:col>24</xdr:col>
      <xdr:colOff>63500</xdr:colOff>
      <xdr:row>60</xdr:row>
      <xdr:rowOff>15240</xdr:rowOff>
    </xdr:to>
    <xdr:cxnSp macro="">
      <xdr:nvCxnSpPr>
        <xdr:cNvPr id="189" name="直線コネクタ 188">
          <a:extLst>
            <a:ext uri="{FF2B5EF4-FFF2-40B4-BE49-F238E27FC236}">
              <a16:creationId xmlns:a16="http://schemas.microsoft.com/office/drawing/2014/main" id="{5575F016-6FFB-4141-8DAA-87D38AA141E3}"/>
            </a:ext>
          </a:extLst>
        </xdr:cNvPr>
        <xdr:cNvCxnSpPr/>
      </xdr:nvCxnSpPr>
      <xdr:spPr>
        <a:xfrm>
          <a:off x="3799205" y="105041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90" name="楕円 189">
          <a:extLst>
            <a:ext uri="{FF2B5EF4-FFF2-40B4-BE49-F238E27FC236}">
              <a16:creationId xmlns:a16="http://schemas.microsoft.com/office/drawing/2014/main" id="{BAC34AA9-4975-4AF3-AC1A-8DD75572D315}"/>
            </a:ext>
          </a:extLst>
        </xdr:cNvPr>
        <xdr:cNvSpPr/>
      </xdr:nvSpPr>
      <xdr:spPr>
        <a:xfrm>
          <a:off x="2857500" y="1043622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59</xdr:row>
      <xdr:rowOff>165735</xdr:rowOff>
    </xdr:to>
    <xdr:cxnSp macro="">
      <xdr:nvCxnSpPr>
        <xdr:cNvPr id="191" name="直線コネクタ 190">
          <a:extLst>
            <a:ext uri="{FF2B5EF4-FFF2-40B4-BE49-F238E27FC236}">
              <a16:creationId xmlns:a16="http://schemas.microsoft.com/office/drawing/2014/main" id="{D7AE4CDB-406C-43C4-AF41-B87BA3EC0C60}"/>
            </a:ext>
          </a:extLst>
        </xdr:cNvPr>
        <xdr:cNvCxnSpPr/>
      </xdr:nvCxnSpPr>
      <xdr:spPr>
        <a:xfrm>
          <a:off x="2906395" y="10485120"/>
          <a:ext cx="89281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92" name="楕円 191">
          <a:extLst>
            <a:ext uri="{FF2B5EF4-FFF2-40B4-BE49-F238E27FC236}">
              <a16:creationId xmlns:a16="http://schemas.microsoft.com/office/drawing/2014/main" id="{B94D94E2-99E7-4FEF-BA79-9CBB31EDC38D}"/>
            </a:ext>
          </a:extLst>
        </xdr:cNvPr>
        <xdr:cNvSpPr/>
      </xdr:nvSpPr>
      <xdr:spPr>
        <a:xfrm>
          <a:off x="1970405" y="104133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142875</xdr:rowOff>
    </xdr:to>
    <xdr:cxnSp macro="">
      <xdr:nvCxnSpPr>
        <xdr:cNvPr id="193" name="直線コネクタ 192">
          <a:extLst>
            <a:ext uri="{FF2B5EF4-FFF2-40B4-BE49-F238E27FC236}">
              <a16:creationId xmlns:a16="http://schemas.microsoft.com/office/drawing/2014/main" id="{2F09B3CB-8B47-4F7F-BEE9-DD9080B88BD9}"/>
            </a:ext>
          </a:extLst>
        </xdr:cNvPr>
        <xdr:cNvCxnSpPr/>
      </xdr:nvCxnSpPr>
      <xdr:spPr>
        <a:xfrm>
          <a:off x="2019300" y="10460355"/>
          <a:ext cx="88709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48260</xdr:rowOff>
    </xdr:from>
    <xdr:to>
      <xdr:col>6</xdr:col>
      <xdr:colOff>38100</xdr:colOff>
      <xdr:row>59</xdr:row>
      <xdr:rowOff>149860</xdr:rowOff>
    </xdr:to>
    <xdr:sp macro="" textlink="">
      <xdr:nvSpPr>
        <xdr:cNvPr id="194" name="楕円 193">
          <a:extLst>
            <a:ext uri="{FF2B5EF4-FFF2-40B4-BE49-F238E27FC236}">
              <a16:creationId xmlns:a16="http://schemas.microsoft.com/office/drawing/2014/main" id="{3EF5F602-76C0-4C34-B1FA-8226DA4F6BD8}"/>
            </a:ext>
          </a:extLst>
        </xdr:cNvPr>
        <xdr:cNvSpPr/>
      </xdr:nvSpPr>
      <xdr:spPr>
        <a:xfrm>
          <a:off x="1077595" y="1038669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99060</xdr:rowOff>
    </xdr:from>
    <xdr:to>
      <xdr:col>10</xdr:col>
      <xdr:colOff>114300</xdr:colOff>
      <xdr:row>59</xdr:row>
      <xdr:rowOff>121920</xdr:rowOff>
    </xdr:to>
    <xdr:cxnSp macro="">
      <xdr:nvCxnSpPr>
        <xdr:cNvPr id="195" name="直線コネクタ 194">
          <a:extLst>
            <a:ext uri="{FF2B5EF4-FFF2-40B4-BE49-F238E27FC236}">
              <a16:creationId xmlns:a16="http://schemas.microsoft.com/office/drawing/2014/main" id="{4453B2FA-B998-4673-BB6C-F9517EA013EB}"/>
            </a:ext>
          </a:extLst>
        </xdr:cNvPr>
        <xdr:cNvCxnSpPr/>
      </xdr:nvCxnSpPr>
      <xdr:spPr>
        <a:xfrm>
          <a:off x="1132205" y="10443210"/>
          <a:ext cx="88709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A76FCA1-807D-48BD-9948-EB0C4F40A0E9}"/>
            </a:ext>
          </a:extLst>
        </xdr:cNvPr>
        <xdr:cNvSpPr txBox="1"/>
      </xdr:nvSpPr>
      <xdr:spPr>
        <a:xfrm>
          <a:off x="35820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ABD89682-5CE6-4900-8390-A4527B6C79D3}"/>
            </a:ext>
          </a:extLst>
        </xdr:cNvPr>
        <xdr:cNvSpPr txBox="1"/>
      </xdr:nvSpPr>
      <xdr:spPr>
        <a:xfrm>
          <a:off x="2705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2A1DE0D0-05DE-4E7E-A9A6-BEC863114D05}"/>
            </a:ext>
          </a:extLst>
        </xdr:cNvPr>
        <xdr:cNvSpPr txBox="1"/>
      </xdr:nvSpPr>
      <xdr:spPr>
        <a:xfrm>
          <a:off x="1818649"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164482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722D916C-03E2-480D-BDB7-8F4E1D15E706}"/>
            </a:ext>
          </a:extLst>
        </xdr:cNvPr>
        <xdr:cNvSpPr txBox="1"/>
      </xdr:nvSpPr>
      <xdr:spPr>
        <a:xfrm>
          <a:off x="925839"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36212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64606637-13A6-41D2-A3E8-9BAA6B1514CD}"/>
            </a:ext>
          </a:extLst>
        </xdr:cNvPr>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13352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4984C2F9-DB78-4999-ABBC-034146F08140}"/>
            </a:ext>
          </a:extLst>
        </xdr:cNvPr>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163847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4642315A-0A34-48CD-86EF-A91D7BFBB365}"/>
            </a:ext>
          </a:extLst>
        </xdr:cNvPr>
        <xdr:cNvSpPr txBox="1"/>
      </xdr:nvSpPr>
      <xdr:spPr>
        <a:xfrm>
          <a:off x="1818649"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AFDDFD2D-1E50-44AC-B7F5-CD63C7789708}"/>
            </a:ext>
          </a:extLst>
        </xdr:cNvPr>
        <xdr:cNvSpPr txBox="1"/>
      </xdr:nvSpPr>
      <xdr:spPr>
        <a:xfrm>
          <a:off x="925839"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2FF05360-DA20-44C0-AB4A-BE71CFDA85FD}"/>
            </a:ext>
          </a:extLst>
        </xdr:cNvPr>
        <xdr:cNvSpPr/>
      </xdr:nvSpPr>
      <xdr:spPr>
        <a:xfrm>
          <a:off x="660209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5CFC89B-F13D-4EF6-A67E-DAA4B689E81D}"/>
            </a:ext>
          </a:extLst>
        </xdr:cNvPr>
        <xdr:cNvSpPr/>
      </xdr:nvSpPr>
      <xdr:spPr>
        <a:xfrm>
          <a:off x="6732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CCD7EDA-EF5A-4588-AFDD-F8E4871E8915}"/>
            </a:ext>
          </a:extLst>
        </xdr:cNvPr>
        <xdr:cNvSpPr/>
      </xdr:nvSpPr>
      <xdr:spPr>
        <a:xfrm>
          <a:off x="6732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2EFF610A-BBEC-464B-B970-B43A73138FEE}"/>
            </a:ext>
          </a:extLst>
        </xdr:cNvPr>
        <xdr:cNvSpPr/>
      </xdr:nvSpPr>
      <xdr:spPr>
        <a:xfrm>
          <a:off x="7745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E45B93A9-D728-4C0B-92F6-98370F45A732}"/>
            </a:ext>
          </a:extLst>
        </xdr:cNvPr>
        <xdr:cNvSpPr/>
      </xdr:nvSpPr>
      <xdr:spPr>
        <a:xfrm>
          <a:off x="7745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BDDD9211-9712-41F2-8E83-22E65E8CA68E}"/>
            </a:ext>
          </a:extLst>
        </xdr:cNvPr>
        <xdr:cNvSpPr/>
      </xdr:nvSpPr>
      <xdr:spPr>
        <a:xfrm>
          <a:off x="8888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A7A6195D-B398-4B45-84E9-9E3ED1A6B469}"/>
            </a:ext>
          </a:extLst>
        </xdr:cNvPr>
        <xdr:cNvSpPr/>
      </xdr:nvSpPr>
      <xdr:spPr>
        <a:xfrm>
          <a:off x="8888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CECCED4-4C40-4F47-88CC-7F3B86577158}"/>
            </a:ext>
          </a:extLst>
        </xdr:cNvPr>
        <xdr:cNvSpPr/>
      </xdr:nvSpPr>
      <xdr:spPr>
        <a:xfrm>
          <a:off x="660209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5217F590-5438-4685-9B60-D1B0FB6EB6A2}"/>
            </a:ext>
          </a:extLst>
        </xdr:cNvPr>
        <xdr:cNvSpPr txBox="1"/>
      </xdr:nvSpPr>
      <xdr:spPr>
        <a:xfrm>
          <a:off x="6563995"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8CD1CA99-2172-45D6-99E9-78F32ECFF50E}"/>
            </a:ext>
          </a:extLst>
        </xdr:cNvPr>
        <xdr:cNvCxnSpPr/>
      </xdr:nvCxnSpPr>
      <xdr:spPr>
        <a:xfrm>
          <a:off x="660209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4768B0D0-193B-4745-A32C-4AF49A26311A}"/>
            </a:ext>
          </a:extLst>
        </xdr:cNvPr>
        <xdr:cNvCxnSpPr/>
      </xdr:nvCxnSpPr>
      <xdr:spPr>
        <a:xfrm>
          <a:off x="6602095" y="11216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4DF61077-BB56-44B8-B60E-32961A930F01}"/>
            </a:ext>
          </a:extLst>
        </xdr:cNvPr>
        <xdr:cNvSpPr txBox="1"/>
      </xdr:nvSpPr>
      <xdr:spPr>
        <a:xfrm>
          <a:off x="6357119" y="1107251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D8308DCF-962E-4F16-B285-1C9C87782A89}"/>
            </a:ext>
          </a:extLst>
        </xdr:cNvPr>
        <xdr:cNvCxnSpPr/>
      </xdr:nvCxnSpPr>
      <xdr:spPr>
        <a:xfrm>
          <a:off x="6602095" y="10751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5D85D8F3-F482-4DBA-AF8E-FB2C936EDF5D}"/>
            </a:ext>
          </a:extLst>
        </xdr:cNvPr>
        <xdr:cNvSpPr txBox="1"/>
      </xdr:nvSpPr>
      <xdr:spPr>
        <a:xfrm>
          <a:off x="5916523" y="106000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19E3DAF7-318E-4E53-AEC4-00108C5A659D}"/>
            </a:ext>
          </a:extLst>
        </xdr:cNvPr>
        <xdr:cNvCxnSpPr/>
      </xdr:nvCxnSpPr>
      <xdr:spPr>
        <a:xfrm>
          <a:off x="6602095" y="10279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A453B411-621A-4EB1-ADC6-2685397EF594}"/>
            </a:ext>
          </a:extLst>
        </xdr:cNvPr>
        <xdr:cNvSpPr txBox="1"/>
      </xdr:nvSpPr>
      <xdr:spPr>
        <a:xfrm>
          <a:off x="5916523" y="101352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EFEFB474-B04E-43A4-B842-484E79861182}"/>
            </a:ext>
          </a:extLst>
        </xdr:cNvPr>
        <xdr:cNvCxnSpPr/>
      </xdr:nvCxnSpPr>
      <xdr:spPr>
        <a:xfrm>
          <a:off x="6602095" y="9814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0CFCC135-031F-4C85-A1F0-47A23E50994D}"/>
            </a:ext>
          </a:extLst>
        </xdr:cNvPr>
        <xdr:cNvSpPr txBox="1"/>
      </xdr:nvSpPr>
      <xdr:spPr>
        <a:xfrm>
          <a:off x="5916523" y="967043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4C1FB103-6D6C-4563-8B6C-F3E762D97E3F}"/>
            </a:ext>
          </a:extLst>
        </xdr:cNvPr>
        <xdr:cNvCxnSpPr/>
      </xdr:nvCxnSpPr>
      <xdr:spPr>
        <a:xfrm>
          <a:off x="660209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5E362A9F-D430-470D-A925-AE9AF48324DC}"/>
            </a:ext>
          </a:extLst>
        </xdr:cNvPr>
        <xdr:cNvSpPr txBox="1"/>
      </xdr:nvSpPr>
      <xdr:spPr>
        <a:xfrm>
          <a:off x="5916523" y="91979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1B61FDB4-2ECA-45F3-9EDD-72CB5071CB38}"/>
            </a:ext>
          </a:extLst>
        </xdr:cNvPr>
        <xdr:cNvSpPr/>
      </xdr:nvSpPr>
      <xdr:spPr>
        <a:xfrm>
          <a:off x="660209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267BE29C-6AB7-45CD-8D1C-131E89F558F9}"/>
            </a:ext>
          </a:extLst>
        </xdr:cNvPr>
        <xdr:cNvCxnSpPr/>
      </xdr:nvCxnSpPr>
      <xdr:spPr>
        <a:xfrm flipV="1">
          <a:off x="10476865" y="10032480"/>
          <a:ext cx="0" cy="118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E5B4B153-2F81-4159-92C6-743D0400D7B8}"/>
            </a:ext>
          </a:extLst>
        </xdr:cNvPr>
        <xdr:cNvSpPr txBox="1"/>
      </xdr:nvSpPr>
      <xdr:spPr>
        <a:xfrm>
          <a:off x="10515600" y="112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CBC2794E-420E-4B9A-9886-4EF62FD94E0F}"/>
            </a:ext>
          </a:extLst>
        </xdr:cNvPr>
        <xdr:cNvCxnSpPr/>
      </xdr:nvCxnSpPr>
      <xdr:spPr>
        <a:xfrm>
          <a:off x="10390505" y="1121597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D01A4BAB-4A50-4659-9AF7-3DDD62BD1EC8}"/>
            </a:ext>
          </a:extLst>
        </xdr:cNvPr>
        <xdr:cNvSpPr txBox="1"/>
      </xdr:nvSpPr>
      <xdr:spPr>
        <a:xfrm>
          <a:off x="10515600" y="9800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5A7CE558-A42E-44A1-8C3C-A58DFC8CD13B}"/>
            </a:ext>
          </a:extLst>
        </xdr:cNvPr>
        <xdr:cNvCxnSpPr/>
      </xdr:nvCxnSpPr>
      <xdr:spPr>
        <a:xfrm>
          <a:off x="10390505" y="1003248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157611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438B09EC-6C8A-4D29-9933-336B229BEE34}"/>
            </a:ext>
          </a:extLst>
        </xdr:cNvPr>
        <xdr:cNvSpPr txBox="1"/>
      </xdr:nvSpPr>
      <xdr:spPr>
        <a:xfrm>
          <a:off x="10515600" y="1102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2A8DAD2E-CF5A-48D4-9D0F-61FF5124E902}"/>
            </a:ext>
          </a:extLst>
        </xdr:cNvPr>
        <xdr:cNvSpPr/>
      </xdr:nvSpPr>
      <xdr:spPr>
        <a:xfrm>
          <a:off x="10428605" y="11047209"/>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F240BD42-6BD3-4733-8C39-45FC6D225E7D}"/>
            </a:ext>
          </a:extLst>
        </xdr:cNvPr>
        <xdr:cNvSpPr/>
      </xdr:nvSpPr>
      <xdr:spPr>
        <a:xfrm>
          <a:off x="9590405" y="1104368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A77D552D-09D2-48AA-A306-4B3B46F16409}"/>
            </a:ext>
          </a:extLst>
        </xdr:cNvPr>
        <xdr:cNvSpPr/>
      </xdr:nvSpPr>
      <xdr:spPr>
        <a:xfrm>
          <a:off x="8697595" y="1106850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EE43B7AF-F447-4F57-982E-28A32B3A2738}"/>
            </a:ext>
          </a:extLst>
        </xdr:cNvPr>
        <xdr:cNvSpPr/>
      </xdr:nvSpPr>
      <xdr:spPr>
        <a:xfrm>
          <a:off x="7810500" y="1107174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6830EE47-4396-4DEF-A47D-8240250157A9}"/>
            </a:ext>
          </a:extLst>
        </xdr:cNvPr>
        <xdr:cNvSpPr/>
      </xdr:nvSpPr>
      <xdr:spPr>
        <a:xfrm>
          <a:off x="6923405" y="1106814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FD40B0C-A096-44EC-89B9-BBD5DFA0C6A9}"/>
            </a:ext>
          </a:extLst>
        </xdr:cNvPr>
        <xdr:cNvSpPr txBox="1"/>
      </xdr:nvSpPr>
      <xdr:spPr>
        <a:xfrm>
          <a:off x="102870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3DEAD1-A8B7-4533-A192-21D21B30CBA8}"/>
            </a:ext>
          </a:extLst>
        </xdr:cNvPr>
        <xdr:cNvSpPr txBox="1"/>
      </xdr:nvSpPr>
      <xdr:spPr>
        <a:xfrm>
          <a:off x="944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FE12262-584D-4D3C-8366-8187D5964830}"/>
            </a:ext>
          </a:extLst>
        </xdr:cNvPr>
        <xdr:cNvSpPr txBox="1"/>
      </xdr:nvSpPr>
      <xdr:spPr>
        <a:xfrm>
          <a:off x="856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C655518-ABBF-4E35-83D8-A025C3B5BDF2}"/>
            </a:ext>
          </a:extLst>
        </xdr:cNvPr>
        <xdr:cNvSpPr txBox="1"/>
      </xdr:nvSpPr>
      <xdr:spPr>
        <a:xfrm>
          <a:off x="766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8AA9FC4-62FA-4113-9B24-75BFECC906B2}"/>
            </a:ext>
          </a:extLst>
        </xdr:cNvPr>
        <xdr:cNvSpPr txBox="1"/>
      </xdr:nvSpPr>
      <xdr:spPr>
        <a:xfrm>
          <a:off x="678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5266</xdr:rowOff>
    </xdr:from>
    <xdr:to>
      <xdr:col>55</xdr:col>
      <xdr:colOff>50800</xdr:colOff>
      <xdr:row>62</xdr:row>
      <xdr:rowOff>106866</xdr:rowOff>
    </xdr:to>
    <xdr:sp macro="" textlink="">
      <xdr:nvSpPr>
        <xdr:cNvPr id="241" name="楕円 240">
          <a:extLst>
            <a:ext uri="{FF2B5EF4-FFF2-40B4-BE49-F238E27FC236}">
              <a16:creationId xmlns:a16="http://schemas.microsoft.com/office/drawing/2014/main" id="{8420FDC0-FFCB-4744-862B-934BD61FE8FC}"/>
            </a:ext>
          </a:extLst>
        </xdr:cNvPr>
        <xdr:cNvSpPr/>
      </xdr:nvSpPr>
      <xdr:spPr>
        <a:xfrm>
          <a:off x="10428605" y="10869481"/>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28143</xdr:rowOff>
    </xdr:from>
    <xdr:ext cx="690189" cy="259045"/>
    <xdr:sp macro="" textlink="">
      <xdr:nvSpPr>
        <xdr:cNvPr id="242" name="【橋りょう・トンネル】&#10;一人当たり有形固定資産（償却資産）額該当値テキスト">
          <a:extLst>
            <a:ext uri="{FF2B5EF4-FFF2-40B4-BE49-F238E27FC236}">
              <a16:creationId xmlns:a16="http://schemas.microsoft.com/office/drawing/2014/main" id="{7F983F4B-FD3F-402E-9292-F00E7980DD84}"/>
            </a:ext>
          </a:extLst>
        </xdr:cNvPr>
        <xdr:cNvSpPr txBox="1"/>
      </xdr:nvSpPr>
      <xdr:spPr>
        <a:xfrm>
          <a:off x="10515600" y="107209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7934</xdr:rowOff>
    </xdr:from>
    <xdr:to>
      <xdr:col>50</xdr:col>
      <xdr:colOff>165100</xdr:colOff>
      <xdr:row>62</xdr:row>
      <xdr:rowOff>109534</xdr:rowOff>
    </xdr:to>
    <xdr:sp macro="" textlink="">
      <xdr:nvSpPr>
        <xdr:cNvPr id="243" name="楕円 242">
          <a:extLst>
            <a:ext uri="{FF2B5EF4-FFF2-40B4-BE49-F238E27FC236}">
              <a16:creationId xmlns:a16="http://schemas.microsoft.com/office/drawing/2014/main" id="{EEE75E6C-3F1E-4460-9794-F92774816AD4}"/>
            </a:ext>
          </a:extLst>
        </xdr:cNvPr>
        <xdr:cNvSpPr/>
      </xdr:nvSpPr>
      <xdr:spPr>
        <a:xfrm>
          <a:off x="9590405" y="10872149"/>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56066</xdr:rowOff>
    </xdr:from>
    <xdr:to>
      <xdr:col>55</xdr:col>
      <xdr:colOff>0</xdr:colOff>
      <xdr:row>62</xdr:row>
      <xdr:rowOff>58734</xdr:rowOff>
    </xdr:to>
    <xdr:cxnSp macro="">
      <xdr:nvCxnSpPr>
        <xdr:cNvPr id="244" name="直線コネクタ 243">
          <a:extLst>
            <a:ext uri="{FF2B5EF4-FFF2-40B4-BE49-F238E27FC236}">
              <a16:creationId xmlns:a16="http://schemas.microsoft.com/office/drawing/2014/main" id="{DFC3D1B7-727E-4284-8369-03DF43949D1A}"/>
            </a:ext>
          </a:extLst>
        </xdr:cNvPr>
        <xdr:cNvCxnSpPr/>
      </xdr:nvCxnSpPr>
      <xdr:spPr>
        <a:xfrm flipV="1">
          <a:off x="9639300" y="10925996"/>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11101</xdr:rowOff>
    </xdr:from>
    <xdr:to>
      <xdr:col>46</xdr:col>
      <xdr:colOff>38100</xdr:colOff>
      <xdr:row>62</xdr:row>
      <xdr:rowOff>112701</xdr:rowOff>
    </xdr:to>
    <xdr:sp macro="" textlink="">
      <xdr:nvSpPr>
        <xdr:cNvPr id="245" name="楕円 244">
          <a:extLst>
            <a:ext uri="{FF2B5EF4-FFF2-40B4-BE49-F238E27FC236}">
              <a16:creationId xmlns:a16="http://schemas.microsoft.com/office/drawing/2014/main" id="{6F72041F-4A09-4134-8FBE-5F2202564B31}"/>
            </a:ext>
          </a:extLst>
        </xdr:cNvPr>
        <xdr:cNvSpPr/>
      </xdr:nvSpPr>
      <xdr:spPr>
        <a:xfrm>
          <a:off x="8697595" y="1087531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58734</xdr:rowOff>
    </xdr:from>
    <xdr:to>
      <xdr:col>50</xdr:col>
      <xdr:colOff>114300</xdr:colOff>
      <xdr:row>62</xdr:row>
      <xdr:rowOff>61901</xdr:rowOff>
    </xdr:to>
    <xdr:cxnSp macro="">
      <xdr:nvCxnSpPr>
        <xdr:cNvPr id="246" name="直線コネクタ 245">
          <a:extLst>
            <a:ext uri="{FF2B5EF4-FFF2-40B4-BE49-F238E27FC236}">
              <a16:creationId xmlns:a16="http://schemas.microsoft.com/office/drawing/2014/main" id="{DF0A1940-AA78-4581-95A4-447D4EBEC258}"/>
            </a:ext>
          </a:extLst>
        </xdr:cNvPr>
        <xdr:cNvCxnSpPr/>
      </xdr:nvCxnSpPr>
      <xdr:spPr>
        <a:xfrm flipV="1">
          <a:off x="8752205" y="10928664"/>
          <a:ext cx="887095"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12467</xdr:rowOff>
    </xdr:from>
    <xdr:to>
      <xdr:col>41</xdr:col>
      <xdr:colOff>101600</xdr:colOff>
      <xdr:row>62</xdr:row>
      <xdr:rowOff>114067</xdr:rowOff>
    </xdr:to>
    <xdr:sp macro="" textlink="">
      <xdr:nvSpPr>
        <xdr:cNvPr id="247" name="楕円 246">
          <a:extLst>
            <a:ext uri="{FF2B5EF4-FFF2-40B4-BE49-F238E27FC236}">
              <a16:creationId xmlns:a16="http://schemas.microsoft.com/office/drawing/2014/main" id="{E3F4B69C-8672-4EBB-8FE5-FCCE02D57175}"/>
            </a:ext>
          </a:extLst>
        </xdr:cNvPr>
        <xdr:cNvSpPr/>
      </xdr:nvSpPr>
      <xdr:spPr>
        <a:xfrm>
          <a:off x="7810500" y="1087668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61901</xdr:rowOff>
    </xdr:from>
    <xdr:to>
      <xdr:col>45</xdr:col>
      <xdr:colOff>177800</xdr:colOff>
      <xdr:row>62</xdr:row>
      <xdr:rowOff>63267</xdr:rowOff>
    </xdr:to>
    <xdr:cxnSp macro="">
      <xdr:nvCxnSpPr>
        <xdr:cNvPr id="248" name="直線コネクタ 247">
          <a:extLst>
            <a:ext uri="{FF2B5EF4-FFF2-40B4-BE49-F238E27FC236}">
              <a16:creationId xmlns:a16="http://schemas.microsoft.com/office/drawing/2014/main" id="{9505CDE5-A580-4C6C-A7A6-E76E7D973B60}"/>
            </a:ext>
          </a:extLst>
        </xdr:cNvPr>
        <xdr:cNvCxnSpPr/>
      </xdr:nvCxnSpPr>
      <xdr:spPr>
        <a:xfrm flipV="1">
          <a:off x="7859395" y="10931831"/>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14184</xdr:rowOff>
    </xdr:from>
    <xdr:to>
      <xdr:col>36</xdr:col>
      <xdr:colOff>165100</xdr:colOff>
      <xdr:row>62</xdr:row>
      <xdr:rowOff>115784</xdr:rowOff>
    </xdr:to>
    <xdr:sp macro="" textlink="">
      <xdr:nvSpPr>
        <xdr:cNvPr id="249" name="楕円 248">
          <a:extLst>
            <a:ext uri="{FF2B5EF4-FFF2-40B4-BE49-F238E27FC236}">
              <a16:creationId xmlns:a16="http://schemas.microsoft.com/office/drawing/2014/main" id="{AA298700-5F3F-4C87-BABB-98593497CC53}"/>
            </a:ext>
          </a:extLst>
        </xdr:cNvPr>
        <xdr:cNvSpPr/>
      </xdr:nvSpPr>
      <xdr:spPr>
        <a:xfrm>
          <a:off x="6923405" y="108783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63267</xdr:rowOff>
    </xdr:from>
    <xdr:to>
      <xdr:col>41</xdr:col>
      <xdr:colOff>50800</xdr:colOff>
      <xdr:row>62</xdr:row>
      <xdr:rowOff>64984</xdr:rowOff>
    </xdr:to>
    <xdr:cxnSp macro="">
      <xdr:nvCxnSpPr>
        <xdr:cNvPr id="250" name="直線コネクタ 249">
          <a:extLst>
            <a:ext uri="{FF2B5EF4-FFF2-40B4-BE49-F238E27FC236}">
              <a16:creationId xmlns:a16="http://schemas.microsoft.com/office/drawing/2014/main" id="{0C20BCAB-2E52-41BC-9A36-389F01F1A0FB}"/>
            </a:ext>
          </a:extLst>
        </xdr:cNvPr>
        <xdr:cNvCxnSpPr/>
      </xdr:nvCxnSpPr>
      <xdr:spPr>
        <a:xfrm flipV="1">
          <a:off x="6972300" y="10931292"/>
          <a:ext cx="887095"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95033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5F0B89CF-7728-4D3E-96FD-E57A110CF13A}"/>
            </a:ext>
          </a:extLst>
        </xdr:cNvPr>
        <xdr:cNvSpPr txBox="1"/>
      </xdr:nvSpPr>
      <xdr:spPr>
        <a:xfrm>
          <a:off x="9329000" y="1114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117947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9E292274-59C5-4565-B409-DDCBAC07BCDA}"/>
            </a:ext>
          </a:extLst>
        </xdr:cNvPr>
        <xdr:cNvSpPr txBox="1"/>
      </xdr:nvSpPr>
      <xdr:spPr>
        <a:xfrm>
          <a:off x="8452700" y="1115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121186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610E5D88-393D-4BCF-9550-8040ACAA5C8B}"/>
            </a:ext>
          </a:extLst>
        </xdr:cNvPr>
        <xdr:cNvSpPr txBox="1"/>
      </xdr:nvSpPr>
      <xdr:spPr>
        <a:xfrm>
          <a:off x="7565605" y="1116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117587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6FAB933D-9DC7-4096-B46D-8A8E6BAB965F}"/>
            </a:ext>
          </a:extLst>
        </xdr:cNvPr>
        <xdr:cNvSpPr txBox="1"/>
      </xdr:nvSpPr>
      <xdr:spPr>
        <a:xfrm>
          <a:off x="6670890" y="1115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126061</xdr:rowOff>
    </xdr:from>
    <xdr:ext cx="690189" cy="259045"/>
    <xdr:sp macro="" textlink="">
      <xdr:nvSpPr>
        <xdr:cNvPr id="255" name="n_1mainValue【橋りょう・トンネル】&#10;一人当たり有形固定資産（償却資産）額">
          <a:extLst>
            <a:ext uri="{FF2B5EF4-FFF2-40B4-BE49-F238E27FC236}">
              <a16:creationId xmlns:a16="http://schemas.microsoft.com/office/drawing/2014/main" id="{248D6959-F48C-461F-BB33-FE9B8A6350FA}"/>
            </a:ext>
          </a:extLst>
        </xdr:cNvPr>
        <xdr:cNvSpPr txBox="1"/>
      </xdr:nvSpPr>
      <xdr:spPr>
        <a:xfrm>
          <a:off x="9285315" y="10639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129228</xdr:rowOff>
    </xdr:from>
    <xdr:ext cx="690189" cy="259045"/>
    <xdr:sp macro="" textlink="">
      <xdr:nvSpPr>
        <xdr:cNvPr id="256" name="n_2mainValue【橋りょう・トンネル】&#10;一人当たり有形固定資産（償却資産）額">
          <a:extLst>
            <a:ext uri="{FF2B5EF4-FFF2-40B4-BE49-F238E27FC236}">
              <a16:creationId xmlns:a16="http://schemas.microsoft.com/office/drawing/2014/main" id="{79278817-5915-4EFF-9D84-43B3AF2C3290}"/>
            </a:ext>
          </a:extLst>
        </xdr:cNvPr>
        <xdr:cNvSpPr txBox="1"/>
      </xdr:nvSpPr>
      <xdr:spPr>
        <a:xfrm>
          <a:off x="8409015" y="10648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130594</xdr:rowOff>
    </xdr:from>
    <xdr:ext cx="690189" cy="259045"/>
    <xdr:sp macro="" textlink="">
      <xdr:nvSpPr>
        <xdr:cNvPr id="257" name="n_3mainValue【橋りょう・トンネル】&#10;一人当たり有形固定資産（償却資産）額">
          <a:extLst>
            <a:ext uri="{FF2B5EF4-FFF2-40B4-BE49-F238E27FC236}">
              <a16:creationId xmlns:a16="http://schemas.microsoft.com/office/drawing/2014/main" id="{32403802-ACD0-4034-A91E-795875C57EB5}"/>
            </a:ext>
          </a:extLst>
        </xdr:cNvPr>
        <xdr:cNvSpPr txBox="1"/>
      </xdr:nvSpPr>
      <xdr:spPr>
        <a:xfrm>
          <a:off x="7514300" y="106500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132311</xdr:rowOff>
    </xdr:from>
    <xdr:ext cx="690189" cy="259045"/>
    <xdr:sp macro="" textlink="">
      <xdr:nvSpPr>
        <xdr:cNvPr id="258" name="n_4mainValue【橋りょう・トンネル】&#10;一人当たり有形固定資産（償却資産）額">
          <a:extLst>
            <a:ext uri="{FF2B5EF4-FFF2-40B4-BE49-F238E27FC236}">
              <a16:creationId xmlns:a16="http://schemas.microsoft.com/office/drawing/2014/main" id="{54D96A1C-BBAE-4564-9138-CB85BB1C8181}"/>
            </a:ext>
          </a:extLst>
        </xdr:cNvPr>
        <xdr:cNvSpPr txBox="1"/>
      </xdr:nvSpPr>
      <xdr:spPr>
        <a:xfrm>
          <a:off x="6627205" y="106517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C633328-0DB2-428E-9E2A-2132AB24D4F2}"/>
            </a:ext>
          </a:extLst>
        </xdr:cNvPr>
        <xdr:cNvSpPr/>
      </xdr:nvSpPr>
      <xdr:spPr>
        <a:xfrm>
          <a:off x="762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0D5F762-4D66-42F6-936E-4851B4FB261C}"/>
            </a:ext>
          </a:extLst>
        </xdr:cNvPr>
        <xdr:cNvSpPr/>
      </xdr:nvSpPr>
      <xdr:spPr>
        <a:xfrm>
          <a:off x="887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0ED37A8-FBEE-4B5E-8324-8BFDB68623E5}"/>
            </a:ext>
          </a:extLst>
        </xdr:cNvPr>
        <xdr:cNvSpPr/>
      </xdr:nvSpPr>
      <xdr:spPr>
        <a:xfrm>
          <a:off x="887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58AA6FA-99C7-4052-9A8E-8FCE2F997595}"/>
            </a:ext>
          </a:extLst>
        </xdr:cNvPr>
        <xdr:cNvSpPr/>
      </xdr:nvSpPr>
      <xdr:spPr>
        <a:xfrm>
          <a:off x="1905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19ED71C6-013F-4DDD-8FD1-9456774A8D27}"/>
            </a:ext>
          </a:extLst>
        </xdr:cNvPr>
        <xdr:cNvSpPr/>
      </xdr:nvSpPr>
      <xdr:spPr>
        <a:xfrm>
          <a:off x="1905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D3D53E9-44E8-4290-9F5A-8E20E5646290}"/>
            </a:ext>
          </a:extLst>
        </xdr:cNvPr>
        <xdr:cNvSpPr/>
      </xdr:nvSpPr>
      <xdr:spPr>
        <a:xfrm>
          <a:off x="3048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4681A1CA-87DD-48CD-BD04-A873B2382585}"/>
            </a:ext>
          </a:extLst>
        </xdr:cNvPr>
        <xdr:cNvSpPr/>
      </xdr:nvSpPr>
      <xdr:spPr>
        <a:xfrm>
          <a:off x="3048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8D0B98A-F38F-4899-87EE-2DDB49BF61F4}"/>
            </a:ext>
          </a:extLst>
        </xdr:cNvPr>
        <xdr:cNvSpPr/>
      </xdr:nvSpPr>
      <xdr:spPr>
        <a:xfrm>
          <a:off x="762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72EF7D91-B31C-45CB-A969-BF949BECE800}"/>
            </a:ext>
          </a:extLst>
        </xdr:cNvPr>
        <xdr:cNvSpPr txBox="1"/>
      </xdr:nvSpPr>
      <xdr:spPr>
        <a:xfrm>
          <a:off x="723900"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A3832977-779C-4DE0-9A88-A79B98DA8DA8}"/>
            </a:ext>
          </a:extLst>
        </xdr:cNvPr>
        <xdr:cNvCxnSpPr/>
      </xdr:nvCxnSpPr>
      <xdr:spPr>
        <a:xfrm>
          <a:off x="762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24ECB1F1-4C79-4B89-A24D-9DFD6906A06F}"/>
            </a:ext>
          </a:extLst>
        </xdr:cNvPr>
        <xdr:cNvSpPr txBox="1"/>
      </xdr:nvSpPr>
      <xdr:spPr>
        <a:xfrm>
          <a:off x="296726"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730917E6-FF4D-484A-ABA0-3826E1A58F05}"/>
            </a:ext>
          </a:extLst>
        </xdr:cNvPr>
        <xdr:cNvCxnSpPr/>
      </xdr:nvCxnSpPr>
      <xdr:spPr>
        <a:xfrm>
          <a:off x="762000"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2A52D60A-51AC-4BDE-AA95-ED0D265F48B8}"/>
            </a:ext>
          </a:extLst>
        </xdr:cNvPr>
        <xdr:cNvSpPr txBox="1"/>
      </xdr:nvSpPr>
      <xdr:spPr>
        <a:xfrm>
          <a:off x="296726"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43E1D326-8D10-4538-ACB8-31BF06FC25CE}"/>
            </a:ext>
          </a:extLst>
        </xdr:cNvPr>
        <xdr:cNvCxnSpPr/>
      </xdr:nvCxnSpPr>
      <xdr:spPr>
        <a:xfrm>
          <a:off x="762000"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8EC6C930-142C-46EC-B815-33DF463F808E}"/>
            </a:ext>
          </a:extLst>
        </xdr:cNvPr>
        <xdr:cNvSpPr txBox="1"/>
      </xdr:nvSpPr>
      <xdr:spPr>
        <a:xfrm>
          <a:off x="362751" y="14653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FDDC91D8-988F-46F4-AF59-B5E9C35E2BAD}"/>
            </a:ext>
          </a:extLst>
        </xdr:cNvPr>
        <xdr:cNvCxnSpPr/>
      </xdr:nvCxnSpPr>
      <xdr:spPr>
        <a:xfrm>
          <a:off x="762000"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1FBD14-0D3A-4A8B-9837-424048812CB2}"/>
            </a:ext>
          </a:extLst>
        </xdr:cNvPr>
        <xdr:cNvSpPr txBox="1"/>
      </xdr:nvSpPr>
      <xdr:spPr>
        <a:xfrm>
          <a:off x="362751" y="142652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A11D1C9C-EF0A-4C1D-94BB-D6F66C9FD613}"/>
            </a:ext>
          </a:extLst>
        </xdr:cNvPr>
        <xdr:cNvCxnSpPr/>
      </xdr:nvCxnSpPr>
      <xdr:spPr>
        <a:xfrm>
          <a:off x="762000"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E3922E78-0C31-4C71-85F9-32E5BAEA6AE4}"/>
            </a:ext>
          </a:extLst>
        </xdr:cNvPr>
        <xdr:cNvSpPr txBox="1"/>
      </xdr:nvSpPr>
      <xdr:spPr>
        <a:xfrm>
          <a:off x="362751" y="13876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A55BDE15-585E-4F54-B424-2936157CED49}"/>
            </a:ext>
          </a:extLst>
        </xdr:cNvPr>
        <xdr:cNvCxnSpPr/>
      </xdr:nvCxnSpPr>
      <xdr:spPr>
        <a:xfrm>
          <a:off x="762000"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B3CBA36D-8B05-4774-9234-2195EF5BC5DC}"/>
            </a:ext>
          </a:extLst>
        </xdr:cNvPr>
        <xdr:cNvSpPr txBox="1"/>
      </xdr:nvSpPr>
      <xdr:spPr>
        <a:xfrm>
          <a:off x="362751" y="13480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389459E6-3D31-4909-B615-54C620CB0162}"/>
            </a:ext>
          </a:extLst>
        </xdr:cNvPr>
        <xdr:cNvCxnSpPr/>
      </xdr:nvCxnSpPr>
      <xdr:spPr>
        <a:xfrm>
          <a:off x="762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404F1BE6-8AAB-4C20-B37D-9258D0085DD7}"/>
            </a:ext>
          </a:extLst>
        </xdr:cNvPr>
        <xdr:cNvSpPr txBox="1"/>
      </xdr:nvSpPr>
      <xdr:spPr>
        <a:xfrm>
          <a:off x="423061" y="130918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360B8535-2F18-459E-8EB6-802792115666}"/>
            </a:ext>
          </a:extLst>
        </xdr:cNvPr>
        <xdr:cNvSpPr/>
      </xdr:nvSpPr>
      <xdr:spPr>
        <a:xfrm>
          <a:off x="762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A9D01B96-2DDE-4CE7-BE1E-D891C2D76B24}"/>
            </a:ext>
          </a:extLst>
        </xdr:cNvPr>
        <xdr:cNvCxnSpPr/>
      </xdr:nvCxnSpPr>
      <xdr:spPr>
        <a:xfrm flipV="1">
          <a:off x="4636770" y="13542645"/>
          <a:ext cx="0" cy="164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2FDFD571-0B53-44BD-AA6C-9655CCD16392}"/>
            </a:ext>
          </a:extLst>
        </xdr:cNvPr>
        <xdr:cNvSpPr txBox="1"/>
      </xdr:nvSpPr>
      <xdr:spPr>
        <a:xfrm>
          <a:off x="4675505" y="1519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1AF9FF21-E617-4210-902C-6BF4B9C853DC}"/>
            </a:ext>
          </a:extLst>
        </xdr:cNvPr>
        <xdr:cNvCxnSpPr/>
      </xdr:nvCxnSpPr>
      <xdr:spPr>
        <a:xfrm>
          <a:off x="4544695" y="151866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E0ADB3EB-8191-4AD8-8635-732550499AFA}"/>
            </a:ext>
          </a:extLst>
        </xdr:cNvPr>
        <xdr:cNvSpPr txBox="1"/>
      </xdr:nvSpPr>
      <xdr:spPr>
        <a:xfrm>
          <a:off x="4675505" y="133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6A3937B9-117D-4F9F-9CD3-95A2392D3052}"/>
            </a:ext>
          </a:extLst>
        </xdr:cNvPr>
        <xdr:cNvCxnSpPr/>
      </xdr:nvCxnSpPr>
      <xdr:spPr>
        <a:xfrm>
          <a:off x="4544695" y="135426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446184DC-0665-4774-9D92-C81D8C5C10C4}"/>
            </a:ext>
          </a:extLst>
        </xdr:cNvPr>
        <xdr:cNvSpPr txBox="1"/>
      </xdr:nvSpPr>
      <xdr:spPr>
        <a:xfrm>
          <a:off x="4675505" y="14451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B5275EFA-135C-47A8-9062-B6B34095E98E}"/>
            </a:ext>
          </a:extLst>
        </xdr:cNvPr>
        <xdr:cNvSpPr/>
      </xdr:nvSpPr>
      <xdr:spPr>
        <a:xfrm>
          <a:off x="4582795" y="14610079"/>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5253FAD1-E34D-4D91-9B76-6FA25F999C18}"/>
            </a:ext>
          </a:extLst>
        </xdr:cNvPr>
        <xdr:cNvSpPr/>
      </xdr:nvSpPr>
      <xdr:spPr>
        <a:xfrm>
          <a:off x="3744595" y="145129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DE9A40A1-D02D-430C-BC82-1EFCFA7447D3}"/>
            </a:ext>
          </a:extLst>
        </xdr:cNvPr>
        <xdr:cNvSpPr/>
      </xdr:nvSpPr>
      <xdr:spPr>
        <a:xfrm>
          <a:off x="2857500" y="144748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9082B15A-A300-459D-9251-95B46AF6C756}"/>
            </a:ext>
          </a:extLst>
        </xdr:cNvPr>
        <xdr:cNvSpPr/>
      </xdr:nvSpPr>
      <xdr:spPr>
        <a:xfrm>
          <a:off x="1970405" y="145110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FA0ED73C-9150-4AAB-9DE3-3D370F52FACA}"/>
            </a:ext>
          </a:extLst>
        </xdr:cNvPr>
        <xdr:cNvSpPr/>
      </xdr:nvSpPr>
      <xdr:spPr>
        <a:xfrm>
          <a:off x="1077595" y="1451483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F1A105D-0EDC-4313-A106-8C411E7B2496}"/>
            </a:ext>
          </a:extLst>
        </xdr:cNvPr>
        <xdr:cNvSpPr txBox="1"/>
      </xdr:nvSpPr>
      <xdr:spPr>
        <a:xfrm>
          <a:off x="4446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864CC0A-440A-44C9-B804-8E938E15D88C}"/>
            </a:ext>
          </a:extLst>
        </xdr:cNvPr>
        <xdr:cNvSpPr txBox="1"/>
      </xdr:nvSpPr>
      <xdr:spPr>
        <a:xfrm>
          <a:off x="3608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3BA872CA-A2B6-41BF-A749-B49106F6AE31}"/>
            </a:ext>
          </a:extLst>
        </xdr:cNvPr>
        <xdr:cNvSpPr txBox="1"/>
      </xdr:nvSpPr>
      <xdr:spPr>
        <a:xfrm>
          <a:off x="2715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29C0C7C-F376-411A-8E4E-F94266A784AB}"/>
            </a:ext>
          </a:extLst>
        </xdr:cNvPr>
        <xdr:cNvSpPr txBox="1"/>
      </xdr:nvSpPr>
      <xdr:spPr>
        <a:xfrm>
          <a:off x="182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CBFB22D-D58C-4828-A261-E84044932207}"/>
            </a:ext>
          </a:extLst>
        </xdr:cNvPr>
        <xdr:cNvSpPr txBox="1"/>
      </xdr:nvSpPr>
      <xdr:spPr>
        <a:xfrm>
          <a:off x="94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299" name="楕円 298">
          <a:extLst>
            <a:ext uri="{FF2B5EF4-FFF2-40B4-BE49-F238E27FC236}">
              <a16:creationId xmlns:a16="http://schemas.microsoft.com/office/drawing/2014/main" id="{DE73347E-5199-4A2A-B428-BC0C98079C66}"/>
            </a:ext>
          </a:extLst>
        </xdr:cNvPr>
        <xdr:cNvSpPr/>
      </xdr:nvSpPr>
      <xdr:spPr>
        <a:xfrm>
          <a:off x="4582795" y="1472437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10FD1AB6-D1CD-482B-99D1-7026033D9E58}"/>
            </a:ext>
          </a:extLst>
        </xdr:cNvPr>
        <xdr:cNvSpPr txBox="1"/>
      </xdr:nvSpPr>
      <xdr:spPr>
        <a:xfrm>
          <a:off x="4675505" y="1469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301" name="楕円 300">
          <a:extLst>
            <a:ext uri="{FF2B5EF4-FFF2-40B4-BE49-F238E27FC236}">
              <a16:creationId xmlns:a16="http://schemas.microsoft.com/office/drawing/2014/main" id="{2A8BB4E7-9EE5-4747-B9B8-688C0F13D71F}"/>
            </a:ext>
          </a:extLst>
        </xdr:cNvPr>
        <xdr:cNvSpPr/>
      </xdr:nvSpPr>
      <xdr:spPr>
        <a:xfrm>
          <a:off x="3744595" y="1469580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53339</xdr:rowOff>
    </xdr:to>
    <xdr:cxnSp macro="">
      <xdr:nvCxnSpPr>
        <xdr:cNvPr id="302" name="直線コネクタ 301">
          <a:extLst>
            <a:ext uri="{FF2B5EF4-FFF2-40B4-BE49-F238E27FC236}">
              <a16:creationId xmlns:a16="http://schemas.microsoft.com/office/drawing/2014/main" id="{F250F9AF-5A8F-43FE-9028-1CB1000D6412}"/>
            </a:ext>
          </a:extLst>
        </xdr:cNvPr>
        <xdr:cNvCxnSpPr/>
      </xdr:nvCxnSpPr>
      <xdr:spPr>
        <a:xfrm>
          <a:off x="3799205" y="14750415"/>
          <a:ext cx="8382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137795</xdr:rowOff>
    </xdr:from>
    <xdr:to>
      <xdr:col>15</xdr:col>
      <xdr:colOff>101600</xdr:colOff>
      <xdr:row>84</xdr:row>
      <xdr:rowOff>67945</xdr:rowOff>
    </xdr:to>
    <xdr:sp macro="" textlink="">
      <xdr:nvSpPr>
        <xdr:cNvPr id="303" name="楕円 302">
          <a:extLst>
            <a:ext uri="{FF2B5EF4-FFF2-40B4-BE49-F238E27FC236}">
              <a16:creationId xmlns:a16="http://schemas.microsoft.com/office/drawing/2014/main" id="{E6D9FDD1-ED46-42D4-BC2C-781CC0CA577B}"/>
            </a:ext>
          </a:extLst>
        </xdr:cNvPr>
        <xdr:cNvSpPr/>
      </xdr:nvSpPr>
      <xdr:spPr>
        <a:xfrm>
          <a:off x="2857500" y="1468818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17145</xdr:rowOff>
    </xdr:from>
    <xdr:to>
      <xdr:col>19</xdr:col>
      <xdr:colOff>177800</xdr:colOff>
      <xdr:row>84</xdr:row>
      <xdr:rowOff>26670</xdr:rowOff>
    </xdr:to>
    <xdr:cxnSp macro="">
      <xdr:nvCxnSpPr>
        <xdr:cNvPr id="304" name="直線コネクタ 303">
          <a:extLst>
            <a:ext uri="{FF2B5EF4-FFF2-40B4-BE49-F238E27FC236}">
              <a16:creationId xmlns:a16="http://schemas.microsoft.com/office/drawing/2014/main" id="{53E8EE1C-5D84-473C-B633-969328718723}"/>
            </a:ext>
          </a:extLst>
        </xdr:cNvPr>
        <xdr:cNvCxnSpPr/>
      </xdr:nvCxnSpPr>
      <xdr:spPr>
        <a:xfrm>
          <a:off x="2906395" y="14742795"/>
          <a:ext cx="89281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305" name="楕円 304">
          <a:extLst>
            <a:ext uri="{FF2B5EF4-FFF2-40B4-BE49-F238E27FC236}">
              <a16:creationId xmlns:a16="http://schemas.microsoft.com/office/drawing/2014/main" id="{716C34DF-BEE8-4FF0-840B-A9E3F0C55807}"/>
            </a:ext>
          </a:extLst>
        </xdr:cNvPr>
        <xdr:cNvSpPr/>
      </xdr:nvSpPr>
      <xdr:spPr>
        <a:xfrm>
          <a:off x="1970405" y="1466532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17145</xdr:rowOff>
    </xdr:to>
    <xdr:cxnSp macro="">
      <xdr:nvCxnSpPr>
        <xdr:cNvPr id="306" name="直線コネクタ 305">
          <a:extLst>
            <a:ext uri="{FF2B5EF4-FFF2-40B4-BE49-F238E27FC236}">
              <a16:creationId xmlns:a16="http://schemas.microsoft.com/office/drawing/2014/main" id="{7B08E2B1-94D0-4CA8-BF8D-666D546954F6}"/>
            </a:ext>
          </a:extLst>
        </xdr:cNvPr>
        <xdr:cNvCxnSpPr/>
      </xdr:nvCxnSpPr>
      <xdr:spPr>
        <a:xfrm>
          <a:off x="2019300" y="14721840"/>
          <a:ext cx="88709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92075</xdr:rowOff>
    </xdr:from>
    <xdr:to>
      <xdr:col>6</xdr:col>
      <xdr:colOff>38100</xdr:colOff>
      <xdr:row>84</xdr:row>
      <xdr:rowOff>22225</xdr:rowOff>
    </xdr:to>
    <xdr:sp macro="" textlink="">
      <xdr:nvSpPr>
        <xdr:cNvPr id="307" name="楕円 306">
          <a:extLst>
            <a:ext uri="{FF2B5EF4-FFF2-40B4-BE49-F238E27FC236}">
              <a16:creationId xmlns:a16="http://schemas.microsoft.com/office/drawing/2014/main" id="{43AC023E-8492-420C-A74D-B496E53FD6CB}"/>
            </a:ext>
          </a:extLst>
        </xdr:cNvPr>
        <xdr:cNvSpPr/>
      </xdr:nvSpPr>
      <xdr:spPr>
        <a:xfrm>
          <a:off x="1077595" y="1464246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0</xdr:rowOff>
    </xdr:to>
    <xdr:cxnSp macro="">
      <xdr:nvCxnSpPr>
        <xdr:cNvPr id="308" name="直線コネクタ 307">
          <a:extLst>
            <a:ext uri="{FF2B5EF4-FFF2-40B4-BE49-F238E27FC236}">
              <a16:creationId xmlns:a16="http://schemas.microsoft.com/office/drawing/2014/main" id="{3565DEF1-C43F-407E-9527-B74AD637E695}"/>
            </a:ext>
          </a:extLst>
        </xdr:cNvPr>
        <xdr:cNvCxnSpPr/>
      </xdr:nvCxnSpPr>
      <xdr:spPr>
        <a:xfrm>
          <a:off x="1132205" y="14691360"/>
          <a:ext cx="88709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a:extLst>
            <a:ext uri="{FF2B5EF4-FFF2-40B4-BE49-F238E27FC236}">
              <a16:creationId xmlns:a16="http://schemas.microsoft.com/office/drawing/2014/main" id="{60B66E82-5C2A-4264-8143-438C507D9017}"/>
            </a:ext>
          </a:extLst>
        </xdr:cNvPr>
        <xdr:cNvSpPr txBox="1"/>
      </xdr:nvSpPr>
      <xdr:spPr>
        <a:xfrm>
          <a:off x="35820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a:extLst>
            <a:ext uri="{FF2B5EF4-FFF2-40B4-BE49-F238E27FC236}">
              <a16:creationId xmlns:a16="http://schemas.microsoft.com/office/drawing/2014/main" id="{C77EA1D6-391F-4C23-BD74-16B1325830FA}"/>
            </a:ext>
          </a:extLst>
        </xdr:cNvPr>
        <xdr:cNvSpPr txBox="1"/>
      </xdr:nvSpPr>
      <xdr:spPr>
        <a:xfrm>
          <a:off x="2705744" y="1424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a:extLst>
            <a:ext uri="{FF2B5EF4-FFF2-40B4-BE49-F238E27FC236}">
              <a16:creationId xmlns:a16="http://schemas.microsoft.com/office/drawing/2014/main" id="{291EC2CD-DEDB-4DEA-9A63-A250C193C506}"/>
            </a:ext>
          </a:extLst>
        </xdr:cNvPr>
        <xdr:cNvSpPr txBox="1"/>
      </xdr:nvSpPr>
      <xdr:spPr>
        <a:xfrm>
          <a:off x="1818649" y="1427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a:extLst>
            <a:ext uri="{FF2B5EF4-FFF2-40B4-BE49-F238E27FC236}">
              <a16:creationId xmlns:a16="http://schemas.microsoft.com/office/drawing/2014/main" id="{3A842DC8-132B-4D8D-87BD-D4C2462C3D6D}"/>
            </a:ext>
          </a:extLst>
        </xdr:cNvPr>
        <xdr:cNvSpPr txBox="1"/>
      </xdr:nvSpPr>
      <xdr:spPr>
        <a:xfrm>
          <a:off x="925839" y="1428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313" name="n_1mainValue【公営住宅】&#10;有形固定資産減価償却率">
          <a:extLst>
            <a:ext uri="{FF2B5EF4-FFF2-40B4-BE49-F238E27FC236}">
              <a16:creationId xmlns:a16="http://schemas.microsoft.com/office/drawing/2014/main" id="{E983274F-14ED-4D34-89E8-27CB0CDC73F5}"/>
            </a:ext>
          </a:extLst>
        </xdr:cNvPr>
        <xdr:cNvSpPr txBox="1"/>
      </xdr:nvSpPr>
      <xdr:spPr>
        <a:xfrm>
          <a:off x="3582044" y="1479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59072</xdr:rowOff>
    </xdr:from>
    <xdr:ext cx="405111" cy="259045"/>
    <xdr:sp macro="" textlink="">
      <xdr:nvSpPr>
        <xdr:cNvPr id="314" name="n_2mainValue【公営住宅】&#10;有形固定資産減価償却率">
          <a:extLst>
            <a:ext uri="{FF2B5EF4-FFF2-40B4-BE49-F238E27FC236}">
              <a16:creationId xmlns:a16="http://schemas.microsoft.com/office/drawing/2014/main" id="{9C12866C-F271-4875-A3AE-2D2B53A003E6}"/>
            </a:ext>
          </a:extLst>
        </xdr:cNvPr>
        <xdr:cNvSpPr txBox="1"/>
      </xdr:nvSpPr>
      <xdr:spPr>
        <a:xfrm>
          <a:off x="2705744" y="1478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15" name="n_3mainValue【公営住宅】&#10;有形固定資産減価償却率">
          <a:extLst>
            <a:ext uri="{FF2B5EF4-FFF2-40B4-BE49-F238E27FC236}">
              <a16:creationId xmlns:a16="http://schemas.microsoft.com/office/drawing/2014/main" id="{DA1F1BB2-5512-4605-B99F-EC1460F5D3BB}"/>
            </a:ext>
          </a:extLst>
        </xdr:cNvPr>
        <xdr:cNvSpPr txBox="1"/>
      </xdr:nvSpPr>
      <xdr:spPr>
        <a:xfrm>
          <a:off x="1818649" y="1476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13352</xdr:rowOff>
    </xdr:from>
    <xdr:ext cx="405111" cy="259045"/>
    <xdr:sp macro="" textlink="">
      <xdr:nvSpPr>
        <xdr:cNvPr id="316" name="n_4mainValue【公営住宅】&#10;有形固定資産減価償却率">
          <a:extLst>
            <a:ext uri="{FF2B5EF4-FFF2-40B4-BE49-F238E27FC236}">
              <a16:creationId xmlns:a16="http://schemas.microsoft.com/office/drawing/2014/main" id="{21D38EA7-DE82-42BA-928D-37AFC868C195}"/>
            </a:ext>
          </a:extLst>
        </xdr:cNvPr>
        <xdr:cNvSpPr txBox="1"/>
      </xdr:nvSpPr>
      <xdr:spPr>
        <a:xfrm>
          <a:off x="925839"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78CE7CE9-74F6-4F47-9067-969434955546}"/>
            </a:ext>
          </a:extLst>
        </xdr:cNvPr>
        <xdr:cNvSpPr/>
      </xdr:nvSpPr>
      <xdr:spPr>
        <a:xfrm>
          <a:off x="660209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DE1330EE-2189-44D5-9A4D-74331D510408}"/>
            </a:ext>
          </a:extLst>
        </xdr:cNvPr>
        <xdr:cNvSpPr/>
      </xdr:nvSpPr>
      <xdr:spPr>
        <a:xfrm>
          <a:off x="6732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B80B0202-3205-493D-AF65-BE4091ED9E34}"/>
            </a:ext>
          </a:extLst>
        </xdr:cNvPr>
        <xdr:cNvSpPr/>
      </xdr:nvSpPr>
      <xdr:spPr>
        <a:xfrm>
          <a:off x="6732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9F7FF2FB-3677-4DE1-BD44-0D5E83053CE1}"/>
            </a:ext>
          </a:extLst>
        </xdr:cNvPr>
        <xdr:cNvSpPr/>
      </xdr:nvSpPr>
      <xdr:spPr>
        <a:xfrm>
          <a:off x="7745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1CD69B9C-75AA-4654-A14B-430E0FFA12CD}"/>
            </a:ext>
          </a:extLst>
        </xdr:cNvPr>
        <xdr:cNvSpPr/>
      </xdr:nvSpPr>
      <xdr:spPr>
        <a:xfrm>
          <a:off x="7745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1F51DF14-D7A1-4ED7-945F-EBA85D092EFA}"/>
            </a:ext>
          </a:extLst>
        </xdr:cNvPr>
        <xdr:cNvSpPr/>
      </xdr:nvSpPr>
      <xdr:spPr>
        <a:xfrm>
          <a:off x="8888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E899210-4BF8-495D-BEA5-214D5FE3980E}"/>
            </a:ext>
          </a:extLst>
        </xdr:cNvPr>
        <xdr:cNvSpPr/>
      </xdr:nvSpPr>
      <xdr:spPr>
        <a:xfrm>
          <a:off x="8888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D8F9F95-AB9A-4052-A21E-822011D4D7DF}"/>
            </a:ext>
          </a:extLst>
        </xdr:cNvPr>
        <xdr:cNvSpPr/>
      </xdr:nvSpPr>
      <xdr:spPr>
        <a:xfrm>
          <a:off x="660209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45C61ECF-97A0-4AD5-89A1-1C6A9F8684C9}"/>
            </a:ext>
          </a:extLst>
        </xdr:cNvPr>
        <xdr:cNvSpPr txBox="1"/>
      </xdr:nvSpPr>
      <xdr:spPr>
        <a:xfrm>
          <a:off x="6563995"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54167376-FE81-4D71-8C40-0C1AC1E6DAF7}"/>
            </a:ext>
          </a:extLst>
        </xdr:cNvPr>
        <xdr:cNvCxnSpPr/>
      </xdr:nvCxnSpPr>
      <xdr:spPr>
        <a:xfrm>
          <a:off x="660209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41622DF6-C2B6-4943-AF53-A09B04515CAB}"/>
            </a:ext>
          </a:extLst>
        </xdr:cNvPr>
        <xdr:cNvCxnSpPr/>
      </xdr:nvCxnSpPr>
      <xdr:spPr>
        <a:xfrm>
          <a:off x="6602095" y="1524489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16BB4AF3-DCE0-499F-8F9E-B5222E39AED5}"/>
            </a:ext>
          </a:extLst>
        </xdr:cNvPr>
        <xdr:cNvSpPr txBox="1"/>
      </xdr:nvSpPr>
      <xdr:spPr>
        <a:xfrm>
          <a:off x="6136821" y="151007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47B8C993-1DD8-4ABB-A0A1-54E1BFC13FE4}"/>
            </a:ext>
          </a:extLst>
        </xdr:cNvPr>
        <xdr:cNvCxnSpPr/>
      </xdr:nvCxnSpPr>
      <xdr:spPr>
        <a:xfrm>
          <a:off x="6602095" y="149088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2713B67D-709D-4843-85E9-F78DE639A479}"/>
            </a:ext>
          </a:extLst>
        </xdr:cNvPr>
        <xdr:cNvSpPr txBox="1"/>
      </xdr:nvSpPr>
      <xdr:spPr>
        <a:xfrm>
          <a:off x="6136821" y="147646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64BB4C94-1731-4C18-8677-EA0A97B5EC68}"/>
            </a:ext>
          </a:extLst>
        </xdr:cNvPr>
        <xdr:cNvCxnSpPr/>
      </xdr:nvCxnSpPr>
      <xdr:spPr>
        <a:xfrm>
          <a:off x="6602095" y="1457842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14454660-956C-441B-9B45-F449C111663A}"/>
            </a:ext>
          </a:extLst>
        </xdr:cNvPr>
        <xdr:cNvSpPr txBox="1"/>
      </xdr:nvSpPr>
      <xdr:spPr>
        <a:xfrm>
          <a:off x="6136821" y="1443429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3F666D14-BD20-4ECC-A347-99F05EBC66F6}"/>
            </a:ext>
          </a:extLst>
        </xdr:cNvPr>
        <xdr:cNvCxnSpPr/>
      </xdr:nvCxnSpPr>
      <xdr:spPr>
        <a:xfrm>
          <a:off x="6602095" y="142404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CED5E467-FABE-4CD0-BEC2-80B825D9F34F}"/>
            </a:ext>
          </a:extLst>
        </xdr:cNvPr>
        <xdr:cNvSpPr txBox="1"/>
      </xdr:nvSpPr>
      <xdr:spPr>
        <a:xfrm>
          <a:off x="6136821" y="14096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6C67DD58-E92A-4E2B-8B1E-46DC1FC40572}"/>
            </a:ext>
          </a:extLst>
        </xdr:cNvPr>
        <xdr:cNvCxnSpPr/>
      </xdr:nvCxnSpPr>
      <xdr:spPr>
        <a:xfrm>
          <a:off x="6602095" y="1391003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CC142353-5D0A-4917-9B0E-A0BD8F06DF22}"/>
            </a:ext>
          </a:extLst>
        </xdr:cNvPr>
        <xdr:cNvSpPr txBox="1"/>
      </xdr:nvSpPr>
      <xdr:spPr>
        <a:xfrm>
          <a:off x="6136821" y="137659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E62166AE-7994-48A5-B32D-81B28B8FDA94}"/>
            </a:ext>
          </a:extLst>
        </xdr:cNvPr>
        <xdr:cNvCxnSpPr/>
      </xdr:nvCxnSpPr>
      <xdr:spPr>
        <a:xfrm>
          <a:off x="6602095" y="135739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37E0600A-A40B-4B92-95AF-6C2925493071}"/>
            </a:ext>
          </a:extLst>
        </xdr:cNvPr>
        <xdr:cNvSpPr txBox="1"/>
      </xdr:nvSpPr>
      <xdr:spPr>
        <a:xfrm>
          <a:off x="6076511" y="134298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D4DBC00E-9EFE-4F15-A326-63098EE6E15D}"/>
            </a:ext>
          </a:extLst>
        </xdr:cNvPr>
        <xdr:cNvCxnSpPr/>
      </xdr:nvCxnSpPr>
      <xdr:spPr>
        <a:xfrm>
          <a:off x="660209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8D374AA7-11E3-438D-BF32-EA945D3A19B4}"/>
            </a:ext>
          </a:extLst>
        </xdr:cNvPr>
        <xdr:cNvSpPr txBox="1"/>
      </xdr:nvSpPr>
      <xdr:spPr>
        <a:xfrm>
          <a:off x="6076511" y="130918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77417DFF-ACCC-42DA-99C6-4B493F98D1E7}"/>
            </a:ext>
          </a:extLst>
        </xdr:cNvPr>
        <xdr:cNvSpPr/>
      </xdr:nvSpPr>
      <xdr:spPr>
        <a:xfrm>
          <a:off x="660209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7C2E0F16-EC1F-4490-916D-4F47DA0F4286}"/>
            </a:ext>
          </a:extLst>
        </xdr:cNvPr>
        <xdr:cNvCxnSpPr/>
      </xdr:nvCxnSpPr>
      <xdr:spPr>
        <a:xfrm flipV="1">
          <a:off x="10476865" y="13741472"/>
          <a:ext cx="0" cy="149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D23FC050-3337-4F99-9C03-7C5EB3D33E02}"/>
            </a:ext>
          </a:extLst>
        </xdr:cNvPr>
        <xdr:cNvSpPr txBox="1"/>
      </xdr:nvSpPr>
      <xdr:spPr>
        <a:xfrm>
          <a:off x="10515600" y="1524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85B5DE38-88C1-4592-9192-D75BF0FCE7FA}"/>
            </a:ext>
          </a:extLst>
        </xdr:cNvPr>
        <xdr:cNvCxnSpPr/>
      </xdr:nvCxnSpPr>
      <xdr:spPr>
        <a:xfrm>
          <a:off x="10390505" y="1523706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4ABA51F0-95D1-4F9B-8E0F-122D62B60654}"/>
            </a:ext>
          </a:extLst>
        </xdr:cNvPr>
        <xdr:cNvSpPr txBox="1"/>
      </xdr:nvSpPr>
      <xdr:spPr>
        <a:xfrm>
          <a:off x="10515600" y="1351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88A08B76-24D6-4EDD-8BDF-E03965A9529C}"/>
            </a:ext>
          </a:extLst>
        </xdr:cNvPr>
        <xdr:cNvCxnSpPr/>
      </xdr:nvCxnSpPr>
      <xdr:spPr>
        <a:xfrm>
          <a:off x="10390505" y="1374147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a:extLst>
            <a:ext uri="{FF2B5EF4-FFF2-40B4-BE49-F238E27FC236}">
              <a16:creationId xmlns:a16="http://schemas.microsoft.com/office/drawing/2014/main" id="{817A6CDE-25E4-4404-BAC9-96A85836FF9C}"/>
            </a:ext>
          </a:extLst>
        </xdr:cNvPr>
        <xdr:cNvSpPr txBox="1"/>
      </xdr:nvSpPr>
      <xdr:spPr>
        <a:xfrm>
          <a:off x="10515600" y="1495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2A6DBF68-86E2-4D7C-8D7B-A1AB05A9646E}"/>
            </a:ext>
          </a:extLst>
        </xdr:cNvPr>
        <xdr:cNvSpPr/>
      </xdr:nvSpPr>
      <xdr:spPr>
        <a:xfrm>
          <a:off x="10428605" y="14971432"/>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223F6BE4-9270-498A-97B8-0811F04C7C80}"/>
            </a:ext>
          </a:extLst>
        </xdr:cNvPr>
        <xdr:cNvSpPr/>
      </xdr:nvSpPr>
      <xdr:spPr>
        <a:xfrm>
          <a:off x="9590405" y="1499614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E87CC9B0-62FB-419F-9438-684BF20E8B31}"/>
            </a:ext>
          </a:extLst>
        </xdr:cNvPr>
        <xdr:cNvSpPr/>
      </xdr:nvSpPr>
      <xdr:spPr>
        <a:xfrm>
          <a:off x="8697595" y="1500060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E2011EBF-EB4F-4C17-B2A9-1A923B97DDCB}"/>
            </a:ext>
          </a:extLst>
        </xdr:cNvPr>
        <xdr:cNvSpPr/>
      </xdr:nvSpPr>
      <xdr:spPr>
        <a:xfrm>
          <a:off x="7810500" y="1497518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B3C22D34-377B-4342-B860-D04FC4D0A080}"/>
            </a:ext>
          </a:extLst>
        </xdr:cNvPr>
        <xdr:cNvSpPr/>
      </xdr:nvSpPr>
      <xdr:spPr>
        <a:xfrm>
          <a:off x="6923405" y="14982752"/>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57B5C9A-7CDD-4C6F-8F50-6E8C56820E34}"/>
            </a:ext>
          </a:extLst>
        </xdr:cNvPr>
        <xdr:cNvSpPr txBox="1"/>
      </xdr:nvSpPr>
      <xdr:spPr>
        <a:xfrm>
          <a:off x="102870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78B8E87-825D-438E-8EAB-C64D186F19C9}"/>
            </a:ext>
          </a:extLst>
        </xdr:cNvPr>
        <xdr:cNvSpPr txBox="1"/>
      </xdr:nvSpPr>
      <xdr:spPr>
        <a:xfrm>
          <a:off x="944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D735845-6DDA-425B-A5B3-88116A4C61A4}"/>
            </a:ext>
          </a:extLst>
        </xdr:cNvPr>
        <xdr:cNvSpPr txBox="1"/>
      </xdr:nvSpPr>
      <xdr:spPr>
        <a:xfrm>
          <a:off x="856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6ABF287-68F9-403B-8BEC-411F06090D05}"/>
            </a:ext>
          </a:extLst>
        </xdr:cNvPr>
        <xdr:cNvSpPr txBox="1"/>
      </xdr:nvSpPr>
      <xdr:spPr>
        <a:xfrm>
          <a:off x="766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51FDDB8-1BE1-4B77-B31E-450CC6323FC2}"/>
            </a:ext>
          </a:extLst>
        </xdr:cNvPr>
        <xdr:cNvSpPr txBox="1"/>
      </xdr:nvSpPr>
      <xdr:spPr>
        <a:xfrm>
          <a:off x="678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58" name="楕円 357">
          <a:extLst>
            <a:ext uri="{FF2B5EF4-FFF2-40B4-BE49-F238E27FC236}">
              <a16:creationId xmlns:a16="http://schemas.microsoft.com/office/drawing/2014/main" id="{E8ECB34A-4940-46F8-82D2-305CFA6B1BF8}"/>
            </a:ext>
          </a:extLst>
        </xdr:cNvPr>
        <xdr:cNvSpPr/>
      </xdr:nvSpPr>
      <xdr:spPr>
        <a:xfrm>
          <a:off x="10428605" y="1490535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33038</xdr:rowOff>
    </xdr:from>
    <xdr:ext cx="469744" cy="259045"/>
    <xdr:sp macro="" textlink="">
      <xdr:nvSpPr>
        <xdr:cNvPr id="359" name="【公営住宅】&#10;一人当たり面積該当値テキスト">
          <a:extLst>
            <a:ext uri="{FF2B5EF4-FFF2-40B4-BE49-F238E27FC236}">
              <a16:creationId xmlns:a16="http://schemas.microsoft.com/office/drawing/2014/main" id="{9ECD14BA-7F13-4D77-AD18-3B5FB40FB76D}"/>
            </a:ext>
          </a:extLst>
        </xdr:cNvPr>
        <xdr:cNvSpPr txBox="1"/>
      </xdr:nvSpPr>
      <xdr:spPr>
        <a:xfrm>
          <a:off x="10515600" y="1475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8201</xdr:rowOff>
    </xdr:from>
    <xdr:to>
      <xdr:col>50</xdr:col>
      <xdr:colOff>165100</xdr:colOff>
      <xdr:row>85</xdr:row>
      <xdr:rowOff>109801</xdr:rowOff>
    </xdr:to>
    <xdr:sp macro="" textlink="">
      <xdr:nvSpPr>
        <xdr:cNvPr id="360" name="楕円 359">
          <a:extLst>
            <a:ext uri="{FF2B5EF4-FFF2-40B4-BE49-F238E27FC236}">
              <a16:creationId xmlns:a16="http://schemas.microsoft.com/office/drawing/2014/main" id="{3FE1FE1E-102F-42B6-8507-8B529D50C9A9}"/>
            </a:ext>
          </a:extLst>
        </xdr:cNvPr>
        <xdr:cNvSpPr/>
      </xdr:nvSpPr>
      <xdr:spPr>
        <a:xfrm>
          <a:off x="9590405" y="1490339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59001</xdr:rowOff>
    </xdr:from>
    <xdr:to>
      <xdr:col>55</xdr:col>
      <xdr:colOff>0</xdr:colOff>
      <xdr:row>85</xdr:row>
      <xdr:rowOff>60961</xdr:rowOff>
    </xdr:to>
    <xdr:cxnSp macro="">
      <xdr:nvCxnSpPr>
        <xdr:cNvPr id="361" name="直線コネクタ 360">
          <a:extLst>
            <a:ext uri="{FF2B5EF4-FFF2-40B4-BE49-F238E27FC236}">
              <a16:creationId xmlns:a16="http://schemas.microsoft.com/office/drawing/2014/main" id="{B4FB7E27-80D6-42B4-A816-F0B9DEE81A54}"/>
            </a:ext>
          </a:extLst>
        </xdr:cNvPr>
        <xdr:cNvCxnSpPr/>
      </xdr:nvCxnSpPr>
      <xdr:spPr>
        <a:xfrm>
          <a:off x="9639300" y="14959911"/>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163649</xdr:rowOff>
    </xdr:from>
    <xdr:to>
      <xdr:col>46</xdr:col>
      <xdr:colOff>38100</xdr:colOff>
      <xdr:row>85</xdr:row>
      <xdr:rowOff>93799</xdr:rowOff>
    </xdr:to>
    <xdr:sp macro="" textlink="">
      <xdr:nvSpPr>
        <xdr:cNvPr id="362" name="楕円 361">
          <a:extLst>
            <a:ext uri="{FF2B5EF4-FFF2-40B4-BE49-F238E27FC236}">
              <a16:creationId xmlns:a16="http://schemas.microsoft.com/office/drawing/2014/main" id="{27E5F803-7E8C-4E7B-8B6B-AE9FAA4FD2AC}"/>
            </a:ext>
          </a:extLst>
        </xdr:cNvPr>
        <xdr:cNvSpPr/>
      </xdr:nvSpPr>
      <xdr:spPr>
        <a:xfrm>
          <a:off x="8697595" y="14883584"/>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42999</xdr:rowOff>
    </xdr:from>
    <xdr:to>
      <xdr:col>50</xdr:col>
      <xdr:colOff>114300</xdr:colOff>
      <xdr:row>85</xdr:row>
      <xdr:rowOff>59001</xdr:rowOff>
    </xdr:to>
    <xdr:cxnSp macro="">
      <xdr:nvCxnSpPr>
        <xdr:cNvPr id="363" name="直線コネクタ 362">
          <a:extLst>
            <a:ext uri="{FF2B5EF4-FFF2-40B4-BE49-F238E27FC236}">
              <a16:creationId xmlns:a16="http://schemas.microsoft.com/office/drawing/2014/main" id="{13DAD664-7F41-4538-9F6C-C7B2A2785735}"/>
            </a:ext>
          </a:extLst>
        </xdr:cNvPr>
        <xdr:cNvCxnSpPr/>
      </xdr:nvCxnSpPr>
      <xdr:spPr>
        <a:xfrm>
          <a:off x="8752205" y="14938194"/>
          <a:ext cx="887095"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165119</xdr:rowOff>
    </xdr:from>
    <xdr:to>
      <xdr:col>41</xdr:col>
      <xdr:colOff>101600</xdr:colOff>
      <xdr:row>85</xdr:row>
      <xdr:rowOff>95269</xdr:rowOff>
    </xdr:to>
    <xdr:sp macro="" textlink="">
      <xdr:nvSpPr>
        <xdr:cNvPr id="364" name="楕円 363">
          <a:extLst>
            <a:ext uri="{FF2B5EF4-FFF2-40B4-BE49-F238E27FC236}">
              <a16:creationId xmlns:a16="http://schemas.microsoft.com/office/drawing/2014/main" id="{5F8200F1-611C-41A9-888A-C7F3A42E6A71}"/>
            </a:ext>
          </a:extLst>
        </xdr:cNvPr>
        <xdr:cNvSpPr/>
      </xdr:nvSpPr>
      <xdr:spPr>
        <a:xfrm>
          <a:off x="7810500" y="14885054"/>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42999</xdr:rowOff>
    </xdr:from>
    <xdr:to>
      <xdr:col>45</xdr:col>
      <xdr:colOff>177800</xdr:colOff>
      <xdr:row>85</xdr:row>
      <xdr:rowOff>44469</xdr:rowOff>
    </xdr:to>
    <xdr:cxnSp macro="">
      <xdr:nvCxnSpPr>
        <xdr:cNvPr id="365" name="直線コネクタ 364">
          <a:extLst>
            <a:ext uri="{FF2B5EF4-FFF2-40B4-BE49-F238E27FC236}">
              <a16:creationId xmlns:a16="http://schemas.microsoft.com/office/drawing/2014/main" id="{17DACB92-9977-4D8D-B798-87722DF8E872}"/>
            </a:ext>
          </a:extLst>
        </xdr:cNvPr>
        <xdr:cNvCxnSpPr/>
      </xdr:nvCxnSpPr>
      <xdr:spPr>
        <a:xfrm flipV="1">
          <a:off x="7859395" y="14938194"/>
          <a:ext cx="89281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6" name="楕円 365">
          <a:extLst>
            <a:ext uri="{FF2B5EF4-FFF2-40B4-BE49-F238E27FC236}">
              <a16:creationId xmlns:a16="http://schemas.microsoft.com/office/drawing/2014/main" id="{D7D727F1-163C-4D10-B642-A961CFF934AC}"/>
            </a:ext>
          </a:extLst>
        </xdr:cNvPr>
        <xdr:cNvSpPr/>
      </xdr:nvSpPr>
      <xdr:spPr>
        <a:xfrm>
          <a:off x="6923405" y="14885543"/>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44469</xdr:rowOff>
    </xdr:from>
    <xdr:to>
      <xdr:col>41</xdr:col>
      <xdr:colOff>50800</xdr:colOff>
      <xdr:row>85</xdr:row>
      <xdr:rowOff>44958</xdr:rowOff>
    </xdr:to>
    <xdr:cxnSp macro="">
      <xdr:nvCxnSpPr>
        <xdr:cNvPr id="367" name="直線コネクタ 366">
          <a:extLst>
            <a:ext uri="{FF2B5EF4-FFF2-40B4-BE49-F238E27FC236}">
              <a16:creationId xmlns:a16="http://schemas.microsoft.com/office/drawing/2014/main" id="{BC8C5044-976A-47C5-97F9-EF4EE44D4219}"/>
            </a:ext>
          </a:extLst>
        </xdr:cNvPr>
        <xdr:cNvCxnSpPr/>
      </xdr:nvCxnSpPr>
      <xdr:spPr>
        <a:xfrm flipV="1">
          <a:off x="6972300" y="14939664"/>
          <a:ext cx="887095"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a:extLst>
            <a:ext uri="{FF2B5EF4-FFF2-40B4-BE49-F238E27FC236}">
              <a16:creationId xmlns:a16="http://schemas.microsoft.com/office/drawing/2014/main" id="{9B7BCBE2-C143-44CA-881E-33160F10A433}"/>
            </a:ext>
          </a:extLst>
        </xdr:cNvPr>
        <xdr:cNvSpPr txBox="1"/>
      </xdr:nvSpPr>
      <xdr:spPr>
        <a:xfrm>
          <a:off x="9395537" y="1509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a:extLst>
            <a:ext uri="{FF2B5EF4-FFF2-40B4-BE49-F238E27FC236}">
              <a16:creationId xmlns:a16="http://schemas.microsoft.com/office/drawing/2014/main" id="{3F396CC3-26FE-4840-821B-FFD33331AF47}"/>
            </a:ext>
          </a:extLst>
        </xdr:cNvPr>
        <xdr:cNvSpPr txBox="1"/>
      </xdr:nvSpPr>
      <xdr:spPr>
        <a:xfrm>
          <a:off x="8519237" y="1509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a:extLst>
            <a:ext uri="{FF2B5EF4-FFF2-40B4-BE49-F238E27FC236}">
              <a16:creationId xmlns:a16="http://schemas.microsoft.com/office/drawing/2014/main" id="{FB0B40AC-A1AB-44EA-A827-A8BDF651D0FB}"/>
            </a:ext>
          </a:extLst>
        </xdr:cNvPr>
        <xdr:cNvSpPr txBox="1"/>
      </xdr:nvSpPr>
      <xdr:spPr>
        <a:xfrm>
          <a:off x="7624522" y="1507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a:extLst>
            <a:ext uri="{FF2B5EF4-FFF2-40B4-BE49-F238E27FC236}">
              <a16:creationId xmlns:a16="http://schemas.microsoft.com/office/drawing/2014/main" id="{2C285E30-CDE8-44EF-B097-3BEA0D0B5E13}"/>
            </a:ext>
          </a:extLst>
        </xdr:cNvPr>
        <xdr:cNvSpPr txBox="1"/>
      </xdr:nvSpPr>
      <xdr:spPr>
        <a:xfrm>
          <a:off x="6739332" y="1507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126328</xdr:rowOff>
    </xdr:from>
    <xdr:ext cx="469744" cy="259045"/>
    <xdr:sp macro="" textlink="">
      <xdr:nvSpPr>
        <xdr:cNvPr id="372" name="n_1mainValue【公営住宅】&#10;一人当たり面積">
          <a:extLst>
            <a:ext uri="{FF2B5EF4-FFF2-40B4-BE49-F238E27FC236}">
              <a16:creationId xmlns:a16="http://schemas.microsoft.com/office/drawing/2014/main" id="{C62EF247-3482-4599-BFDF-1EF61F2853A3}"/>
            </a:ext>
          </a:extLst>
        </xdr:cNvPr>
        <xdr:cNvSpPr txBox="1"/>
      </xdr:nvSpPr>
      <xdr:spPr>
        <a:xfrm>
          <a:off x="9395537" y="1467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110326</xdr:rowOff>
    </xdr:from>
    <xdr:ext cx="469744" cy="259045"/>
    <xdr:sp macro="" textlink="">
      <xdr:nvSpPr>
        <xdr:cNvPr id="373" name="n_2mainValue【公営住宅】&#10;一人当たり面積">
          <a:extLst>
            <a:ext uri="{FF2B5EF4-FFF2-40B4-BE49-F238E27FC236}">
              <a16:creationId xmlns:a16="http://schemas.microsoft.com/office/drawing/2014/main" id="{568A93E5-00A1-49BB-BC94-2FCCAEEC4638}"/>
            </a:ext>
          </a:extLst>
        </xdr:cNvPr>
        <xdr:cNvSpPr txBox="1"/>
      </xdr:nvSpPr>
      <xdr:spPr>
        <a:xfrm>
          <a:off x="8519237" y="1465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111796</xdr:rowOff>
    </xdr:from>
    <xdr:ext cx="469744" cy="259045"/>
    <xdr:sp macro="" textlink="">
      <xdr:nvSpPr>
        <xdr:cNvPr id="374" name="n_3mainValue【公営住宅】&#10;一人当たり面積">
          <a:extLst>
            <a:ext uri="{FF2B5EF4-FFF2-40B4-BE49-F238E27FC236}">
              <a16:creationId xmlns:a16="http://schemas.microsoft.com/office/drawing/2014/main" id="{5714F786-B433-46A0-A8C7-2F703CAA6996}"/>
            </a:ext>
          </a:extLst>
        </xdr:cNvPr>
        <xdr:cNvSpPr txBox="1"/>
      </xdr:nvSpPr>
      <xdr:spPr>
        <a:xfrm>
          <a:off x="7624522" y="1465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112285</xdr:rowOff>
    </xdr:from>
    <xdr:ext cx="469744" cy="259045"/>
    <xdr:sp macro="" textlink="">
      <xdr:nvSpPr>
        <xdr:cNvPr id="375" name="n_4mainValue【公営住宅】&#10;一人当たり面積">
          <a:extLst>
            <a:ext uri="{FF2B5EF4-FFF2-40B4-BE49-F238E27FC236}">
              <a16:creationId xmlns:a16="http://schemas.microsoft.com/office/drawing/2014/main" id="{67098547-14D4-4FBB-972D-8B58AE0A5962}"/>
            </a:ext>
          </a:extLst>
        </xdr:cNvPr>
        <xdr:cNvSpPr txBox="1"/>
      </xdr:nvSpPr>
      <xdr:spPr>
        <a:xfrm>
          <a:off x="6739332" y="1465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0805CEF-85CC-4A7D-9F9E-C9A78A70C278}"/>
            </a:ext>
          </a:extLst>
        </xdr:cNvPr>
        <xdr:cNvSpPr/>
      </xdr:nvSpPr>
      <xdr:spPr>
        <a:xfrm>
          <a:off x="762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3431E0A0-AF43-4448-9CC5-AECE8C5B93ED}"/>
            </a:ext>
          </a:extLst>
        </xdr:cNvPr>
        <xdr:cNvSpPr/>
      </xdr:nvSpPr>
      <xdr:spPr>
        <a:xfrm>
          <a:off x="887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E9F2E20C-F855-4EF0-90A3-013453A075EB}"/>
            </a:ext>
          </a:extLst>
        </xdr:cNvPr>
        <xdr:cNvSpPr/>
      </xdr:nvSpPr>
      <xdr:spPr>
        <a:xfrm>
          <a:off x="887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F4C0D0F1-08CE-4820-BBAD-4AC3FCFA2E71}"/>
            </a:ext>
          </a:extLst>
        </xdr:cNvPr>
        <xdr:cNvSpPr/>
      </xdr:nvSpPr>
      <xdr:spPr>
        <a:xfrm>
          <a:off x="1905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4C494033-7DD0-46DC-9A18-B879AEC9F007}"/>
            </a:ext>
          </a:extLst>
        </xdr:cNvPr>
        <xdr:cNvSpPr/>
      </xdr:nvSpPr>
      <xdr:spPr>
        <a:xfrm>
          <a:off x="1905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5CC91B4-E560-4AD7-95B2-D8649B07344C}"/>
            </a:ext>
          </a:extLst>
        </xdr:cNvPr>
        <xdr:cNvSpPr/>
      </xdr:nvSpPr>
      <xdr:spPr>
        <a:xfrm>
          <a:off x="3048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9D1B340F-08F3-43FD-9DCA-23E1C51983CC}"/>
            </a:ext>
          </a:extLst>
        </xdr:cNvPr>
        <xdr:cNvSpPr/>
      </xdr:nvSpPr>
      <xdr:spPr>
        <a:xfrm>
          <a:off x="3048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655EBA4-8560-4CA8-94F5-174C20E6A959}"/>
            </a:ext>
          </a:extLst>
        </xdr:cNvPr>
        <xdr:cNvSpPr/>
      </xdr:nvSpPr>
      <xdr:spPr>
        <a:xfrm>
          <a:off x="762000" y="17137380"/>
          <a:ext cx="472440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5E6D587D-4708-4720-96B9-65F7050DF6FB}"/>
            </a:ext>
          </a:extLst>
        </xdr:cNvPr>
        <xdr:cNvSpPr/>
      </xdr:nvSpPr>
      <xdr:spPr>
        <a:xfrm>
          <a:off x="660209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51DB8AFB-DF59-4470-95DA-5FDD8BCA41DA}"/>
            </a:ext>
          </a:extLst>
        </xdr:cNvPr>
        <xdr:cNvSpPr/>
      </xdr:nvSpPr>
      <xdr:spPr>
        <a:xfrm>
          <a:off x="6732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57165E79-ECC3-4B9D-850B-34BD5C46933E}"/>
            </a:ext>
          </a:extLst>
        </xdr:cNvPr>
        <xdr:cNvSpPr/>
      </xdr:nvSpPr>
      <xdr:spPr>
        <a:xfrm>
          <a:off x="6732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B963CCAB-852B-4FB1-95D3-5BDEC2088739}"/>
            </a:ext>
          </a:extLst>
        </xdr:cNvPr>
        <xdr:cNvSpPr/>
      </xdr:nvSpPr>
      <xdr:spPr>
        <a:xfrm>
          <a:off x="7745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C356537E-AE91-414D-B7C0-0C7B59A367C9}"/>
            </a:ext>
          </a:extLst>
        </xdr:cNvPr>
        <xdr:cNvSpPr/>
      </xdr:nvSpPr>
      <xdr:spPr>
        <a:xfrm>
          <a:off x="7745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679B7655-7759-498C-B08C-C3A7B9CF2CF2}"/>
            </a:ext>
          </a:extLst>
        </xdr:cNvPr>
        <xdr:cNvSpPr/>
      </xdr:nvSpPr>
      <xdr:spPr>
        <a:xfrm>
          <a:off x="8888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F898EFEB-B47C-4C79-B848-A6E3059D9FA9}"/>
            </a:ext>
          </a:extLst>
        </xdr:cNvPr>
        <xdr:cNvSpPr/>
      </xdr:nvSpPr>
      <xdr:spPr>
        <a:xfrm>
          <a:off x="8888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BF3B93E-E0E0-483C-A509-3BFFC4312EFA}"/>
            </a:ext>
          </a:extLst>
        </xdr:cNvPr>
        <xdr:cNvSpPr/>
      </xdr:nvSpPr>
      <xdr:spPr>
        <a:xfrm>
          <a:off x="6602095" y="17137380"/>
          <a:ext cx="4724400" cy="23393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154176E1-19AD-49C4-84E1-DD57A7A224B9}"/>
            </a:ext>
          </a:extLst>
        </xdr:cNvPr>
        <xdr:cNvSpPr/>
      </xdr:nvSpPr>
      <xdr:spPr>
        <a:xfrm>
          <a:off x="1244790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FD74F29E-433C-4BC7-8851-47C460D0943B}"/>
            </a:ext>
          </a:extLst>
        </xdr:cNvPr>
        <xdr:cNvSpPr/>
      </xdr:nvSpPr>
      <xdr:spPr>
        <a:xfrm>
          <a:off x="12573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97600C2C-4D67-4FB9-95DD-A661E6CADDB8}"/>
            </a:ext>
          </a:extLst>
        </xdr:cNvPr>
        <xdr:cNvSpPr/>
      </xdr:nvSpPr>
      <xdr:spPr>
        <a:xfrm>
          <a:off x="12573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6F212A1-999B-40A3-8C9A-FA25412E03FC}"/>
            </a:ext>
          </a:extLst>
        </xdr:cNvPr>
        <xdr:cNvSpPr/>
      </xdr:nvSpPr>
      <xdr:spPr>
        <a:xfrm>
          <a:off x="13590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32980C09-6B19-482C-A6C7-0DD74B622F06}"/>
            </a:ext>
          </a:extLst>
        </xdr:cNvPr>
        <xdr:cNvSpPr/>
      </xdr:nvSpPr>
      <xdr:spPr>
        <a:xfrm>
          <a:off x="13590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B418DB5E-8B11-46B0-8F94-F4D006E80E59}"/>
            </a:ext>
          </a:extLst>
        </xdr:cNvPr>
        <xdr:cNvSpPr/>
      </xdr:nvSpPr>
      <xdr:spPr>
        <a:xfrm>
          <a:off x="14733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FF4D0C8E-8204-4A52-BDFA-D2FB12A47A96}"/>
            </a:ext>
          </a:extLst>
        </xdr:cNvPr>
        <xdr:cNvSpPr/>
      </xdr:nvSpPr>
      <xdr:spPr>
        <a:xfrm>
          <a:off x="14733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A330F5C3-5193-46E3-8F5F-99859DDCAA05}"/>
            </a:ext>
          </a:extLst>
        </xdr:cNvPr>
        <xdr:cNvSpPr/>
      </xdr:nvSpPr>
      <xdr:spPr>
        <a:xfrm>
          <a:off x="12447905" y="545592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9A9AA6A3-82CD-4830-BA60-D51EFE4216F4}"/>
            </a:ext>
          </a:extLst>
        </xdr:cNvPr>
        <xdr:cNvSpPr/>
      </xdr:nvSpPr>
      <xdr:spPr>
        <a:xfrm>
          <a:off x="18288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2E7AC28E-9F16-43C8-95D5-3630A2B69026}"/>
            </a:ext>
          </a:extLst>
        </xdr:cNvPr>
        <xdr:cNvSpPr/>
      </xdr:nvSpPr>
      <xdr:spPr>
        <a:xfrm>
          <a:off x="18413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BD51C346-A79F-450F-B23D-00DFB63E7544}"/>
            </a:ext>
          </a:extLst>
        </xdr:cNvPr>
        <xdr:cNvSpPr/>
      </xdr:nvSpPr>
      <xdr:spPr>
        <a:xfrm>
          <a:off x="18413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0FA3DF51-48D2-49F2-B98F-25518C303330}"/>
            </a:ext>
          </a:extLst>
        </xdr:cNvPr>
        <xdr:cNvSpPr/>
      </xdr:nvSpPr>
      <xdr:spPr>
        <a:xfrm>
          <a:off x="19431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46CDA879-7C46-4DEB-A72B-E22D5F49FBD2}"/>
            </a:ext>
          </a:extLst>
        </xdr:cNvPr>
        <xdr:cNvSpPr/>
      </xdr:nvSpPr>
      <xdr:spPr>
        <a:xfrm>
          <a:off x="19431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87795166-179C-4FFC-962C-1CD14CD3EB6A}"/>
            </a:ext>
          </a:extLst>
        </xdr:cNvPr>
        <xdr:cNvSpPr/>
      </xdr:nvSpPr>
      <xdr:spPr>
        <a:xfrm>
          <a:off x="20574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B0785B89-33A5-46F9-B9AC-E1EE0EB3F66C}"/>
            </a:ext>
          </a:extLst>
        </xdr:cNvPr>
        <xdr:cNvSpPr/>
      </xdr:nvSpPr>
      <xdr:spPr>
        <a:xfrm>
          <a:off x="20574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97EC5723-5286-48CD-B0E5-CCE09DEC0A23}"/>
            </a:ext>
          </a:extLst>
        </xdr:cNvPr>
        <xdr:cNvSpPr/>
      </xdr:nvSpPr>
      <xdr:spPr>
        <a:xfrm>
          <a:off x="18288000" y="545592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B99CA815-C14F-4CDA-B59D-9E70367A2175}"/>
            </a:ext>
          </a:extLst>
        </xdr:cNvPr>
        <xdr:cNvSpPr/>
      </xdr:nvSpPr>
      <xdr:spPr>
        <a:xfrm>
          <a:off x="1244790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5720F4CD-C731-4074-A6AB-0E75A5CB0D95}"/>
            </a:ext>
          </a:extLst>
        </xdr:cNvPr>
        <xdr:cNvSpPr/>
      </xdr:nvSpPr>
      <xdr:spPr>
        <a:xfrm>
          <a:off x="12573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C74D73EB-0DB5-41E2-9EDD-E3B9B86F7873}"/>
            </a:ext>
          </a:extLst>
        </xdr:cNvPr>
        <xdr:cNvSpPr/>
      </xdr:nvSpPr>
      <xdr:spPr>
        <a:xfrm>
          <a:off x="12573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0FB7BD53-0B6C-4629-A0C2-EA379DC563EB}"/>
            </a:ext>
          </a:extLst>
        </xdr:cNvPr>
        <xdr:cNvSpPr/>
      </xdr:nvSpPr>
      <xdr:spPr>
        <a:xfrm>
          <a:off x="13590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65184F88-64CE-4EB9-8F8E-5B75EB9385FE}"/>
            </a:ext>
          </a:extLst>
        </xdr:cNvPr>
        <xdr:cNvSpPr/>
      </xdr:nvSpPr>
      <xdr:spPr>
        <a:xfrm>
          <a:off x="13590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248ED148-0DC9-42B4-9A1C-BAF1C2E7B6FE}"/>
            </a:ext>
          </a:extLst>
        </xdr:cNvPr>
        <xdr:cNvSpPr/>
      </xdr:nvSpPr>
      <xdr:spPr>
        <a:xfrm>
          <a:off x="14733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B248502D-9D9B-4240-A8BE-F6C6635B49B2}"/>
            </a:ext>
          </a:extLst>
        </xdr:cNvPr>
        <xdr:cNvSpPr/>
      </xdr:nvSpPr>
      <xdr:spPr>
        <a:xfrm>
          <a:off x="14733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7F2BD20C-20CF-4B65-AC16-EDB0D44D47F9}"/>
            </a:ext>
          </a:extLst>
        </xdr:cNvPr>
        <xdr:cNvSpPr/>
      </xdr:nvSpPr>
      <xdr:spPr>
        <a:xfrm>
          <a:off x="1244790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95678A92-7487-410A-ABEC-A1E05CCBA1EE}"/>
            </a:ext>
          </a:extLst>
        </xdr:cNvPr>
        <xdr:cNvSpPr txBox="1"/>
      </xdr:nvSpPr>
      <xdr:spPr>
        <a:xfrm>
          <a:off x="12409805"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D70FB1FB-7F5B-41AB-8847-89B47E4AE85A}"/>
            </a:ext>
          </a:extLst>
        </xdr:cNvPr>
        <xdr:cNvCxnSpPr/>
      </xdr:nvCxnSpPr>
      <xdr:spPr>
        <a:xfrm>
          <a:off x="1244790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3FDE61F4-03AF-4E33-B61A-E24F135DB209}"/>
            </a:ext>
          </a:extLst>
        </xdr:cNvPr>
        <xdr:cNvSpPr txBox="1"/>
      </xdr:nvSpPr>
      <xdr:spPr>
        <a:xfrm>
          <a:off x="11982631"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1237E66A-92F2-47BB-94FC-B465B5B155A4}"/>
            </a:ext>
          </a:extLst>
        </xdr:cNvPr>
        <xdr:cNvCxnSpPr/>
      </xdr:nvCxnSpPr>
      <xdr:spPr>
        <a:xfrm>
          <a:off x="12447905"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B67CE1E6-2A33-499D-A694-1D649A35CC50}"/>
            </a:ext>
          </a:extLst>
        </xdr:cNvPr>
        <xdr:cNvSpPr txBox="1"/>
      </xdr:nvSpPr>
      <xdr:spPr>
        <a:xfrm>
          <a:off x="11982631"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51CEBE8B-6256-4E7A-827C-212262C3CBA1}"/>
            </a:ext>
          </a:extLst>
        </xdr:cNvPr>
        <xdr:cNvCxnSpPr/>
      </xdr:nvCxnSpPr>
      <xdr:spPr>
        <a:xfrm>
          <a:off x="12447905"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291EC85E-A14D-453F-B83F-3701EDD54D5B}"/>
            </a:ext>
          </a:extLst>
        </xdr:cNvPr>
        <xdr:cNvSpPr txBox="1"/>
      </xdr:nvSpPr>
      <xdr:spPr>
        <a:xfrm>
          <a:off x="12042941" y="10760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D910C5FA-8BA0-43EC-B4CE-F9D7E4259F33}"/>
            </a:ext>
          </a:extLst>
        </xdr:cNvPr>
        <xdr:cNvCxnSpPr/>
      </xdr:nvCxnSpPr>
      <xdr:spPr>
        <a:xfrm>
          <a:off x="12447905"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8933ED22-E50A-46B8-9A0B-31CAEC33DA91}"/>
            </a:ext>
          </a:extLst>
        </xdr:cNvPr>
        <xdr:cNvSpPr txBox="1"/>
      </xdr:nvSpPr>
      <xdr:spPr>
        <a:xfrm>
          <a:off x="12042941" y="10371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3BAE4E40-636A-4F69-84B1-774F01108FCE}"/>
            </a:ext>
          </a:extLst>
        </xdr:cNvPr>
        <xdr:cNvCxnSpPr/>
      </xdr:nvCxnSpPr>
      <xdr:spPr>
        <a:xfrm>
          <a:off x="12447905"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73E53D20-A9EE-4902-B3EB-1C41292513D8}"/>
            </a:ext>
          </a:extLst>
        </xdr:cNvPr>
        <xdr:cNvSpPr txBox="1"/>
      </xdr:nvSpPr>
      <xdr:spPr>
        <a:xfrm>
          <a:off x="12042941" y="9975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E343F86C-8E0D-438E-B020-12F42649DFBB}"/>
            </a:ext>
          </a:extLst>
        </xdr:cNvPr>
        <xdr:cNvCxnSpPr/>
      </xdr:nvCxnSpPr>
      <xdr:spPr>
        <a:xfrm>
          <a:off x="12447905"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7B191DEB-C54D-4900-91D7-09C591F11BAF}"/>
            </a:ext>
          </a:extLst>
        </xdr:cNvPr>
        <xdr:cNvSpPr txBox="1"/>
      </xdr:nvSpPr>
      <xdr:spPr>
        <a:xfrm>
          <a:off x="12042941" y="95866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2E4524B3-E0CF-4C5F-AD14-F487860627A2}"/>
            </a:ext>
          </a:extLst>
        </xdr:cNvPr>
        <xdr:cNvCxnSpPr/>
      </xdr:nvCxnSpPr>
      <xdr:spPr>
        <a:xfrm>
          <a:off x="1244790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E02E425D-798D-47A0-B321-0358B7D32034}"/>
            </a:ext>
          </a:extLst>
        </xdr:cNvPr>
        <xdr:cNvSpPr txBox="1"/>
      </xdr:nvSpPr>
      <xdr:spPr>
        <a:xfrm>
          <a:off x="12108966" y="91979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A1390E07-0AB5-4E7B-AC5F-11937897893E}"/>
            </a:ext>
          </a:extLst>
        </xdr:cNvPr>
        <xdr:cNvSpPr/>
      </xdr:nvSpPr>
      <xdr:spPr>
        <a:xfrm>
          <a:off x="1244790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432" name="直線コネクタ 431">
          <a:extLst>
            <a:ext uri="{FF2B5EF4-FFF2-40B4-BE49-F238E27FC236}">
              <a16:creationId xmlns:a16="http://schemas.microsoft.com/office/drawing/2014/main" id="{3FCBFC51-279D-4CB0-90F3-284735474016}"/>
            </a:ext>
          </a:extLst>
        </xdr:cNvPr>
        <xdr:cNvCxnSpPr/>
      </xdr:nvCxnSpPr>
      <xdr:spPr>
        <a:xfrm flipV="1">
          <a:off x="16316959" y="999934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DF9C4C5B-F913-44CC-B622-CFFF170F7C80}"/>
            </a:ext>
          </a:extLst>
        </xdr:cNvPr>
        <xdr:cNvSpPr txBox="1"/>
      </xdr:nvSpPr>
      <xdr:spPr>
        <a:xfrm>
          <a:off x="16355695"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4" name="直線コネクタ 433">
          <a:extLst>
            <a:ext uri="{FF2B5EF4-FFF2-40B4-BE49-F238E27FC236}">
              <a16:creationId xmlns:a16="http://schemas.microsoft.com/office/drawing/2014/main" id="{160899A7-5026-494C-A886-8B3A156C3B39}"/>
            </a:ext>
          </a:extLst>
        </xdr:cNvPr>
        <xdr:cNvCxnSpPr/>
      </xdr:nvCxnSpPr>
      <xdr:spPr>
        <a:xfrm>
          <a:off x="16230600" y="1110043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EA9BF0FE-BC3A-4208-BDDE-EAF3DC44E103}"/>
            </a:ext>
          </a:extLst>
        </xdr:cNvPr>
        <xdr:cNvSpPr txBox="1"/>
      </xdr:nvSpPr>
      <xdr:spPr>
        <a:xfrm>
          <a:off x="16355695" y="977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6" name="直線コネクタ 435">
          <a:extLst>
            <a:ext uri="{FF2B5EF4-FFF2-40B4-BE49-F238E27FC236}">
              <a16:creationId xmlns:a16="http://schemas.microsoft.com/office/drawing/2014/main" id="{6CD94577-357A-432E-8651-9785107071E1}"/>
            </a:ext>
          </a:extLst>
        </xdr:cNvPr>
        <xdr:cNvCxnSpPr/>
      </xdr:nvCxnSpPr>
      <xdr:spPr>
        <a:xfrm>
          <a:off x="16230600" y="999934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4F2686F0-BA5B-492B-9B55-ED2E56822070}"/>
            </a:ext>
          </a:extLst>
        </xdr:cNvPr>
        <xdr:cNvSpPr txBox="1"/>
      </xdr:nvSpPr>
      <xdr:spPr>
        <a:xfrm>
          <a:off x="16355695" y="10475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8" name="フローチャート: 判断 437">
          <a:extLst>
            <a:ext uri="{FF2B5EF4-FFF2-40B4-BE49-F238E27FC236}">
              <a16:creationId xmlns:a16="http://schemas.microsoft.com/office/drawing/2014/main" id="{9E849B78-EE3E-45E9-9289-F0E39AE5FF8D}"/>
            </a:ext>
          </a:extLst>
        </xdr:cNvPr>
        <xdr:cNvSpPr/>
      </xdr:nvSpPr>
      <xdr:spPr>
        <a:xfrm>
          <a:off x="16268700" y="1049337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39" name="フローチャート: 判断 438">
          <a:extLst>
            <a:ext uri="{FF2B5EF4-FFF2-40B4-BE49-F238E27FC236}">
              <a16:creationId xmlns:a16="http://schemas.microsoft.com/office/drawing/2014/main" id="{DD8A868D-C58A-4E6D-A6A4-052E6AB6C806}"/>
            </a:ext>
          </a:extLst>
        </xdr:cNvPr>
        <xdr:cNvSpPr/>
      </xdr:nvSpPr>
      <xdr:spPr>
        <a:xfrm>
          <a:off x="15430500" y="1049718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0" name="フローチャート: 判断 439">
          <a:extLst>
            <a:ext uri="{FF2B5EF4-FFF2-40B4-BE49-F238E27FC236}">
              <a16:creationId xmlns:a16="http://schemas.microsoft.com/office/drawing/2014/main" id="{066C1FF1-C5B3-4719-B3A9-E20BBBDE8E97}"/>
            </a:ext>
          </a:extLst>
        </xdr:cNvPr>
        <xdr:cNvSpPr/>
      </xdr:nvSpPr>
      <xdr:spPr>
        <a:xfrm>
          <a:off x="14543405" y="105257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41" name="フローチャート: 判断 440">
          <a:extLst>
            <a:ext uri="{FF2B5EF4-FFF2-40B4-BE49-F238E27FC236}">
              <a16:creationId xmlns:a16="http://schemas.microsoft.com/office/drawing/2014/main" id="{F172E030-32D2-42D3-A439-16A54EFBCB3E}"/>
            </a:ext>
          </a:extLst>
        </xdr:cNvPr>
        <xdr:cNvSpPr/>
      </xdr:nvSpPr>
      <xdr:spPr>
        <a:xfrm>
          <a:off x="13650595" y="1052385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442" name="フローチャート: 判断 441">
          <a:extLst>
            <a:ext uri="{FF2B5EF4-FFF2-40B4-BE49-F238E27FC236}">
              <a16:creationId xmlns:a16="http://schemas.microsoft.com/office/drawing/2014/main" id="{891460C1-C484-4C37-B942-4DB3F6D0A2D4}"/>
            </a:ext>
          </a:extLst>
        </xdr:cNvPr>
        <xdr:cNvSpPr/>
      </xdr:nvSpPr>
      <xdr:spPr>
        <a:xfrm>
          <a:off x="12763500" y="1049528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DF15AE33-641B-4051-9D05-881657D0CA87}"/>
            </a:ext>
          </a:extLst>
        </xdr:cNvPr>
        <xdr:cNvSpPr txBox="1"/>
      </xdr:nvSpPr>
      <xdr:spPr>
        <a:xfrm>
          <a:off x="161270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8A1B286A-39F0-4F8F-8C3C-92E2A73A546C}"/>
            </a:ext>
          </a:extLst>
        </xdr:cNvPr>
        <xdr:cNvSpPr txBox="1"/>
      </xdr:nvSpPr>
      <xdr:spPr>
        <a:xfrm>
          <a:off x="1528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F2F83E4-821E-4EFE-BBCC-E0CB0296401C}"/>
            </a:ext>
          </a:extLst>
        </xdr:cNvPr>
        <xdr:cNvSpPr txBox="1"/>
      </xdr:nvSpPr>
      <xdr:spPr>
        <a:xfrm>
          <a:off x="1440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C3C5078-E383-4F22-AD81-D0A6F056F0EC}"/>
            </a:ext>
          </a:extLst>
        </xdr:cNvPr>
        <xdr:cNvSpPr txBox="1"/>
      </xdr:nvSpPr>
      <xdr:spPr>
        <a:xfrm>
          <a:off x="1351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BF23E16-9796-49FC-80D3-0CE2621CFBF1}"/>
            </a:ext>
          </a:extLst>
        </xdr:cNvPr>
        <xdr:cNvSpPr txBox="1"/>
      </xdr:nvSpPr>
      <xdr:spPr>
        <a:xfrm>
          <a:off x="1262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145415</xdr:rowOff>
    </xdr:from>
    <xdr:to>
      <xdr:col>85</xdr:col>
      <xdr:colOff>177800</xdr:colOff>
      <xdr:row>59</xdr:row>
      <xdr:rowOff>75565</xdr:rowOff>
    </xdr:to>
    <xdr:sp macro="" textlink="">
      <xdr:nvSpPr>
        <xdr:cNvPr id="448" name="楕円 447">
          <a:extLst>
            <a:ext uri="{FF2B5EF4-FFF2-40B4-BE49-F238E27FC236}">
              <a16:creationId xmlns:a16="http://schemas.microsoft.com/office/drawing/2014/main" id="{2C008FF5-021C-441C-B5E7-5F98A37275D0}"/>
            </a:ext>
          </a:extLst>
        </xdr:cNvPr>
        <xdr:cNvSpPr/>
      </xdr:nvSpPr>
      <xdr:spPr>
        <a:xfrm>
          <a:off x="16268700" y="1031240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168292</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9B05377D-5876-4D86-8790-26F0CBA2A217}"/>
            </a:ext>
          </a:extLst>
        </xdr:cNvPr>
        <xdr:cNvSpPr txBox="1"/>
      </xdr:nvSpPr>
      <xdr:spPr>
        <a:xfrm>
          <a:off x="16355695"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450" name="楕円 449">
          <a:extLst>
            <a:ext uri="{FF2B5EF4-FFF2-40B4-BE49-F238E27FC236}">
              <a16:creationId xmlns:a16="http://schemas.microsoft.com/office/drawing/2014/main" id="{D87D2FB4-4409-4273-A2E3-2D33C7D60AD1}"/>
            </a:ext>
          </a:extLst>
        </xdr:cNvPr>
        <xdr:cNvSpPr/>
      </xdr:nvSpPr>
      <xdr:spPr>
        <a:xfrm>
          <a:off x="15430500" y="1029144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24765</xdr:rowOff>
    </xdr:to>
    <xdr:cxnSp macro="">
      <xdr:nvCxnSpPr>
        <xdr:cNvPr id="451" name="直線コネクタ 450">
          <a:extLst>
            <a:ext uri="{FF2B5EF4-FFF2-40B4-BE49-F238E27FC236}">
              <a16:creationId xmlns:a16="http://schemas.microsoft.com/office/drawing/2014/main" id="{F5AEFDEA-CA0E-4CB9-89AC-00D11CCDBDDE}"/>
            </a:ext>
          </a:extLst>
        </xdr:cNvPr>
        <xdr:cNvCxnSpPr/>
      </xdr:nvCxnSpPr>
      <xdr:spPr>
        <a:xfrm>
          <a:off x="15479395" y="103460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52" name="楕円 451">
          <a:extLst>
            <a:ext uri="{FF2B5EF4-FFF2-40B4-BE49-F238E27FC236}">
              <a16:creationId xmlns:a16="http://schemas.microsoft.com/office/drawing/2014/main" id="{2530BE33-74B1-47CF-A460-F138E937B627}"/>
            </a:ext>
          </a:extLst>
        </xdr:cNvPr>
        <xdr:cNvSpPr/>
      </xdr:nvSpPr>
      <xdr:spPr>
        <a:xfrm>
          <a:off x="14543405" y="103905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xdr:rowOff>
    </xdr:from>
    <xdr:to>
      <xdr:col>81</xdr:col>
      <xdr:colOff>50800</xdr:colOff>
      <xdr:row>59</xdr:row>
      <xdr:rowOff>102870</xdr:rowOff>
    </xdr:to>
    <xdr:cxnSp macro="">
      <xdr:nvCxnSpPr>
        <xdr:cNvPr id="453" name="直線コネクタ 452">
          <a:extLst>
            <a:ext uri="{FF2B5EF4-FFF2-40B4-BE49-F238E27FC236}">
              <a16:creationId xmlns:a16="http://schemas.microsoft.com/office/drawing/2014/main" id="{7C98AF64-E9E8-4184-B21A-BB5043CBB944}"/>
            </a:ext>
          </a:extLst>
        </xdr:cNvPr>
        <xdr:cNvCxnSpPr/>
      </xdr:nvCxnSpPr>
      <xdr:spPr>
        <a:xfrm flipV="1">
          <a:off x="14592300" y="10346055"/>
          <a:ext cx="887095"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54" name="楕円 453">
          <a:extLst>
            <a:ext uri="{FF2B5EF4-FFF2-40B4-BE49-F238E27FC236}">
              <a16:creationId xmlns:a16="http://schemas.microsoft.com/office/drawing/2014/main" id="{AC99EABB-D24E-4702-8F74-948850B72513}"/>
            </a:ext>
          </a:extLst>
        </xdr:cNvPr>
        <xdr:cNvSpPr/>
      </xdr:nvSpPr>
      <xdr:spPr>
        <a:xfrm>
          <a:off x="13650595" y="10363835"/>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70485</xdr:rowOff>
    </xdr:from>
    <xdr:to>
      <xdr:col>76</xdr:col>
      <xdr:colOff>114300</xdr:colOff>
      <xdr:row>59</xdr:row>
      <xdr:rowOff>102870</xdr:rowOff>
    </xdr:to>
    <xdr:cxnSp macro="">
      <xdr:nvCxnSpPr>
        <xdr:cNvPr id="455" name="直線コネクタ 454">
          <a:extLst>
            <a:ext uri="{FF2B5EF4-FFF2-40B4-BE49-F238E27FC236}">
              <a16:creationId xmlns:a16="http://schemas.microsoft.com/office/drawing/2014/main" id="{A73E1033-8D4A-4919-9FA6-DB1941684C17}"/>
            </a:ext>
          </a:extLst>
        </xdr:cNvPr>
        <xdr:cNvCxnSpPr/>
      </xdr:nvCxnSpPr>
      <xdr:spPr>
        <a:xfrm>
          <a:off x="13705205" y="10412730"/>
          <a:ext cx="88709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158750</xdr:rowOff>
    </xdr:from>
    <xdr:to>
      <xdr:col>67</xdr:col>
      <xdr:colOff>101600</xdr:colOff>
      <xdr:row>59</xdr:row>
      <xdr:rowOff>88900</xdr:rowOff>
    </xdr:to>
    <xdr:sp macro="" textlink="">
      <xdr:nvSpPr>
        <xdr:cNvPr id="456" name="楕円 455">
          <a:extLst>
            <a:ext uri="{FF2B5EF4-FFF2-40B4-BE49-F238E27FC236}">
              <a16:creationId xmlns:a16="http://schemas.microsoft.com/office/drawing/2014/main" id="{122E7E4B-F9CB-4D93-886D-6E504BFA218F}"/>
            </a:ext>
          </a:extLst>
        </xdr:cNvPr>
        <xdr:cNvSpPr/>
      </xdr:nvSpPr>
      <xdr:spPr>
        <a:xfrm>
          <a:off x="12763500" y="1032192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38100</xdr:rowOff>
    </xdr:from>
    <xdr:to>
      <xdr:col>71</xdr:col>
      <xdr:colOff>177800</xdr:colOff>
      <xdr:row>59</xdr:row>
      <xdr:rowOff>70485</xdr:rowOff>
    </xdr:to>
    <xdr:cxnSp macro="">
      <xdr:nvCxnSpPr>
        <xdr:cNvPr id="457" name="直線コネクタ 456">
          <a:extLst>
            <a:ext uri="{FF2B5EF4-FFF2-40B4-BE49-F238E27FC236}">
              <a16:creationId xmlns:a16="http://schemas.microsoft.com/office/drawing/2014/main" id="{44D86C9F-9F86-4A6D-A83D-548525230E61}"/>
            </a:ext>
          </a:extLst>
        </xdr:cNvPr>
        <xdr:cNvCxnSpPr/>
      </xdr:nvCxnSpPr>
      <xdr:spPr>
        <a:xfrm>
          <a:off x="12812395" y="10378440"/>
          <a:ext cx="89281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458" name="n_1aveValue【学校施設】&#10;有形固定資産減価償却率">
          <a:extLst>
            <a:ext uri="{FF2B5EF4-FFF2-40B4-BE49-F238E27FC236}">
              <a16:creationId xmlns:a16="http://schemas.microsoft.com/office/drawing/2014/main" id="{5DD9F6D8-5EFA-453B-A5F8-C49FC723C0C3}"/>
            </a:ext>
          </a:extLst>
        </xdr:cNvPr>
        <xdr:cNvSpPr txBox="1"/>
      </xdr:nvSpPr>
      <xdr:spPr>
        <a:xfrm>
          <a:off x="15267949"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459" name="n_2aveValue【学校施設】&#10;有形固定資産減価償却率">
          <a:extLst>
            <a:ext uri="{FF2B5EF4-FFF2-40B4-BE49-F238E27FC236}">
              <a16:creationId xmlns:a16="http://schemas.microsoft.com/office/drawing/2014/main" id="{CF8465FA-6815-4083-95AD-2AF8753E0D34}"/>
            </a:ext>
          </a:extLst>
        </xdr:cNvPr>
        <xdr:cNvSpPr txBox="1"/>
      </xdr:nvSpPr>
      <xdr:spPr>
        <a:xfrm>
          <a:off x="14391649"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460" name="n_3aveValue【学校施設】&#10;有形固定資産減価償却率">
          <a:extLst>
            <a:ext uri="{FF2B5EF4-FFF2-40B4-BE49-F238E27FC236}">
              <a16:creationId xmlns:a16="http://schemas.microsoft.com/office/drawing/2014/main" id="{8B26211A-37F5-4B36-A34E-3F590D80482D}"/>
            </a:ext>
          </a:extLst>
        </xdr:cNvPr>
        <xdr:cNvSpPr txBox="1"/>
      </xdr:nvSpPr>
      <xdr:spPr>
        <a:xfrm>
          <a:off x="13498839"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461" name="n_4aveValue【学校施設】&#10;有形固定資産減価償却率">
          <a:extLst>
            <a:ext uri="{FF2B5EF4-FFF2-40B4-BE49-F238E27FC236}">
              <a16:creationId xmlns:a16="http://schemas.microsoft.com/office/drawing/2014/main" id="{877FE63E-4544-467A-A1CE-1922D5C3B0FF}"/>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74947</xdr:rowOff>
    </xdr:from>
    <xdr:ext cx="405111" cy="259045"/>
    <xdr:sp macro="" textlink="">
      <xdr:nvSpPr>
        <xdr:cNvPr id="462" name="n_1mainValue【学校施設】&#10;有形固定資産減価償却率">
          <a:extLst>
            <a:ext uri="{FF2B5EF4-FFF2-40B4-BE49-F238E27FC236}">
              <a16:creationId xmlns:a16="http://schemas.microsoft.com/office/drawing/2014/main" id="{B0FD98F9-C461-4928-9105-6F789D97E93C}"/>
            </a:ext>
          </a:extLst>
        </xdr:cNvPr>
        <xdr:cNvSpPr txBox="1"/>
      </xdr:nvSpPr>
      <xdr:spPr>
        <a:xfrm>
          <a:off x="15267949"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63" name="n_2mainValue【学校施設】&#10;有形固定資産減価償却率">
          <a:extLst>
            <a:ext uri="{FF2B5EF4-FFF2-40B4-BE49-F238E27FC236}">
              <a16:creationId xmlns:a16="http://schemas.microsoft.com/office/drawing/2014/main" id="{8A206E61-9C16-4222-8B7B-03E1EDB1DCDD}"/>
            </a:ext>
          </a:extLst>
        </xdr:cNvPr>
        <xdr:cNvSpPr txBox="1"/>
      </xdr:nvSpPr>
      <xdr:spPr>
        <a:xfrm>
          <a:off x="14391649"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64" name="n_3mainValue【学校施設】&#10;有形固定資産減価償却率">
          <a:extLst>
            <a:ext uri="{FF2B5EF4-FFF2-40B4-BE49-F238E27FC236}">
              <a16:creationId xmlns:a16="http://schemas.microsoft.com/office/drawing/2014/main" id="{F39F4DED-C938-477C-86C2-0791A9E83DC9}"/>
            </a:ext>
          </a:extLst>
        </xdr:cNvPr>
        <xdr:cNvSpPr txBox="1"/>
      </xdr:nvSpPr>
      <xdr:spPr>
        <a:xfrm>
          <a:off x="13498839"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465" name="n_4mainValue【学校施設】&#10;有形固定資産減価償却率">
          <a:extLst>
            <a:ext uri="{FF2B5EF4-FFF2-40B4-BE49-F238E27FC236}">
              <a16:creationId xmlns:a16="http://schemas.microsoft.com/office/drawing/2014/main" id="{FAB437D8-14AF-4B22-8DD4-E8529497981D}"/>
            </a:ext>
          </a:extLst>
        </xdr:cNvPr>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BB96E14A-B92F-42EB-8D74-76151293D8B8}"/>
            </a:ext>
          </a:extLst>
        </xdr:cNvPr>
        <xdr:cNvSpPr/>
      </xdr:nvSpPr>
      <xdr:spPr>
        <a:xfrm>
          <a:off x="18288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ED99C73E-026B-4AF4-BD4D-8B79EFC36743}"/>
            </a:ext>
          </a:extLst>
        </xdr:cNvPr>
        <xdr:cNvSpPr/>
      </xdr:nvSpPr>
      <xdr:spPr>
        <a:xfrm>
          <a:off x="18413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8EFD5C8E-8D85-49C5-9690-16C910CE765F}"/>
            </a:ext>
          </a:extLst>
        </xdr:cNvPr>
        <xdr:cNvSpPr/>
      </xdr:nvSpPr>
      <xdr:spPr>
        <a:xfrm>
          <a:off x="18413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DF498445-3FD2-4C1F-A455-B7E0C45ED30B}"/>
            </a:ext>
          </a:extLst>
        </xdr:cNvPr>
        <xdr:cNvSpPr/>
      </xdr:nvSpPr>
      <xdr:spPr>
        <a:xfrm>
          <a:off x="19431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1C3717DB-D649-4ED1-AA34-AB444E8A9C15}"/>
            </a:ext>
          </a:extLst>
        </xdr:cNvPr>
        <xdr:cNvSpPr/>
      </xdr:nvSpPr>
      <xdr:spPr>
        <a:xfrm>
          <a:off x="19431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B918A948-D320-467C-8FFD-D42817095FA5}"/>
            </a:ext>
          </a:extLst>
        </xdr:cNvPr>
        <xdr:cNvSpPr/>
      </xdr:nvSpPr>
      <xdr:spPr>
        <a:xfrm>
          <a:off x="20574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6E2715B-53CE-4F26-8590-E6D4F0910624}"/>
            </a:ext>
          </a:extLst>
        </xdr:cNvPr>
        <xdr:cNvSpPr/>
      </xdr:nvSpPr>
      <xdr:spPr>
        <a:xfrm>
          <a:off x="20574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10EC411F-E3E1-4856-8956-CC58156D8378}"/>
            </a:ext>
          </a:extLst>
        </xdr:cNvPr>
        <xdr:cNvSpPr/>
      </xdr:nvSpPr>
      <xdr:spPr>
        <a:xfrm>
          <a:off x="18288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DEF332CC-5917-4AB9-B3BF-6843B4BD3E9C}"/>
            </a:ext>
          </a:extLst>
        </xdr:cNvPr>
        <xdr:cNvSpPr txBox="1"/>
      </xdr:nvSpPr>
      <xdr:spPr>
        <a:xfrm>
          <a:off x="18249900"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063BEE47-D579-4990-8E03-D78FC2A99F20}"/>
            </a:ext>
          </a:extLst>
        </xdr:cNvPr>
        <xdr:cNvCxnSpPr/>
      </xdr:nvCxnSpPr>
      <xdr:spPr>
        <a:xfrm>
          <a:off x="18288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a:extLst>
            <a:ext uri="{FF2B5EF4-FFF2-40B4-BE49-F238E27FC236}">
              <a16:creationId xmlns:a16="http://schemas.microsoft.com/office/drawing/2014/main" id="{AB96E1AC-3B45-43C0-B20A-A70637FA9D56}"/>
            </a:ext>
          </a:extLst>
        </xdr:cNvPr>
        <xdr:cNvSpPr txBox="1"/>
      </xdr:nvSpPr>
      <xdr:spPr>
        <a:xfrm>
          <a:off x="17822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id="{C5790C4C-B849-4D57-9091-3D393D0A62F2}"/>
            </a:ext>
          </a:extLst>
        </xdr:cNvPr>
        <xdr:cNvCxnSpPr/>
      </xdr:nvCxnSpPr>
      <xdr:spPr>
        <a:xfrm>
          <a:off x="18288000" y="11216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id="{87357429-64DB-415C-94A9-3A251DB837F0}"/>
            </a:ext>
          </a:extLst>
        </xdr:cNvPr>
        <xdr:cNvSpPr txBox="1"/>
      </xdr:nvSpPr>
      <xdr:spPr>
        <a:xfrm>
          <a:off x="17822726" y="11072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id="{73565588-C44A-489E-BEA4-944128AD109A}"/>
            </a:ext>
          </a:extLst>
        </xdr:cNvPr>
        <xdr:cNvCxnSpPr/>
      </xdr:nvCxnSpPr>
      <xdr:spPr>
        <a:xfrm>
          <a:off x="18288000" y="107518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id="{DF7B42E0-D54B-441B-9F27-53F6ADEF9949}"/>
            </a:ext>
          </a:extLst>
        </xdr:cNvPr>
        <xdr:cNvSpPr txBox="1"/>
      </xdr:nvSpPr>
      <xdr:spPr>
        <a:xfrm>
          <a:off x="17822726" y="10600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id="{37A6F7A7-50DE-4BB9-B9DC-8259E7DF10A7}"/>
            </a:ext>
          </a:extLst>
        </xdr:cNvPr>
        <xdr:cNvCxnSpPr/>
      </xdr:nvCxnSpPr>
      <xdr:spPr>
        <a:xfrm>
          <a:off x="18288000" y="10279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id="{A1452F86-DA61-4529-9737-8C4D742AB4F2}"/>
            </a:ext>
          </a:extLst>
        </xdr:cNvPr>
        <xdr:cNvSpPr txBox="1"/>
      </xdr:nvSpPr>
      <xdr:spPr>
        <a:xfrm>
          <a:off x="17822726" y="1013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id="{1EB1D952-1455-4110-8DF1-DE2F71F9BAA8}"/>
            </a:ext>
          </a:extLst>
        </xdr:cNvPr>
        <xdr:cNvCxnSpPr/>
      </xdr:nvCxnSpPr>
      <xdr:spPr>
        <a:xfrm>
          <a:off x="18288000" y="9814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id="{84DA94D7-2889-4048-86F2-A6F12E5A5EBD}"/>
            </a:ext>
          </a:extLst>
        </xdr:cNvPr>
        <xdr:cNvSpPr txBox="1"/>
      </xdr:nvSpPr>
      <xdr:spPr>
        <a:xfrm>
          <a:off x="17822726" y="96704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273FC1D2-D431-4E13-951F-A319A84D66A7}"/>
            </a:ext>
          </a:extLst>
        </xdr:cNvPr>
        <xdr:cNvCxnSpPr/>
      </xdr:nvCxnSpPr>
      <xdr:spPr>
        <a:xfrm>
          <a:off x="18288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F15232EF-DCF9-4DAD-8F5A-92BA540E3237}"/>
            </a:ext>
          </a:extLst>
        </xdr:cNvPr>
        <xdr:cNvSpPr txBox="1"/>
      </xdr:nvSpPr>
      <xdr:spPr>
        <a:xfrm>
          <a:off x="17822726" y="9197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56478FBD-6EC7-4BA2-8356-A44B2F972B22}"/>
            </a:ext>
          </a:extLst>
        </xdr:cNvPr>
        <xdr:cNvSpPr/>
      </xdr:nvSpPr>
      <xdr:spPr>
        <a:xfrm>
          <a:off x="18288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488" name="直線コネクタ 487">
          <a:extLst>
            <a:ext uri="{FF2B5EF4-FFF2-40B4-BE49-F238E27FC236}">
              <a16:creationId xmlns:a16="http://schemas.microsoft.com/office/drawing/2014/main" id="{496456EB-4F8D-45D1-928E-98BDD125EC5E}"/>
            </a:ext>
          </a:extLst>
        </xdr:cNvPr>
        <xdr:cNvCxnSpPr/>
      </xdr:nvCxnSpPr>
      <xdr:spPr>
        <a:xfrm flipV="1">
          <a:off x="22162769" y="9759467"/>
          <a:ext cx="0" cy="139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489" name="【学校施設】&#10;一人当たり面積最小値テキスト">
          <a:extLst>
            <a:ext uri="{FF2B5EF4-FFF2-40B4-BE49-F238E27FC236}">
              <a16:creationId xmlns:a16="http://schemas.microsoft.com/office/drawing/2014/main" id="{0D071040-DCBF-4904-AA75-EE319457B320}"/>
            </a:ext>
          </a:extLst>
        </xdr:cNvPr>
        <xdr:cNvSpPr txBox="1"/>
      </xdr:nvSpPr>
      <xdr:spPr>
        <a:xfrm>
          <a:off x="22201505" y="1115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490" name="直線コネクタ 489">
          <a:extLst>
            <a:ext uri="{FF2B5EF4-FFF2-40B4-BE49-F238E27FC236}">
              <a16:creationId xmlns:a16="http://schemas.microsoft.com/office/drawing/2014/main" id="{97363F78-EDAD-49BD-8FFF-F3E72B34A3D5}"/>
            </a:ext>
          </a:extLst>
        </xdr:cNvPr>
        <xdr:cNvCxnSpPr/>
      </xdr:nvCxnSpPr>
      <xdr:spPr>
        <a:xfrm>
          <a:off x="22070695" y="1115522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491" name="【学校施設】&#10;一人当たり面積最大値テキスト">
          <a:extLst>
            <a:ext uri="{FF2B5EF4-FFF2-40B4-BE49-F238E27FC236}">
              <a16:creationId xmlns:a16="http://schemas.microsoft.com/office/drawing/2014/main" id="{06D6DD55-126B-4781-B249-AA9193D9E5B6}"/>
            </a:ext>
          </a:extLst>
        </xdr:cNvPr>
        <xdr:cNvSpPr txBox="1"/>
      </xdr:nvSpPr>
      <xdr:spPr>
        <a:xfrm>
          <a:off x="22201505" y="953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492" name="直線コネクタ 491">
          <a:extLst>
            <a:ext uri="{FF2B5EF4-FFF2-40B4-BE49-F238E27FC236}">
              <a16:creationId xmlns:a16="http://schemas.microsoft.com/office/drawing/2014/main" id="{DF169EDB-DC8C-4142-BD46-73105D1498BD}"/>
            </a:ext>
          </a:extLst>
        </xdr:cNvPr>
        <xdr:cNvCxnSpPr/>
      </xdr:nvCxnSpPr>
      <xdr:spPr>
        <a:xfrm>
          <a:off x="22070695" y="9759467"/>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93" name="【学校施設】&#10;一人当たり面積平均値テキスト">
          <a:extLst>
            <a:ext uri="{FF2B5EF4-FFF2-40B4-BE49-F238E27FC236}">
              <a16:creationId xmlns:a16="http://schemas.microsoft.com/office/drawing/2014/main" id="{C40E27C3-BB94-43DD-BDC0-632F787C4AE8}"/>
            </a:ext>
          </a:extLst>
        </xdr:cNvPr>
        <xdr:cNvSpPr txBox="1"/>
      </xdr:nvSpPr>
      <xdr:spPr>
        <a:xfrm>
          <a:off x="22201505"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4" name="フローチャート: 判断 493">
          <a:extLst>
            <a:ext uri="{FF2B5EF4-FFF2-40B4-BE49-F238E27FC236}">
              <a16:creationId xmlns:a16="http://schemas.microsoft.com/office/drawing/2014/main" id="{85EE3684-9571-4E9D-AAED-69795248D338}"/>
            </a:ext>
          </a:extLst>
        </xdr:cNvPr>
        <xdr:cNvSpPr/>
      </xdr:nvSpPr>
      <xdr:spPr>
        <a:xfrm>
          <a:off x="22108795" y="1073150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495" name="フローチャート: 判断 494">
          <a:extLst>
            <a:ext uri="{FF2B5EF4-FFF2-40B4-BE49-F238E27FC236}">
              <a16:creationId xmlns:a16="http://schemas.microsoft.com/office/drawing/2014/main" id="{3AF76F83-0EAF-4AA5-9211-1C467E554A15}"/>
            </a:ext>
          </a:extLst>
        </xdr:cNvPr>
        <xdr:cNvSpPr/>
      </xdr:nvSpPr>
      <xdr:spPr>
        <a:xfrm>
          <a:off x="21270595" y="1072563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496" name="フローチャート: 判断 495">
          <a:extLst>
            <a:ext uri="{FF2B5EF4-FFF2-40B4-BE49-F238E27FC236}">
              <a16:creationId xmlns:a16="http://schemas.microsoft.com/office/drawing/2014/main" id="{210985FA-1A38-431D-810A-CBCB945C309D}"/>
            </a:ext>
          </a:extLst>
        </xdr:cNvPr>
        <xdr:cNvSpPr/>
      </xdr:nvSpPr>
      <xdr:spPr>
        <a:xfrm>
          <a:off x="20383500" y="10724718"/>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497" name="フローチャート: 判断 496">
          <a:extLst>
            <a:ext uri="{FF2B5EF4-FFF2-40B4-BE49-F238E27FC236}">
              <a16:creationId xmlns:a16="http://schemas.microsoft.com/office/drawing/2014/main" id="{23F1ADAC-703A-4E82-9EE7-468E21126DE5}"/>
            </a:ext>
          </a:extLst>
        </xdr:cNvPr>
        <xdr:cNvSpPr/>
      </xdr:nvSpPr>
      <xdr:spPr>
        <a:xfrm>
          <a:off x="19496405" y="1071923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498" name="フローチャート: 判断 497">
          <a:extLst>
            <a:ext uri="{FF2B5EF4-FFF2-40B4-BE49-F238E27FC236}">
              <a16:creationId xmlns:a16="http://schemas.microsoft.com/office/drawing/2014/main" id="{AB62CA8E-D7D5-4C70-8E84-CB41B1E1F2B9}"/>
            </a:ext>
          </a:extLst>
        </xdr:cNvPr>
        <xdr:cNvSpPr/>
      </xdr:nvSpPr>
      <xdr:spPr>
        <a:xfrm>
          <a:off x="18603595" y="1072014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4ACA3860-A1E7-4FB0-851E-299BB31B192D}"/>
            </a:ext>
          </a:extLst>
        </xdr:cNvPr>
        <xdr:cNvSpPr txBox="1"/>
      </xdr:nvSpPr>
      <xdr:spPr>
        <a:xfrm>
          <a:off x="21972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FDBB6E86-23F8-4B20-A79C-51E983667892}"/>
            </a:ext>
          </a:extLst>
        </xdr:cNvPr>
        <xdr:cNvSpPr txBox="1"/>
      </xdr:nvSpPr>
      <xdr:spPr>
        <a:xfrm>
          <a:off x="21134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728F5CA7-9E71-48D8-BD56-48C4F404A4AC}"/>
            </a:ext>
          </a:extLst>
        </xdr:cNvPr>
        <xdr:cNvSpPr txBox="1"/>
      </xdr:nvSpPr>
      <xdr:spPr>
        <a:xfrm>
          <a:off x="20241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F09DDA5F-F02F-47A5-B067-F652549F7132}"/>
            </a:ext>
          </a:extLst>
        </xdr:cNvPr>
        <xdr:cNvSpPr txBox="1"/>
      </xdr:nvSpPr>
      <xdr:spPr>
        <a:xfrm>
          <a:off x="19354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1A2453E-14CD-4A33-9445-5A4CF027C126}"/>
            </a:ext>
          </a:extLst>
        </xdr:cNvPr>
        <xdr:cNvSpPr txBox="1"/>
      </xdr:nvSpPr>
      <xdr:spPr>
        <a:xfrm>
          <a:off x="18467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162713</xdr:rowOff>
    </xdr:from>
    <xdr:to>
      <xdr:col>116</xdr:col>
      <xdr:colOff>114300</xdr:colOff>
      <xdr:row>61</xdr:row>
      <xdr:rowOff>92863</xdr:rowOff>
    </xdr:to>
    <xdr:sp macro="" textlink="">
      <xdr:nvSpPr>
        <xdr:cNvPr id="504" name="楕円 503">
          <a:extLst>
            <a:ext uri="{FF2B5EF4-FFF2-40B4-BE49-F238E27FC236}">
              <a16:creationId xmlns:a16="http://schemas.microsoft.com/office/drawing/2014/main" id="{1D2E27AF-95E5-481D-94B8-6E234CE6A0D0}"/>
            </a:ext>
          </a:extLst>
        </xdr:cNvPr>
        <xdr:cNvSpPr/>
      </xdr:nvSpPr>
      <xdr:spPr>
        <a:xfrm>
          <a:off x="22108795" y="10676408"/>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14140</xdr:rowOff>
    </xdr:from>
    <xdr:ext cx="469744" cy="259045"/>
    <xdr:sp macro="" textlink="">
      <xdr:nvSpPr>
        <xdr:cNvPr id="505" name="【学校施設】&#10;一人当たり面積該当値テキスト">
          <a:extLst>
            <a:ext uri="{FF2B5EF4-FFF2-40B4-BE49-F238E27FC236}">
              <a16:creationId xmlns:a16="http://schemas.microsoft.com/office/drawing/2014/main" id="{C67CA2A2-3BF0-4923-B18C-E3C08CB2076F}"/>
            </a:ext>
          </a:extLst>
        </xdr:cNvPr>
        <xdr:cNvSpPr txBox="1"/>
      </xdr:nvSpPr>
      <xdr:spPr>
        <a:xfrm>
          <a:off x="22201505" y="105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154483</xdr:rowOff>
    </xdr:from>
    <xdr:to>
      <xdr:col>112</xdr:col>
      <xdr:colOff>38100</xdr:colOff>
      <xdr:row>61</xdr:row>
      <xdr:rowOff>84633</xdr:rowOff>
    </xdr:to>
    <xdr:sp macro="" textlink="">
      <xdr:nvSpPr>
        <xdr:cNvPr id="506" name="楕円 505">
          <a:extLst>
            <a:ext uri="{FF2B5EF4-FFF2-40B4-BE49-F238E27FC236}">
              <a16:creationId xmlns:a16="http://schemas.microsoft.com/office/drawing/2014/main" id="{8955D81D-FB17-49E0-A1AC-82783F33FE7C}"/>
            </a:ext>
          </a:extLst>
        </xdr:cNvPr>
        <xdr:cNvSpPr/>
      </xdr:nvSpPr>
      <xdr:spPr>
        <a:xfrm>
          <a:off x="21270595" y="1067008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33833</xdr:rowOff>
    </xdr:from>
    <xdr:to>
      <xdr:col>116</xdr:col>
      <xdr:colOff>63500</xdr:colOff>
      <xdr:row>61</xdr:row>
      <xdr:rowOff>42063</xdr:rowOff>
    </xdr:to>
    <xdr:cxnSp macro="">
      <xdr:nvCxnSpPr>
        <xdr:cNvPr id="507" name="直線コネクタ 506">
          <a:extLst>
            <a:ext uri="{FF2B5EF4-FFF2-40B4-BE49-F238E27FC236}">
              <a16:creationId xmlns:a16="http://schemas.microsoft.com/office/drawing/2014/main" id="{02E99537-A7D6-43BF-BF75-07A9EEC51CE3}"/>
            </a:ext>
          </a:extLst>
        </xdr:cNvPr>
        <xdr:cNvCxnSpPr/>
      </xdr:nvCxnSpPr>
      <xdr:spPr>
        <a:xfrm>
          <a:off x="21325205" y="10724693"/>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25553</xdr:rowOff>
    </xdr:from>
    <xdr:to>
      <xdr:col>107</xdr:col>
      <xdr:colOff>101600</xdr:colOff>
      <xdr:row>61</xdr:row>
      <xdr:rowOff>127153</xdr:rowOff>
    </xdr:to>
    <xdr:sp macro="" textlink="">
      <xdr:nvSpPr>
        <xdr:cNvPr id="508" name="楕円 507">
          <a:extLst>
            <a:ext uri="{FF2B5EF4-FFF2-40B4-BE49-F238E27FC236}">
              <a16:creationId xmlns:a16="http://schemas.microsoft.com/office/drawing/2014/main" id="{923A0509-9AF5-4F4C-BE29-543E26DBAC66}"/>
            </a:ext>
          </a:extLst>
        </xdr:cNvPr>
        <xdr:cNvSpPr/>
      </xdr:nvSpPr>
      <xdr:spPr>
        <a:xfrm>
          <a:off x="20383500" y="10718318"/>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33833</xdr:rowOff>
    </xdr:from>
    <xdr:to>
      <xdr:col>111</xdr:col>
      <xdr:colOff>177800</xdr:colOff>
      <xdr:row>61</xdr:row>
      <xdr:rowOff>76353</xdr:rowOff>
    </xdr:to>
    <xdr:cxnSp macro="">
      <xdr:nvCxnSpPr>
        <xdr:cNvPr id="509" name="直線コネクタ 508">
          <a:extLst>
            <a:ext uri="{FF2B5EF4-FFF2-40B4-BE49-F238E27FC236}">
              <a16:creationId xmlns:a16="http://schemas.microsoft.com/office/drawing/2014/main" id="{38F1FB91-2F5B-4B52-A9E9-9DA27B19BA0A}"/>
            </a:ext>
          </a:extLst>
        </xdr:cNvPr>
        <xdr:cNvCxnSpPr/>
      </xdr:nvCxnSpPr>
      <xdr:spPr>
        <a:xfrm flipV="1">
          <a:off x="20432395" y="10724693"/>
          <a:ext cx="89281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30125</xdr:rowOff>
    </xdr:from>
    <xdr:to>
      <xdr:col>102</xdr:col>
      <xdr:colOff>165100</xdr:colOff>
      <xdr:row>61</xdr:row>
      <xdr:rowOff>131725</xdr:rowOff>
    </xdr:to>
    <xdr:sp macro="" textlink="">
      <xdr:nvSpPr>
        <xdr:cNvPr id="510" name="楕円 509">
          <a:extLst>
            <a:ext uri="{FF2B5EF4-FFF2-40B4-BE49-F238E27FC236}">
              <a16:creationId xmlns:a16="http://schemas.microsoft.com/office/drawing/2014/main" id="{E91A723E-F76F-4A23-9396-673EDF0BE180}"/>
            </a:ext>
          </a:extLst>
        </xdr:cNvPr>
        <xdr:cNvSpPr/>
      </xdr:nvSpPr>
      <xdr:spPr>
        <a:xfrm>
          <a:off x="19496405" y="10722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76353</xdr:rowOff>
    </xdr:from>
    <xdr:to>
      <xdr:col>107</xdr:col>
      <xdr:colOff>50800</xdr:colOff>
      <xdr:row>61</xdr:row>
      <xdr:rowOff>80925</xdr:rowOff>
    </xdr:to>
    <xdr:cxnSp macro="">
      <xdr:nvCxnSpPr>
        <xdr:cNvPr id="511" name="直線コネクタ 510">
          <a:extLst>
            <a:ext uri="{FF2B5EF4-FFF2-40B4-BE49-F238E27FC236}">
              <a16:creationId xmlns:a16="http://schemas.microsoft.com/office/drawing/2014/main" id="{3110735F-094B-4542-8808-399042F498F6}"/>
            </a:ext>
          </a:extLst>
        </xdr:cNvPr>
        <xdr:cNvCxnSpPr/>
      </xdr:nvCxnSpPr>
      <xdr:spPr>
        <a:xfrm flipV="1">
          <a:off x="19545300" y="10767213"/>
          <a:ext cx="88709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35611</xdr:rowOff>
    </xdr:from>
    <xdr:to>
      <xdr:col>98</xdr:col>
      <xdr:colOff>38100</xdr:colOff>
      <xdr:row>61</xdr:row>
      <xdr:rowOff>137211</xdr:rowOff>
    </xdr:to>
    <xdr:sp macro="" textlink="">
      <xdr:nvSpPr>
        <xdr:cNvPr id="512" name="楕円 511">
          <a:extLst>
            <a:ext uri="{FF2B5EF4-FFF2-40B4-BE49-F238E27FC236}">
              <a16:creationId xmlns:a16="http://schemas.microsoft.com/office/drawing/2014/main" id="{39403751-5B4E-4690-8AAF-409508E61D82}"/>
            </a:ext>
          </a:extLst>
        </xdr:cNvPr>
        <xdr:cNvSpPr/>
      </xdr:nvSpPr>
      <xdr:spPr>
        <a:xfrm>
          <a:off x="18603595" y="10726471"/>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80925</xdr:rowOff>
    </xdr:from>
    <xdr:to>
      <xdr:col>102</xdr:col>
      <xdr:colOff>114300</xdr:colOff>
      <xdr:row>61</xdr:row>
      <xdr:rowOff>86411</xdr:rowOff>
    </xdr:to>
    <xdr:cxnSp macro="">
      <xdr:nvCxnSpPr>
        <xdr:cNvPr id="513" name="直線コネクタ 512">
          <a:extLst>
            <a:ext uri="{FF2B5EF4-FFF2-40B4-BE49-F238E27FC236}">
              <a16:creationId xmlns:a16="http://schemas.microsoft.com/office/drawing/2014/main" id="{401DF475-EC93-4F87-9D59-3C8E3F726EEF}"/>
            </a:ext>
          </a:extLst>
        </xdr:cNvPr>
        <xdr:cNvCxnSpPr/>
      </xdr:nvCxnSpPr>
      <xdr:spPr>
        <a:xfrm flipV="1">
          <a:off x="18658205" y="10771785"/>
          <a:ext cx="887095"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514" name="n_1aveValue【学校施設】&#10;一人当たり面積">
          <a:extLst>
            <a:ext uri="{FF2B5EF4-FFF2-40B4-BE49-F238E27FC236}">
              <a16:creationId xmlns:a16="http://schemas.microsoft.com/office/drawing/2014/main" id="{7578A5AD-586D-4A48-908A-4C192A45AF31}"/>
            </a:ext>
          </a:extLst>
        </xdr:cNvPr>
        <xdr:cNvSpPr txBox="1"/>
      </xdr:nvSpPr>
      <xdr:spPr>
        <a:xfrm>
          <a:off x="21073822" y="108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515" name="n_2aveValue【学校施設】&#10;一人当たり面積">
          <a:extLst>
            <a:ext uri="{FF2B5EF4-FFF2-40B4-BE49-F238E27FC236}">
              <a16:creationId xmlns:a16="http://schemas.microsoft.com/office/drawing/2014/main" id="{EC1CAF12-AF0D-443F-A490-540E06840C7B}"/>
            </a:ext>
          </a:extLst>
        </xdr:cNvPr>
        <xdr:cNvSpPr txBox="1"/>
      </xdr:nvSpPr>
      <xdr:spPr>
        <a:xfrm>
          <a:off x="20197522" y="108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516" name="n_3aveValue【学校施設】&#10;一人当たり面積">
          <a:extLst>
            <a:ext uri="{FF2B5EF4-FFF2-40B4-BE49-F238E27FC236}">
              <a16:creationId xmlns:a16="http://schemas.microsoft.com/office/drawing/2014/main" id="{3BD8DF6B-0F3D-4EA9-8B5E-1EE41B97DB25}"/>
            </a:ext>
          </a:extLst>
        </xdr:cNvPr>
        <xdr:cNvSpPr txBox="1"/>
      </xdr:nvSpPr>
      <xdr:spPr>
        <a:xfrm>
          <a:off x="19312332" y="1048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517" name="n_4aveValue【学校施設】&#10;一人当たり面積">
          <a:extLst>
            <a:ext uri="{FF2B5EF4-FFF2-40B4-BE49-F238E27FC236}">
              <a16:creationId xmlns:a16="http://schemas.microsoft.com/office/drawing/2014/main" id="{27BD4E4B-1D61-4F68-89C7-8BCA8965F066}"/>
            </a:ext>
          </a:extLst>
        </xdr:cNvPr>
        <xdr:cNvSpPr txBox="1"/>
      </xdr:nvSpPr>
      <xdr:spPr>
        <a:xfrm>
          <a:off x="18425237" y="1048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101160</xdr:rowOff>
    </xdr:from>
    <xdr:ext cx="469744" cy="259045"/>
    <xdr:sp macro="" textlink="">
      <xdr:nvSpPr>
        <xdr:cNvPr id="518" name="n_1mainValue【学校施設】&#10;一人当たり面積">
          <a:extLst>
            <a:ext uri="{FF2B5EF4-FFF2-40B4-BE49-F238E27FC236}">
              <a16:creationId xmlns:a16="http://schemas.microsoft.com/office/drawing/2014/main" id="{00D9167C-B150-4300-97D5-7808B2BE385F}"/>
            </a:ext>
          </a:extLst>
        </xdr:cNvPr>
        <xdr:cNvSpPr txBox="1"/>
      </xdr:nvSpPr>
      <xdr:spPr>
        <a:xfrm>
          <a:off x="21073822" y="1044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143680</xdr:rowOff>
    </xdr:from>
    <xdr:ext cx="469744" cy="259045"/>
    <xdr:sp macro="" textlink="">
      <xdr:nvSpPr>
        <xdr:cNvPr id="519" name="n_2mainValue【学校施設】&#10;一人当たり面積">
          <a:extLst>
            <a:ext uri="{FF2B5EF4-FFF2-40B4-BE49-F238E27FC236}">
              <a16:creationId xmlns:a16="http://schemas.microsoft.com/office/drawing/2014/main" id="{D15DBADF-AE0A-47D5-9683-EE8BBBD98A5C}"/>
            </a:ext>
          </a:extLst>
        </xdr:cNvPr>
        <xdr:cNvSpPr txBox="1"/>
      </xdr:nvSpPr>
      <xdr:spPr>
        <a:xfrm>
          <a:off x="20197522" y="104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122852</xdr:rowOff>
    </xdr:from>
    <xdr:ext cx="469744" cy="259045"/>
    <xdr:sp macro="" textlink="">
      <xdr:nvSpPr>
        <xdr:cNvPr id="520" name="n_3mainValue【学校施設】&#10;一人当たり面積">
          <a:extLst>
            <a:ext uri="{FF2B5EF4-FFF2-40B4-BE49-F238E27FC236}">
              <a16:creationId xmlns:a16="http://schemas.microsoft.com/office/drawing/2014/main" id="{05CCFDC9-A32A-4DFA-AF03-8888B24103E6}"/>
            </a:ext>
          </a:extLst>
        </xdr:cNvPr>
        <xdr:cNvSpPr txBox="1"/>
      </xdr:nvSpPr>
      <xdr:spPr>
        <a:xfrm>
          <a:off x="19312332" y="108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128338</xdr:rowOff>
    </xdr:from>
    <xdr:ext cx="469744" cy="259045"/>
    <xdr:sp macro="" textlink="">
      <xdr:nvSpPr>
        <xdr:cNvPr id="521" name="n_4mainValue【学校施設】&#10;一人当たり面積">
          <a:extLst>
            <a:ext uri="{FF2B5EF4-FFF2-40B4-BE49-F238E27FC236}">
              <a16:creationId xmlns:a16="http://schemas.microsoft.com/office/drawing/2014/main" id="{A28C064C-D1D5-4E5B-B617-7AC561B11397}"/>
            </a:ext>
          </a:extLst>
        </xdr:cNvPr>
        <xdr:cNvSpPr txBox="1"/>
      </xdr:nvSpPr>
      <xdr:spPr>
        <a:xfrm>
          <a:off x="18425237" y="1081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E58742D7-79D2-4423-92E6-AD889117024B}"/>
            </a:ext>
          </a:extLst>
        </xdr:cNvPr>
        <xdr:cNvSpPr/>
      </xdr:nvSpPr>
      <xdr:spPr>
        <a:xfrm>
          <a:off x="1244790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7A627A6A-BCB1-4652-8D88-73BA788B43AD}"/>
            </a:ext>
          </a:extLst>
        </xdr:cNvPr>
        <xdr:cNvSpPr/>
      </xdr:nvSpPr>
      <xdr:spPr>
        <a:xfrm>
          <a:off x="12573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DCF4F652-4CDB-4CF6-9597-B72E25776F4E}"/>
            </a:ext>
          </a:extLst>
        </xdr:cNvPr>
        <xdr:cNvSpPr/>
      </xdr:nvSpPr>
      <xdr:spPr>
        <a:xfrm>
          <a:off x="12573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3E013649-6808-4D82-964F-10F928386B83}"/>
            </a:ext>
          </a:extLst>
        </xdr:cNvPr>
        <xdr:cNvSpPr/>
      </xdr:nvSpPr>
      <xdr:spPr>
        <a:xfrm>
          <a:off x="13590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3246C80-6D83-44D0-8208-09F887C64153}"/>
            </a:ext>
          </a:extLst>
        </xdr:cNvPr>
        <xdr:cNvSpPr/>
      </xdr:nvSpPr>
      <xdr:spPr>
        <a:xfrm>
          <a:off x="13590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7C6CB553-1CF1-49E5-B4F3-735D29727F78}"/>
            </a:ext>
          </a:extLst>
        </xdr:cNvPr>
        <xdr:cNvSpPr/>
      </xdr:nvSpPr>
      <xdr:spPr>
        <a:xfrm>
          <a:off x="14733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4F2B07FB-93B9-468F-8F51-73860D486418}"/>
            </a:ext>
          </a:extLst>
        </xdr:cNvPr>
        <xdr:cNvSpPr/>
      </xdr:nvSpPr>
      <xdr:spPr>
        <a:xfrm>
          <a:off x="14733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DD81D64A-7E73-47DB-B788-15CBEA6DD227}"/>
            </a:ext>
          </a:extLst>
        </xdr:cNvPr>
        <xdr:cNvSpPr/>
      </xdr:nvSpPr>
      <xdr:spPr>
        <a:xfrm>
          <a:off x="12447905" y="1324356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F641F564-5E4B-42A4-933D-07090271242B}"/>
            </a:ext>
          </a:extLst>
        </xdr:cNvPr>
        <xdr:cNvSpPr/>
      </xdr:nvSpPr>
      <xdr:spPr>
        <a:xfrm>
          <a:off x="18288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FBA0A36C-9052-4417-97BC-F62F89C23097}"/>
            </a:ext>
          </a:extLst>
        </xdr:cNvPr>
        <xdr:cNvSpPr/>
      </xdr:nvSpPr>
      <xdr:spPr>
        <a:xfrm>
          <a:off x="18413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C832E0EF-B0D5-48FC-A324-65085B217AF0}"/>
            </a:ext>
          </a:extLst>
        </xdr:cNvPr>
        <xdr:cNvSpPr/>
      </xdr:nvSpPr>
      <xdr:spPr>
        <a:xfrm>
          <a:off x="18413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660E263C-4955-4F24-96D7-58D9EE374884}"/>
            </a:ext>
          </a:extLst>
        </xdr:cNvPr>
        <xdr:cNvSpPr/>
      </xdr:nvSpPr>
      <xdr:spPr>
        <a:xfrm>
          <a:off x="19431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9CB4D0D1-B2A9-4496-A40C-12AD62EEF5E1}"/>
            </a:ext>
          </a:extLst>
        </xdr:cNvPr>
        <xdr:cNvSpPr/>
      </xdr:nvSpPr>
      <xdr:spPr>
        <a:xfrm>
          <a:off x="19431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AB76D1DD-C3E7-4392-9377-61553127558B}"/>
            </a:ext>
          </a:extLst>
        </xdr:cNvPr>
        <xdr:cNvSpPr/>
      </xdr:nvSpPr>
      <xdr:spPr>
        <a:xfrm>
          <a:off x="20574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EBB94275-61E4-47C5-BCB5-DD5D8FCD340F}"/>
            </a:ext>
          </a:extLst>
        </xdr:cNvPr>
        <xdr:cNvSpPr/>
      </xdr:nvSpPr>
      <xdr:spPr>
        <a:xfrm>
          <a:off x="20574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E448D653-8C2E-40D4-85B0-4E1BC6D419E3}"/>
            </a:ext>
          </a:extLst>
        </xdr:cNvPr>
        <xdr:cNvSpPr/>
      </xdr:nvSpPr>
      <xdr:spPr>
        <a:xfrm>
          <a:off x="18288000" y="1324356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DC6C48FB-A9F8-4812-A714-180DBFE38BEE}"/>
            </a:ext>
          </a:extLst>
        </xdr:cNvPr>
        <xdr:cNvSpPr/>
      </xdr:nvSpPr>
      <xdr:spPr>
        <a:xfrm>
          <a:off x="1244790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5FF5ADCF-9F97-4C55-B78A-4759EFC70668}"/>
            </a:ext>
          </a:extLst>
        </xdr:cNvPr>
        <xdr:cNvSpPr/>
      </xdr:nvSpPr>
      <xdr:spPr>
        <a:xfrm>
          <a:off x="12573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C252E5ED-0792-4E58-8DAB-FEA68BE8D8F1}"/>
            </a:ext>
          </a:extLst>
        </xdr:cNvPr>
        <xdr:cNvSpPr/>
      </xdr:nvSpPr>
      <xdr:spPr>
        <a:xfrm>
          <a:off x="12573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9933404B-2E98-4724-9008-8DFFCBDD6934}"/>
            </a:ext>
          </a:extLst>
        </xdr:cNvPr>
        <xdr:cNvSpPr/>
      </xdr:nvSpPr>
      <xdr:spPr>
        <a:xfrm>
          <a:off x="13590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850291B5-EDD2-4EB1-92C0-29158E244597}"/>
            </a:ext>
          </a:extLst>
        </xdr:cNvPr>
        <xdr:cNvSpPr/>
      </xdr:nvSpPr>
      <xdr:spPr>
        <a:xfrm>
          <a:off x="13590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469D9476-1AB2-4ACB-8481-F8968A6D0BF1}"/>
            </a:ext>
          </a:extLst>
        </xdr:cNvPr>
        <xdr:cNvSpPr/>
      </xdr:nvSpPr>
      <xdr:spPr>
        <a:xfrm>
          <a:off x="14733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E0692671-13FB-4CE7-827D-E1B69D996467}"/>
            </a:ext>
          </a:extLst>
        </xdr:cNvPr>
        <xdr:cNvSpPr/>
      </xdr:nvSpPr>
      <xdr:spPr>
        <a:xfrm>
          <a:off x="14733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92D887D9-6DCC-488F-8753-6062661E6A1A}"/>
            </a:ext>
          </a:extLst>
        </xdr:cNvPr>
        <xdr:cNvSpPr/>
      </xdr:nvSpPr>
      <xdr:spPr>
        <a:xfrm>
          <a:off x="1244790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508C6523-35B7-4E22-BA6A-EDC928BCF2B6}"/>
            </a:ext>
          </a:extLst>
        </xdr:cNvPr>
        <xdr:cNvSpPr txBox="1"/>
      </xdr:nvSpPr>
      <xdr:spPr>
        <a:xfrm>
          <a:off x="12409805"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F4A74FB7-4175-4383-BDCD-AC6336D16763}"/>
            </a:ext>
          </a:extLst>
        </xdr:cNvPr>
        <xdr:cNvCxnSpPr/>
      </xdr:nvCxnSpPr>
      <xdr:spPr>
        <a:xfrm>
          <a:off x="1244790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1A4236CE-AC52-4E4F-A466-4E9E892AAB42}"/>
            </a:ext>
          </a:extLst>
        </xdr:cNvPr>
        <xdr:cNvSpPr txBox="1"/>
      </xdr:nvSpPr>
      <xdr:spPr>
        <a:xfrm>
          <a:off x="11982631"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9" name="直線コネクタ 548">
          <a:extLst>
            <a:ext uri="{FF2B5EF4-FFF2-40B4-BE49-F238E27FC236}">
              <a16:creationId xmlns:a16="http://schemas.microsoft.com/office/drawing/2014/main" id="{D42E59BE-DD2B-481A-A352-4907D23DB0C9}"/>
            </a:ext>
          </a:extLst>
        </xdr:cNvPr>
        <xdr:cNvCxnSpPr/>
      </xdr:nvCxnSpPr>
      <xdr:spPr>
        <a:xfrm>
          <a:off x="12447905" y="19004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0" name="テキスト ボックス 549">
          <a:extLst>
            <a:ext uri="{FF2B5EF4-FFF2-40B4-BE49-F238E27FC236}">
              <a16:creationId xmlns:a16="http://schemas.microsoft.com/office/drawing/2014/main" id="{F867764B-86E8-454C-980D-A6FD6825281D}"/>
            </a:ext>
          </a:extLst>
        </xdr:cNvPr>
        <xdr:cNvSpPr txBox="1"/>
      </xdr:nvSpPr>
      <xdr:spPr>
        <a:xfrm>
          <a:off x="11982631" y="1886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1" name="直線コネクタ 550">
          <a:extLst>
            <a:ext uri="{FF2B5EF4-FFF2-40B4-BE49-F238E27FC236}">
              <a16:creationId xmlns:a16="http://schemas.microsoft.com/office/drawing/2014/main" id="{3C5AFFA0-0206-4D20-8439-C6DB91FC7B3C}"/>
            </a:ext>
          </a:extLst>
        </xdr:cNvPr>
        <xdr:cNvCxnSpPr/>
      </xdr:nvCxnSpPr>
      <xdr:spPr>
        <a:xfrm>
          <a:off x="12447905" y="18539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2" name="テキスト ボックス 551">
          <a:extLst>
            <a:ext uri="{FF2B5EF4-FFF2-40B4-BE49-F238E27FC236}">
              <a16:creationId xmlns:a16="http://schemas.microsoft.com/office/drawing/2014/main" id="{7F1C5D7A-1217-45D7-9A3E-8CF19E0D9DF1}"/>
            </a:ext>
          </a:extLst>
        </xdr:cNvPr>
        <xdr:cNvSpPr txBox="1"/>
      </xdr:nvSpPr>
      <xdr:spPr>
        <a:xfrm>
          <a:off x="12042941" y="183877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3" name="直線コネクタ 552">
          <a:extLst>
            <a:ext uri="{FF2B5EF4-FFF2-40B4-BE49-F238E27FC236}">
              <a16:creationId xmlns:a16="http://schemas.microsoft.com/office/drawing/2014/main" id="{DA934380-E549-4EB9-BB0B-F23FAA5FCD8B}"/>
            </a:ext>
          </a:extLst>
        </xdr:cNvPr>
        <xdr:cNvCxnSpPr/>
      </xdr:nvCxnSpPr>
      <xdr:spPr>
        <a:xfrm>
          <a:off x="12447905" y="18074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4" name="テキスト ボックス 553">
          <a:extLst>
            <a:ext uri="{FF2B5EF4-FFF2-40B4-BE49-F238E27FC236}">
              <a16:creationId xmlns:a16="http://schemas.microsoft.com/office/drawing/2014/main" id="{AFCCECF4-5BF8-4F8A-9FF0-42545E3799C2}"/>
            </a:ext>
          </a:extLst>
        </xdr:cNvPr>
        <xdr:cNvSpPr txBox="1"/>
      </xdr:nvSpPr>
      <xdr:spPr>
        <a:xfrm>
          <a:off x="12042941" y="179228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5" name="直線コネクタ 554">
          <a:extLst>
            <a:ext uri="{FF2B5EF4-FFF2-40B4-BE49-F238E27FC236}">
              <a16:creationId xmlns:a16="http://schemas.microsoft.com/office/drawing/2014/main" id="{E4984EEB-D9FC-43D2-8110-C7298A8D8350}"/>
            </a:ext>
          </a:extLst>
        </xdr:cNvPr>
        <xdr:cNvCxnSpPr/>
      </xdr:nvCxnSpPr>
      <xdr:spPr>
        <a:xfrm>
          <a:off x="12447905" y="1760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6" name="テキスト ボックス 555">
          <a:extLst>
            <a:ext uri="{FF2B5EF4-FFF2-40B4-BE49-F238E27FC236}">
              <a16:creationId xmlns:a16="http://schemas.microsoft.com/office/drawing/2014/main" id="{5D815DC8-1359-4244-B024-88F21921A23A}"/>
            </a:ext>
          </a:extLst>
        </xdr:cNvPr>
        <xdr:cNvSpPr txBox="1"/>
      </xdr:nvSpPr>
      <xdr:spPr>
        <a:xfrm>
          <a:off x="12042941" y="17458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a:extLst>
            <a:ext uri="{FF2B5EF4-FFF2-40B4-BE49-F238E27FC236}">
              <a16:creationId xmlns:a16="http://schemas.microsoft.com/office/drawing/2014/main" id="{EC275AC6-3965-4134-A54D-C45948EABFDC}"/>
            </a:ext>
          </a:extLst>
        </xdr:cNvPr>
        <xdr:cNvCxnSpPr/>
      </xdr:nvCxnSpPr>
      <xdr:spPr>
        <a:xfrm>
          <a:off x="1244790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8" name="テキスト ボックス 557">
          <a:extLst>
            <a:ext uri="{FF2B5EF4-FFF2-40B4-BE49-F238E27FC236}">
              <a16:creationId xmlns:a16="http://schemas.microsoft.com/office/drawing/2014/main" id="{4565E077-57E5-4532-9076-0A9C58514FFD}"/>
            </a:ext>
          </a:extLst>
        </xdr:cNvPr>
        <xdr:cNvSpPr txBox="1"/>
      </xdr:nvSpPr>
      <xdr:spPr>
        <a:xfrm>
          <a:off x="12042941" y="169856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a:extLst>
            <a:ext uri="{FF2B5EF4-FFF2-40B4-BE49-F238E27FC236}">
              <a16:creationId xmlns:a16="http://schemas.microsoft.com/office/drawing/2014/main" id="{FEA3609F-F46E-486F-8FD2-17B630FC962F}"/>
            </a:ext>
          </a:extLst>
        </xdr:cNvPr>
        <xdr:cNvSpPr/>
      </xdr:nvSpPr>
      <xdr:spPr>
        <a:xfrm>
          <a:off x="1244790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560" name="直線コネクタ 559">
          <a:extLst>
            <a:ext uri="{FF2B5EF4-FFF2-40B4-BE49-F238E27FC236}">
              <a16:creationId xmlns:a16="http://schemas.microsoft.com/office/drawing/2014/main" id="{2405E582-B00F-414C-930A-E8C001FF5803}"/>
            </a:ext>
          </a:extLst>
        </xdr:cNvPr>
        <xdr:cNvCxnSpPr/>
      </xdr:nvCxnSpPr>
      <xdr:spPr>
        <a:xfrm flipV="1">
          <a:off x="16316959" y="17668113"/>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1" name="【公民館】&#10;有形固定資産減価償却率最小値テキスト">
          <a:extLst>
            <a:ext uri="{FF2B5EF4-FFF2-40B4-BE49-F238E27FC236}">
              <a16:creationId xmlns:a16="http://schemas.microsoft.com/office/drawing/2014/main" id="{451EAA6E-E355-4474-98E5-E48AF5583997}"/>
            </a:ext>
          </a:extLst>
        </xdr:cNvPr>
        <xdr:cNvSpPr txBox="1"/>
      </xdr:nvSpPr>
      <xdr:spPr>
        <a:xfrm>
          <a:off x="16355695" y="190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2" name="直線コネクタ 561">
          <a:extLst>
            <a:ext uri="{FF2B5EF4-FFF2-40B4-BE49-F238E27FC236}">
              <a16:creationId xmlns:a16="http://schemas.microsoft.com/office/drawing/2014/main" id="{D03E11C1-39B6-457C-80C7-6BAAD0647F00}"/>
            </a:ext>
          </a:extLst>
        </xdr:cNvPr>
        <xdr:cNvCxnSpPr/>
      </xdr:nvCxnSpPr>
      <xdr:spPr>
        <a:xfrm>
          <a:off x="16230600" y="1900428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563" name="【公民館】&#10;有形固定資産減価償却率最大値テキスト">
          <a:extLst>
            <a:ext uri="{FF2B5EF4-FFF2-40B4-BE49-F238E27FC236}">
              <a16:creationId xmlns:a16="http://schemas.microsoft.com/office/drawing/2014/main" id="{FA906B3E-4E21-487F-9A35-ADB7F9E1BA90}"/>
            </a:ext>
          </a:extLst>
        </xdr:cNvPr>
        <xdr:cNvSpPr txBox="1"/>
      </xdr:nvSpPr>
      <xdr:spPr>
        <a:xfrm>
          <a:off x="16355695" y="1743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564" name="直線コネクタ 563">
          <a:extLst>
            <a:ext uri="{FF2B5EF4-FFF2-40B4-BE49-F238E27FC236}">
              <a16:creationId xmlns:a16="http://schemas.microsoft.com/office/drawing/2014/main" id="{2F0D418E-2B61-4137-9550-C74BF051DBA5}"/>
            </a:ext>
          </a:extLst>
        </xdr:cNvPr>
        <xdr:cNvCxnSpPr/>
      </xdr:nvCxnSpPr>
      <xdr:spPr>
        <a:xfrm>
          <a:off x="16230600" y="1766811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565" name="【公民館】&#10;有形固定資産減価償却率平均値テキスト">
          <a:extLst>
            <a:ext uri="{FF2B5EF4-FFF2-40B4-BE49-F238E27FC236}">
              <a16:creationId xmlns:a16="http://schemas.microsoft.com/office/drawing/2014/main" id="{DDFF6D82-0C97-4CA1-83B8-A0B2900AB920}"/>
            </a:ext>
          </a:extLst>
        </xdr:cNvPr>
        <xdr:cNvSpPr txBox="1"/>
      </xdr:nvSpPr>
      <xdr:spPr>
        <a:xfrm>
          <a:off x="16355695" y="1809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566" name="フローチャート: 判断 565">
          <a:extLst>
            <a:ext uri="{FF2B5EF4-FFF2-40B4-BE49-F238E27FC236}">
              <a16:creationId xmlns:a16="http://schemas.microsoft.com/office/drawing/2014/main" id="{A3B41F13-194C-4E6A-A8F2-1E20FD3AD21C}"/>
            </a:ext>
          </a:extLst>
        </xdr:cNvPr>
        <xdr:cNvSpPr/>
      </xdr:nvSpPr>
      <xdr:spPr>
        <a:xfrm>
          <a:off x="16268700" y="18249392"/>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567" name="フローチャート: 判断 566">
          <a:extLst>
            <a:ext uri="{FF2B5EF4-FFF2-40B4-BE49-F238E27FC236}">
              <a16:creationId xmlns:a16="http://schemas.microsoft.com/office/drawing/2014/main" id="{5BF7CE1D-1BCE-4252-B5EC-45223907F55F}"/>
            </a:ext>
          </a:extLst>
        </xdr:cNvPr>
        <xdr:cNvSpPr/>
      </xdr:nvSpPr>
      <xdr:spPr>
        <a:xfrm>
          <a:off x="15430500" y="1825891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568" name="フローチャート: 判断 567">
          <a:extLst>
            <a:ext uri="{FF2B5EF4-FFF2-40B4-BE49-F238E27FC236}">
              <a16:creationId xmlns:a16="http://schemas.microsoft.com/office/drawing/2014/main" id="{7AFBE7EC-45A6-4F49-A9C1-492D0869F8EF}"/>
            </a:ext>
          </a:extLst>
        </xdr:cNvPr>
        <xdr:cNvSpPr/>
      </xdr:nvSpPr>
      <xdr:spPr>
        <a:xfrm>
          <a:off x="14543405" y="183050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569" name="フローチャート: 判断 568">
          <a:extLst>
            <a:ext uri="{FF2B5EF4-FFF2-40B4-BE49-F238E27FC236}">
              <a16:creationId xmlns:a16="http://schemas.microsoft.com/office/drawing/2014/main" id="{45E442A7-7B05-4BE6-A7F9-57AC486BFDCD}"/>
            </a:ext>
          </a:extLst>
        </xdr:cNvPr>
        <xdr:cNvSpPr/>
      </xdr:nvSpPr>
      <xdr:spPr>
        <a:xfrm>
          <a:off x="13650595" y="1826844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570" name="フローチャート: 判断 569">
          <a:extLst>
            <a:ext uri="{FF2B5EF4-FFF2-40B4-BE49-F238E27FC236}">
              <a16:creationId xmlns:a16="http://schemas.microsoft.com/office/drawing/2014/main" id="{E8D483CE-F3BE-469B-AB40-96BF6B3EAA96}"/>
            </a:ext>
          </a:extLst>
        </xdr:cNvPr>
        <xdr:cNvSpPr/>
      </xdr:nvSpPr>
      <xdr:spPr>
        <a:xfrm>
          <a:off x="12763500" y="1819795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7C279BA6-D62B-47FD-BDD3-368BF6CB9A54}"/>
            </a:ext>
          </a:extLst>
        </xdr:cNvPr>
        <xdr:cNvSpPr txBox="1"/>
      </xdr:nvSpPr>
      <xdr:spPr>
        <a:xfrm>
          <a:off x="161270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467BC5B4-1677-4BE5-A5AA-77D090989D36}"/>
            </a:ext>
          </a:extLst>
        </xdr:cNvPr>
        <xdr:cNvSpPr txBox="1"/>
      </xdr:nvSpPr>
      <xdr:spPr>
        <a:xfrm>
          <a:off x="1528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975AE895-2C1B-4D22-8064-D7C06C45B3EA}"/>
            </a:ext>
          </a:extLst>
        </xdr:cNvPr>
        <xdr:cNvSpPr txBox="1"/>
      </xdr:nvSpPr>
      <xdr:spPr>
        <a:xfrm>
          <a:off x="1440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9FA686EA-7326-41DA-A091-CD779BA0A53A}"/>
            </a:ext>
          </a:extLst>
        </xdr:cNvPr>
        <xdr:cNvSpPr txBox="1"/>
      </xdr:nvSpPr>
      <xdr:spPr>
        <a:xfrm>
          <a:off x="1351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B12D1BA0-B138-41F1-B886-118F904411E3}"/>
            </a:ext>
          </a:extLst>
        </xdr:cNvPr>
        <xdr:cNvSpPr txBox="1"/>
      </xdr:nvSpPr>
      <xdr:spPr>
        <a:xfrm>
          <a:off x="1262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100837</xdr:rowOff>
    </xdr:from>
    <xdr:to>
      <xdr:col>85</xdr:col>
      <xdr:colOff>177800</xdr:colOff>
      <xdr:row>108</xdr:row>
      <xdr:rowOff>30987</xdr:rowOff>
    </xdr:to>
    <xdr:sp macro="" textlink="">
      <xdr:nvSpPr>
        <xdr:cNvPr id="576" name="楕円 575">
          <a:extLst>
            <a:ext uri="{FF2B5EF4-FFF2-40B4-BE49-F238E27FC236}">
              <a16:creationId xmlns:a16="http://schemas.microsoft.com/office/drawing/2014/main" id="{1345E208-0864-4BB2-ADE4-E2ABE9CCDDB4}"/>
            </a:ext>
          </a:extLst>
        </xdr:cNvPr>
        <xdr:cNvSpPr/>
      </xdr:nvSpPr>
      <xdr:spPr>
        <a:xfrm>
          <a:off x="16268700" y="1885556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15764</xdr:rowOff>
    </xdr:from>
    <xdr:ext cx="405111" cy="259045"/>
    <xdr:sp macro="" textlink="">
      <xdr:nvSpPr>
        <xdr:cNvPr id="577" name="【公民館】&#10;有形固定資産減価償却率該当値テキスト">
          <a:extLst>
            <a:ext uri="{FF2B5EF4-FFF2-40B4-BE49-F238E27FC236}">
              <a16:creationId xmlns:a16="http://schemas.microsoft.com/office/drawing/2014/main" id="{D7BC49C8-D760-4BD5-AC36-A9706462A63F}"/>
            </a:ext>
          </a:extLst>
        </xdr:cNvPr>
        <xdr:cNvSpPr txBox="1"/>
      </xdr:nvSpPr>
      <xdr:spPr>
        <a:xfrm>
          <a:off x="16355695" y="1877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55118</xdr:rowOff>
    </xdr:from>
    <xdr:to>
      <xdr:col>81</xdr:col>
      <xdr:colOff>101600</xdr:colOff>
      <xdr:row>107</xdr:row>
      <xdr:rowOff>156718</xdr:rowOff>
    </xdr:to>
    <xdr:sp macro="" textlink="">
      <xdr:nvSpPr>
        <xdr:cNvPr id="578" name="楕円 577">
          <a:extLst>
            <a:ext uri="{FF2B5EF4-FFF2-40B4-BE49-F238E27FC236}">
              <a16:creationId xmlns:a16="http://schemas.microsoft.com/office/drawing/2014/main" id="{B0D26B8F-B60D-4568-80CC-3AEDDD23F7DE}"/>
            </a:ext>
          </a:extLst>
        </xdr:cNvPr>
        <xdr:cNvSpPr/>
      </xdr:nvSpPr>
      <xdr:spPr>
        <a:xfrm>
          <a:off x="15430500" y="18811748"/>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105918</xdr:rowOff>
    </xdr:from>
    <xdr:to>
      <xdr:col>85</xdr:col>
      <xdr:colOff>127000</xdr:colOff>
      <xdr:row>107</xdr:row>
      <xdr:rowOff>151637</xdr:rowOff>
    </xdr:to>
    <xdr:cxnSp macro="">
      <xdr:nvCxnSpPr>
        <xdr:cNvPr id="579" name="直線コネクタ 578">
          <a:extLst>
            <a:ext uri="{FF2B5EF4-FFF2-40B4-BE49-F238E27FC236}">
              <a16:creationId xmlns:a16="http://schemas.microsoft.com/office/drawing/2014/main" id="{6500E084-4287-489F-9EA1-DD2991AA1D70}"/>
            </a:ext>
          </a:extLst>
        </xdr:cNvPr>
        <xdr:cNvCxnSpPr/>
      </xdr:nvCxnSpPr>
      <xdr:spPr>
        <a:xfrm>
          <a:off x="15479395" y="18860643"/>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9398</xdr:rowOff>
    </xdr:from>
    <xdr:to>
      <xdr:col>76</xdr:col>
      <xdr:colOff>165100</xdr:colOff>
      <xdr:row>107</xdr:row>
      <xdr:rowOff>110998</xdr:rowOff>
    </xdr:to>
    <xdr:sp macro="" textlink="">
      <xdr:nvSpPr>
        <xdr:cNvPr id="580" name="楕円 579">
          <a:extLst>
            <a:ext uri="{FF2B5EF4-FFF2-40B4-BE49-F238E27FC236}">
              <a16:creationId xmlns:a16="http://schemas.microsoft.com/office/drawing/2014/main" id="{3BC5ECCF-F318-47C2-88E1-D4371AF267D8}"/>
            </a:ext>
          </a:extLst>
        </xdr:cNvPr>
        <xdr:cNvSpPr/>
      </xdr:nvSpPr>
      <xdr:spPr>
        <a:xfrm>
          <a:off x="14543405" y="1876031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60198</xdr:rowOff>
    </xdr:from>
    <xdr:to>
      <xdr:col>81</xdr:col>
      <xdr:colOff>50800</xdr:colOff>
      <xdr:row>107</xdr:row>
      <xdr:rowOff>105918</xdr:rowOff>
    </xdr:to>
    <xdr:cxnSp macro="">
      <xdr:nvCxnSpPr>
        <xdr:cNvPr id="581" name="直線コネクタ 580">
          <a:extLst>
            <a:ext uri="{FF2B5EF4-FFF2-40B4-BE49-F238E27FC236}">
              <a16:creationId xmlns:a16="http://schemas.microsoft.com/office/drawing/2014/main" id="{0918EC9E-1B3A-4B71-B61F-9E3A0A302BD4}"/>
            </a:ext>
          </a:extLst>
        </xdr:cNvPr>
        <xdr:cNvCxnSpPr/>
      </xdr:nvCxnSpPr>
      <xdr:spPr>
        <a:xfrm>
          <a:off x="14592300" y="18816828"/>
          <a:ext cx="887095"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135128</xdr:rowOff>
    </xdr:from>
    <xdr:to>
      <xdr:col>72</xdr:col>
      <xdr:colOff>38100</xdr:colOff>
      <xdr:row>107</xdr:row>
      <xdr:rowOff>65278</xdr:rowOff>
    </xdr:to>
    <xdr:sp macro="" textlink="">
      <xdr:nvSpPr>
        <xdr:cNvPr id="582" name="楕円 581">
          <a:extLst>
            <a:ext uri="{FF2B5EF4-FFF2-40B4-BE49-F238E27FC236}">
              <a16:creationId xmlns:a16="http://schemas.microsoft.com/office/drawing/2014/main" id="{2339F130-03C1-4330-8812-E715F7869CF8}"/>
            </a:ext>
          </a:extLst>
        </xdr:cNvPr>
        <xdr:cNvSpPr/>
      </xdr:nvSpPr>
      <xdr:spPr>
        <a:xfrm>
          <a:off x="13650595" y="18716498"/>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14478</xdr:rowOff>
    </xdr:from>
    <xdr:to>
      <xdr:col>76</xdr:col>
      <xdr:colOff>114300</xdr:colOff>
      <xdr:row>107</xdr:row>
      <xdr:rowOff>60198</xdr:rowOff>
    </xdr:to>
    <xdr:cxnSp macro="">
      <xdr:nvCxnSpPr>
        <xdr:cNvPr id="583" name="直線コネクタ 582">
          <a:extLst>
            <a:ext uri="{FF2B5EF4-FFF2-40B4-BE49-F238E27FC236}">
              <a16:creationId xmlns:a16="http://schemas.microsoft.com/office/drawing/2014/main" id="{A53D1530-7EA4-4DA6-BB51-56CF18A16FE0}"/>
            </a:ext>
          </a:extLst>
        </xdr:cNvPr>
        <xdr:cNvCxnSpPr/>
      </xdr:nvCxnSpPr>
      <xdr:spPr>
        <a:xfrm>
          <a:off x="13705205" y="18771108"/>
          <a:ext cx="88709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89408</xdr:rowOff>
    </xdr:from>
    <xdr:to>
      <xdr:col>67</xdr:col>
      <xdr:colOff>101600</xdr:colOff>
      <xdr:row>107</xdr:row>
      <xdr:rowOff>19558</xdr:rowOff>
    </xdr:to>
    <xdr:sp macro="" textlink="">
      <xdr:nvSpPr>
        <xdr:cNvPr id="584" name="楕円 583">
          <a:extLst>
            <a:ext uri="{FF2B5EF4-FFF2-40B4-BE49-F238E27FC236}">
              <a16:creationId xmlns:a16="http://schemas.microsoft.com/office/drawing/2014/main" id="{75310CC8-AAE6-4BCA-B1C4-7685C78AEBA1}"/>
            </a:ext>
          </a:extLst>
        </xdr:cNvPr>
        <xdr:cNvSpPr/>
      </xdr:nvSpPr>
      <xdr:spPr>
        <a:xfrm>
          <a:off x="12763500" y="18665063"/>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140208</xdr:rowOff>
    </xdr:from>
    <xdr:to>
      <xdr:col>71</xdr:col>
      <xdr:colOff>177800</xdr:colOff>
      <xdr:row>107</xdr:row>
      <xdr:rowOff>14478</xdr:rowOff>
    </xdr:to>
    <xdr:cxnSp macro="">
      <xdr:nvCxnSpPr>
        <xdr:cNvPr id="585" name="直線コネクタ 584">
          <a:extLst>
            <a:ext uri="{FF2B5EF4-FFF2-40B4-BE49-F238E27FC236}">
              <a16:creationId xmlns:a16="http://schemas.microsoft.com/office/drawing/2014/main" id="{C2A045D1-1AC8-44DB-B321-299170901BE4}"/>
            </a:ext>
          </a:extLst>
        </xdr:cNvPr>
        <xdr:cNvCxnSpPr/>
      </xdr:nvCxnSpPr>
      <xdr:spPr>
        <a:xfrm>
          <a:off x="12812395" y="18719673"/>
          <a:ext cx="89281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586" name="n_1aveValue【公民館】&#10;有形固定資産減価償却率">
          <a:extLst>
            <a:ext uri="{FF2B5EF4-FFF2-40B4-BE49-F238E27FC236}">
              <a16:creationId xmlns:a16="http://schemas.microsoft.com/office/drawing/2014/main" id="{4A2B9768-AE9B-49E4-83D6-CEECB64BC37E}"/>
            </a:ext>
          </a:extLst>
        </xdr:cNvPr>
        <xdr:cNvSpPr txBox="1"/>
      </xdr:nvSpPr>
      <xdr:spPr>
        <a:xfrm>
          <a:off x="15267949" y="1802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587" name="n_2aveValue【公民館】&#10;有形固定資産減価償却率">
          <a:extLst>
            <a:ext uri="{FF2B5EF4-FFF2-40B4-BE49-F238E27FC236}">
              <a16:creationId xmlns:a16="http://schemas.microsoft.com/office/drawing/2014/main" id="{3B02BF39-7BA5-4CE1-9BDA-4CA008C8E595}"/>
            </a:ext>
          </a:extLst>
        </xdr:cNvPr>
        <xdr:cNvSpPr txBox="1"/>
      </xdr:nvSpPr>
      <xdr:spPr>
        <a:xfrm>
          <a:off x="14391649" y="180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588" name="n_3aveValue【公民館】&#10;有形固定資産減価償却率">
          <a:extLst>
            <a:ext uri="{FF2B5EF4-FFF2-40B4-BE49-F238E27FC236}">
              <a16:creationId xmlns:a16="http://schemas.microsoft.com/office/drawing/2014/main" id="{B9D6ADDF-5312-41E3-A525-1688D9443BA7}"/>
            </a:ext>
          </a:extLst>
        </xdr:cNvPr>
        <xdr:cNvSpPr txBox="1"/>
      </xdr:nvSpPr>
      <xdr:spPr>
        <a:xfrm>
          <a:off x="13498839" y="18034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589" name="n_4aveValue【公民館】&#10;有形固定資産減価償却率">
          <a:extLst>
            <a:ext uri="{FF2B5EF4-FFF2-40B4-BE49-F238E27FC236}">
              <a16:creationId xmlns:a16="http://schemas.microsoft.com/office/drawing/2014/main" id="{1FE6C65B-C47E-4396-B5E1-2AB15CC708E9}"/>
            </a:ext>
          </a:extLst>
        </xdr:cNvPr>
        <xdr:cNvSpPr txBox="1"/>
      </xdr:nvSpPr>
      <xdr:spPr>
        <a:xfrm>
          <a:off x="12611744" y="1797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147845</xdr:rowOff>
    </xdr:from>
    <xdr:ext cx="405111" cy="259045"/>
    <xdr:sp macro="" textlink="">
      <xdr:nvSpPr>
        <xdr:cNvPr id="590" name="n_1mainValue【公民館】&#10;有形固定資産減価償却率">
          <a:extLst>
            <a:ext uri="{FF2B5EF4-FFF2-40B4-BE49-F238E27FC236}">
              <a16:creationId xmlns:a16="http://schemas.microsoft.com/office/drawing/2014/main" id="{747CB6AC-51DE-4DC4-8035-2804A6E23EB3}"/>
            </a:ext>
          </a:extLst>
        </xdr:cNvPr>
        <xdr:cNvSpPr txBox="1"/>
      </xdr:nvSpPr>
      <xdr:spPr>
        <a:xfrm>
          <a:off x="15267949" y="18900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102125</xdr:rowOff>
    </xdr:from>
    <xdr:ext cx="405111" cy="259045"/>
    <xdr:sp macro="" textlink="">
      <xdr:nvSpPr>
        <xdr:cNvPr id="591" name="n_2mainValue【公民館】&#10;有形固定資産減価償却率">
          <a:extLst>
            <a:ext uri="{FF2B5EF4-FFF2-40B4-BE49-F238E27FC236}">
              <a16:creationId xmlns:a16="http://schemas.microsoft.com/office/drawing/2014/main" id="{0A5C1833-13FE-42EA-BFD0-93905DB4745C}"/>
            </a:ext>
          </a:extLst>
        </xdr:cNvPr>
        <xdr:cNvSpPr txBox="1"/>
      </xdr:nvSpPr>
      <xdr:spPr>
        <a:xfrm>
          <a:off x="14391649" y="1885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56405</xdr:rowOff>
    </xdr:from>
    <xdr:ext cx="405111" cy="259045"/>
    <xdr:sp macro="" textlink="">
      <xdr:nvSpPr>
        <xdr:cNvPr id="592" name="n_3mainValue【公民館】&#10;有形固定資産減価償却率">
          <a:extLst>
            <a:ext uri="{FF2B5EF4-FFF2-40B4-BE49-F238E27FC236}">
              <a16:creationId xmlns:a16="http://schemas.microsoft.com/office/drawing/2014/main" id="{D61886BC-0276-49BC-8126-7D3F8C8BEF4E}"/>
            </a:ext>
          </a:extLst>
        </xdr:cNvPr>
        <xdr:cNvSpPr txBox="1"/>
      </xdr:nvSpPr>
      <xdr:spPr>
        <a:xfrm>
          <a:off x="13498839" y="1881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10685</xdr:rowOff>
    </xdr:from>
    <xdr:ext cx="405111" cy="259045"/>
    <xdr:sp macro="" textlink="">
      <xdr:nvSpPr>
        <xdr:cNvPr id="593" name="n_4mainValue【公民館】&#10;有形固定資産減価償却率">
          <a:extLst>
            <a:ext uri="{FF2B5EF4-FFF2-40B4-BE49-F238E27FC236}">
              <a16:creationId xmlns:a16="http://schemas.microsoft.com/office/drawing/2014/main" id="{5D03DF6B-99D9-4F2A-BE24-16BADF630A53}"/>
            </a:ext>
          </a:extLst>
        </xdr:cNvPr>
        <xdr:cNvSpPr txBox="1"/>
      </xdr:nvSpPr>
      <xdr:spPr>
        <a:xfrm>
          <a:off x="12611744" y="1876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CCA2876F-6637-48D4-85AC-A3750CE8E37E}"/>
            </a:ext>
          </a:extLst>
        </xdr:cNvPr>
        <xdr:cNvSpPr/>
      </xdr:nvSpPr>
      <xdr:spPr>
        <a:xfrm>
          <a:off x="18288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8818913E-B81B-41D9-B7BC-C9907EECF198}"/>
            </a:ext>
          </a:extLst>
        </xdr:cNvPr>
        <xdr:cNvSpPr/>
      </xdr:nvSpPr>
      <xdr:spPr>
        <a:xfrm>
          <a:off x="18413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6C14430A-B5E5-4AB1-9D2F-8A1BEF4DF2C0}"/>
            </a:ext>
          </a:extLst>
        </xdr:cNvPr>
        <xdr:cNvSpPr/>
      </xdr:nvSpPr>
      <xdr:spPr>
        <a:xfrm>
          <a:off x="18413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0E7BCC6A-609F-4347-A8EF-B8B3A0ACE0B8}"/>
            </a:ext>
          </a:extLst>
        </xdr:cNvPr>
        <xdr:cNvSpPr/>
      </xdr:nvSpPr>
      <xdr:spPr>
        <a:xfrm>
          <a:off x="19431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EF1D4618-980F-4502-882E-5B586D970AC0}"/>
            </a:ext>
          </a:extLst>
        </xdr:cNvPr>
        <xdr:cNvSpPr/>
      </xdr:nvSpPr>
      <xdr:spPr>
        <a:xfrm>
          <a:off x="19431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D7794BAE-4D3F-44A2-8B18-E6C5FA6B0187}"/>
            </a:ext>
          </a:extLst>
        </xdr:cNvPr>
        <xdr:cNvSpPr/>
      </xdr:nvSpPr>
      <xdr:spPr>
        <a:xfrm>
          <a:off x="20574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7B2525B7-7967-4CB0-BE2A-4D958E406AA4}"/>
            </a:ext>
          </a:extLst>
        </xdr:cNvPr>
        <xdr:cNvSpPr/>
      </xdr:nvSpPr>
      <xdr:spPr>
        <a:xfrm>
          <a:off x="20574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2D93E9E8-FDF8-4A0E-9DA7-8E2E6CF6134C}"/>
            </a:ext>
          </a:extLst>
        </xdr:cNvPr>
        <xdr:cNvSpPr/>
      </xdr:nvSpPr>
      <xdr:spPr>
        <a:xfrm>
          <a:off x="18288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B7D350EB-0583-43AB-BDA9-854F4572347E}"/>
            </a:ext>
          </a:extLst>
        </xdr:cNvPr>
        <xdr:cNvSpPr txBox="1"/>
      </xdr:nvSpPr>
      <xdr:spPr>
        <a:xfrm>
          <a:off x="18249900"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4DE49771-9213-476D-B995-0FD0C951AA4E}"/>
            </a:ext>
          </a:extLst>
        </xdr:cNvPr>
        <xdr:cNvCxnSpPr/>
      </xdr:nvCxnSpPr>
      <xdr:spPr>
        <a:xfrm>
          <a:off x="18288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a:extLst>
            <a:ext uri="{FF2B5EF4-FFF2-40B4-BE49-F238E27FC236}">
              <a16:creationId xmlns:a16="http://schemas.microsoft.com/office/drawing/2014/main" id="{87884A8C-BA8C-4336-BC9D-C271AA5B3A49}"/>
            </a:ext>
          </a:extLst>
        </xdr:cNvPr>
        <xdr:cNvCxnSpPr/>
      </xdr:nvCxnSpPr>
      <xdr:spPr>
        <a:xfrm>
          <a:off x="18288000"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a:extLst>
            <a:ext uri="{FF2B5EF4-FFF2-40B4-BE49-F238E27FC236}">
              <a16:creationId xmlns:a16="http://schemas.microsoft.com/office/drawing/2014/main" id="{7EA46A63-C797-4B13-87FA-3702EC9CB641}"/>
            </a:ext>
          </a:extLst>
        </xdr:cNvPr>
        <xdr:cNvSpPr txBox="1"/>
      </xdr:nvSpPr>
      <xdr:spPr>
        <a:xfrm>
          <a:off x="17822726"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a:extLst>
            <a:ext uri="{FF2B5EF4-FFF2-40B4-BE49-F238E27FC236}">
              <a16:creationId xmlns:a16="http://schemas.microsoft.com/office/drawing/2014/main" id="{2A337076-5FD9-462A-A94C-95122D92D1A9}"/>
            </a:ext>
          </a:extLst>
        </xdr:cNvPr>
        <xdr:cNvCxnSpPr/>
      </xdr:nvCxnSpPr>
      <xdr:spPr>
        <a:xfrm>
          <a:off x="18288000"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a:extLst>
            <a:ext uri="{FF2B5EF4-FFF2-40B4-BE49-F238E27FC236}">
              <a16:creationId xmlns:a16="http://schemas.microsoft.com/office/drawing/2014/main" id="{A311387C-9C2E-4D37-BDB8-12896818DE1F}"/>
            </a:ext>
          </a:extLst>
        </xdr:cNvPr>
        <xdr:cNvSpPr txBox="1"/>
      </xdr:nvSpPr>
      <xdr:spPr>
        <a:xfrm>
          <a:off x="17822726" y="186584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a:extLst>
            <a:ext uri="{FF2B5EF4-FFF2-40B4-BE49-F238E27FC236}">
              <a16:creationId xmlns:a16="http://schemas.microsoft.com/office/drawing/2014/main" id="{AD897489-35D5-4658-9453-E3799B055E44}"/>
            </a:ext>
          </a:extLst>
        </xdr:cNvPr>
        <xdr:cNvCxnSpPr/>
      </xdr:nvCxnSpPr>
      <xdr:spPr>
        <a:xfrm>
          <a:off x="18288000"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a:extLst>
            <a:ext uri="{FF2B5EF4-FFF2-40B4-BE49-F238E27FC236}">
              <a16:creationId xmlns:a16="http://schemas.microsoft.com/office/drawing/2014/main" id="{F3C20BDD-CEF3-43B5-8DD8-FCD837F30EE9}"/>
            </a:ext>
          </a:extLst>
        </xdr:cNvPr>
        <xdr:cNvSpPr txBox="1"/>
      </xdr:nvSpPr>
      <xdr:spPr>
        <a:xfrm>
          <a:off x="17822726" y="183281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a:extLst>
            <a:ext uri="{FF2B5EF4-FFF2-40B4-BE49-F238E27FC236}">
              <a16:creationId xmlns:a16="http://schemas.microsoft.com/office/drawing/2014/main" id="{99C9C64E-72AF-426C-A783-08A421DC4FC3}"/>
            </a:ext>
          </a:extLst>
        </xdr:cNvPr>
        <xdr:cNvCxnSpPr/>
      </xdr:nvCxnSpPr>
      <xdr:spPr>
        <a:xfrm>
          <a:off x="18288000"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a:extLst>
            <a:ext uri="{FF2B5EF4-FFF2-40B4-BE49-F238E27FC236}">
              <a16:creationId xmlns:a16="http://schemas.microsoft.com/office/drawing/2014/main" id="{59D9AA89-6A78-4703-AC05-18951C7F3B90}"/>
            </a:ext>
          </a:extLst>
        </xdr:cNvPr>
        <xdr:cNvSpPr txBox="1"/>
      </xdr:nvSpPr>
      <xdr:spPr>
        <a:xfrm>
          <a:off x="17822726" y="179901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a:extLst>
            <a:ext uri="{FF2B5EF4-FFF2-40B4-BE49-F238E27FC236}">
              <a16:creationId xmlns:a16="http://schemas.microsoft.com/office/drawing/2014/main" id="{5AA1A811-8682-4087-AEEB-AE6D323A0D8E}"/>
            </a:ext>
          </a:extLst>
        </xdr:cNvPr>
        <xdr:cNvCxnSpPr/>
      </xdr:nvCxnSpPr>
      <xdr:spPr>
        <a:xfrm>
          <a:off x="18288000"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a:extLst>
            <a:ext uri="{FF2B5EF4-FFF2-40B4-BE49-F238E27FC236}">
              <a16:creationId xmlns:a16="http://schemas.microsoft.com/office/drawing/2014/main" id="{B82B4505-C8BA-4664-9726-7129DBAD75D6}"/>
            </a:ext>
          </a:extLst>
        </xdr:cNvPr>
        <xdr:cNvSpPr txBox="1"/>
      </xdr:nvSpPr>
      <xdr:spPr>
        <a:xfrm>
          <a:off x="17822726" y="17659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a:extLst>
            <a:ext uri="{FF2B5EF4-FFF2-40B4-BE49-F238E27FC236}">
              <a16:creationId xmlns:a16="http://schemas.microsoft.com/office/drawing/2014/main" id="{4E5AEB85-B3B2-4694-87A5-DFD458DD037B}"/>
            </a:ext>
          </a:extLst>
        </xdr:cNvPr>
        <xdr:cNvCxnSpPr/>
      </xdr:nvCxnSpPr>
      <xdr:spPr>
        <a:xfrm>
          <a:off x="18288000"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a:extLst>
            <a:ext uri="{FF2B5EF4-FFF2-40B4-BE49-F238E27FC236}">
              <a16:creationId xmlns:a16="http://schemas.microsoft.com/office/drawing/2014/main" id="{1C092218-0493-4EA1-8C82-9D131C9E795F}"/>
            </a:ext>
          </a:extLst>
        </xdr:cNvPr>
        <xdr:cNvSpPr txBox="1"/>
      </xdr:nvSpPr>
      <xdr:spPr>
        <a:xfrm>
          <a:off x="17822726" y="173236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BE55A496-DBBF-45C7-8328-F45616A9194E}"/>
            </a:ext>
          </a:extLst>
        </xdr:cNvPr>
        <xdr:cNvCxnSpPr/>
      </xdr:nvCxnSpPr>
      <xdr:spPr>
        <a:xfrm>
          <a:off x="18288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B8428084-7673-4288-B114-8B2D971D798E}"/>
            </a:ext>
          </a:extLst>
        </xdr:cNvPr>
        <xdr:cNvSpPr txBox="1"/>
      </xdr:nvSpPr>
      <xdr:spPr>
        <a:xfrm>
          <a:off x="17822726" y="16985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a:extLst>
            <a:ext uri="{FF2B5EF4-FFF2-40B4-BE49-F238E27FC236}">
              <a16:creationId xmlns:a16="http://schemas.microsoft.com/office/drawing/2014/main" id="{0CD841C5-E92F-4279-BC7A-72A884730B7F}"/>
            </a:ext>
          </a:extLst>
        </xdr:cNvPr>
        <xdr:cNvSpPr/>
      </xdr:nvSpPr>
      <xdr:spPr>
        <a:xfrm>
          <a:off x="18288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19" name="直線コネクタ 618">
          <a:extLst>
            <a:ext uri="{FF2B5EF4-FFF2-40B4-BE49-F238E27FC236}">
              <a16:creationId xmlns:a16="http://schemas.microsoft.com/office/drawing/2014/main" id="{400B4468-3850-4AC1-B0B7-38E5EA885FAD}"/>
            </a:ext>
          </a:extLst>
        </xdr:cNvPr>
        <xdr:cNvCxnSpPr/>
      </xdr:nvCxnSpPr>
      <xdr:spPr>
        <a:xfrm flipV="1">
          <a:off x="22162769" y="17552126"/>
          <a:ext cx="0" cy="158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0" name="【公民館】&#10;一人当たり面積最小値テキスト">
          <a:extLst>
            <a:ext uri="{FF2B5EF4-FFF2-40B4-BE49-F238E27FC236}">
              <a16:creationId xmlns:a16="http://schemas.microsoft.com/office/drawing/2014/main" id="{C2F5AFA6-FDD4-4934-9D66-3811E990F4FC}"/>
            </a:ext>
          </a:extLst>
        </xdr:cNvPr>
        <xdr:cNvSpPr txBox="1"/>
      </xdr:nvSpPr>
      <xdr:spPr>
        <a:xfrm>
          <a:off x="22201505" y="1913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1" name="直線コネクタ 620">
          <a:extLst>
            <a:ext uri="{FF2B5EF4-FFF2-40B4-BE49-F238E27FC236}">
              <a16:creationId xmlns:a16="http://schemas.microsoft.com/office/drawing/2014/main" id="{E2DCF24A-13B0-4E90-B7E5-C4D626AC98BE}"/>
            </a:ext>
          </a:extLst>
        </xdr:cNvPr>
        <xdr:cNvCxnSpPr/>
      </xdr:nvCxnSpPr>
      <xdr:spPr>
        <a:xfrm>
          <a:off x="22070695" y="1913245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22" name="【公民館】&#10;一人当たり面積最大値テキスト">
          <a:extLst>
            <a:ext uri="{FF2B5EF4-FFF2-40B4-BE49-F238E27FC236}">
              <a16:creationId xmlns:a16="http://schemas.microsoft.com/office/drawing/2014/main" id="{E7E7EF22-B4BD-4AF7-B3D2-72BF2BF4EA59}"/>
            </a:ext>
          </a:extLst>
        </xdr:cNvPr>
        <xdr:cNvSpPr txBox="1"/>
      </xdr:nvSpPr>
      <xdr:spPr>
        <a:xfrm>
          <a:off x="22201505" y="173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23" name="直線コネクタ 622">
          <a:extLst>
            <a:ext uri="{FF2B5EF4-FFF2-40B4-BE49-F238E27FC236}">
              <a16:creationId xmlns:a16="http://schemas.microsoft.com/office/drawing/2014/main" id="{484A2581-B5EB-4C0B-ACAB-D1CE090699B3}"/>
            </a:ext>
          </a:extLst>
        </xdr:cNvPr>
        <xdr:cNvCxnSpPr/>
      </xdr:nvCxnSpPr>
      <xdr:spPr>
        <a:xfrm>
          <a:off x="22070695" y="1755212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624" name="【公民館】&#10;一人当たり面積平均値テキスト">
          <a:extLst>
            <a:ext uri="{FF2B5EF4-FFF2-40B4-BE49-F238E27FC236}">
              <a16:creationId xmlns:a16="http://schemas.microsoft.com/office/drawing/2014/main" id="{250398E6-165F-4662-B1BE-694C86F3898A}"/>
            </a:ext>
          </a:extLst>
        </xdr:cNvPr>
        <xdr:cNvSpPr txBox="1"/>
      </xdr:nvSpPr>
      <xdr:spPr>
        <a:xfrm>
          <a:off x="22201505" y="1859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625" name="フローチャート: 判断 624">
          <a:extLst>
            <a:ext uri="{FF2B5EF4-FFF2-40B4-BE49-F238E27FC236}">
              <a16:creationId xmlns:a16="http://schemas.microsoft.com/office/drawing/2014/main" id="{CA1F2729-B2B8-421D-BD02-068A3F973725}"/>
            </a:ext>
          </a:extLst>
        </xdr:cNvPr>
        <xdr:cNvSpPr/>
      </xdr:nvSpPr>
      <xdr:spPr>
        <a:xfrm>
          <a:off x="22108795" y="18739848"/>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26" name="フローチャート: 判断 625">
          <a:extLst>
            <a:ext uri="{FF2B5EF4-FFF2-40B4-BE49-F238E27FC236}">
              <a16:creationId xmlns:a16="http://schemas.microsoft.com/office/drawing/2014/main" id="{B5081B20-9763-453E-86FD-EF97A42A6156}"/>
            </a:ext>
          </a:extLst>
        </xdr:cNvPr>
        <xdr:cNvSpPr/>
      </xdr:nvSpPr>
      <xdr:spPr>
        <a:xfrm>
          <a:off x="21270595" y="1873032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27" name="フローチャート: 判断 626">
          <a:extLst>
            <a:ext uri="{FF2B5EF4-FFF2-40B4-BE49-F238E27FC236}">
              <a16:creationId xmlns:a16="http://schemas.microsoft.com/office/drawing/2014/main" id="{8BD0EAF5-83FC-47AD-A3D7-5E61BA87C49C}"/>
            </a:ext>
          </a:extLst>
        </xdr:cNvPr>
        <xdr:cNvSpPr/>
      </xdr:nvSpPr>
      <xdr:spPr>
        <a:xfrm>
          <a:off x="20383500" y="18738216"/>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628" name="フローチャート: 判断 627">
          <a:extLst>
            <a:ext uri="{FF2B5EF4-FFF2-40B4-BE49-F238E27FC236}">
              <a16:creationId xmlns:a16="http://schemas.microsoft.com/office/drawing/2014/main" id="{C324E46D-66D3-4DA8-AD69-A1E6F79DD5E5}"/>
            </a:ext>
          </a:extLst>
        </xdr:cNvPr>
        <xdr:cNvSpPr/>
      </xdr:nvSpPr>
      <xdr:spPr>
        <a:xfrm>
          <a:off x="19496405" y="18733317"/>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629" name="フローチャート: 判断 628">
          <a:extLst>
            <a:ext uri="{FF2B5EF4-FFF2-40B4-BE49-F238E27FC236}">
              <a16:creationId xmlns:a16="http://schemas.microsoft.com/office/drawing/2014/main" id="{F7D7B884-022F-43B4-BDD3-7D041D6049EE}"/>
            </a:ext>
          </a:extLst>
        </xdr:cNvPr>
        <xdr:cNvSpPr/>
      </xdr:nvSpPr>
      <xdr:spPr>
        <a:xfrm>
          <a:off x="18603595" y="18736582"/>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9A95890-C46F-4CEF-B0BB-6DE3D72717EA}"/>
            </a:ext>
          </a:extLst>
        </xdr:cNvPr>
        <xdr:cNvSpPr txBox="1"/>
      </xdr:nvSpPr>
      <xdr:spPr>
        <a:xfrm>
          <a:off x="21972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DCDCCB4B-B7E0-4448-B456-62C348491241}"/>
            </a:ext>
          </a:extLst>
        </xdr:cNvPr>
        <xdr:cNvSpPr txBox="1"/>
      </xdr:nvSpPr>
      <xdr:spPr>
        <a:xfrm>
          <a:off x="2113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9CAD165D-91E5-497B-A551-C94609A18A7D}"/>
            </a:ext>
          </a:extLst>
        </xdr:cNvPr>
        <xdr:cNvSpPr txBox="1"/>
      </xdr:nvSpPr>
      <xdr:spPr>
        <a:xfrm>
          <a:off x="2024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AB14E22-BAD6-44DB-B365-E88FF6A3B33A}"/>
            </a:ext>
          </a:extLst>
        </xdr:cNvPr>
        <xdr:cNvSpPr txBox="1"/>
      </xdr:nvSpPr>
      <xdr:spPr>
        <a:xfrm>
          <a:off x="19354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AC67FA8A-730E-4F91-A03C-1D7E9C08700D}"/>
            </a:ext>
          </a:extLst>
        </xdr:cNvPr>
        <xdr:cNvSpPr txBox="1"/>
      </xdr:nvSpPr>
      <xdr:spPr>
        <a:xfrm>
          <a:off x="18467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64588</xdr:rowOff>
    </xdr:from>
    <xdr:to>
      <xdr:col>116</xdr:col>
      <xdr:colOff>114300</xdr:colOff>
      <xdr:row>108</xdr:row>
      <xdr:rowOff>166188</xdr:rowOff>
    </xdr:to>
    <xdr:sp macro="" textlink="">
      <xdr:nvSpPr>
        <xdr:cNvPr id="635" name="楕円 634">
          <a:extLst>
            <a:ext uri="{FF2B5EF4-FFF2-40B4-BE49-F238E27FC236}">
              <a16:creationId xmlns:a16="http://schemas.microsoft.com/office/drawing/2014/main" id="{BAC4B928-D91C-473B-8AE6-B9B4AFA1C5BA}"/>
            </a:ext>
          </a:extLst>
        </xdr:cNvPr>
        <xdr:cNvSpPr/>
      </xdr:nvSpPr>
      <xdr:spPr>
        <a:xfrm>
          <a:off x="22108795" y="18994573"/>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150965</xdr:rowOff>
    </xdr:from>
    <xdr:ext cx="469744" cy="259045"/>
    <xdr:sp macro="" textlink="">
      <xdr:nvSpPr>
        <xdr:cNvPr id="636" name="【公民館】&#10;一人当たり面積該当値テキスト">
          <a:extLst>
            <a:ext uri="{FF2B5EF4-FFF2-40B4-BE49-F238E27FC236}">
              <a16:creationId xmlns:a16="http://schemas.microsoft.com/office/drawing/2014/main" id="{1EE98C3C-0997-4E83-AACB-44E08BB08C4C}"/>
            </a:ext>
          </a:extLst>
        </xdr:cNvPr>
        <xdr:cNvSpPr txBox="1"/>
      </xdr:nvSpPr>
      <xdr:spPr>
        <a:xfrm>
          <a:off x="22201505" y="1890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66221</xdr:rowOff>
    </xdr:from>
    <xdr:to>
      <xdr:col>112</xdr:col>
      <xdr:colOff>38100</xdr:colOff>
      <xdr:row>108</xdr:row>
      <xdr:rowOff>167821</xdr:rowOff>
    </xdr:to>
    <xdr:sp macro="" textlink="">
      <xdr:nvSpPr>
        <xdr:cNvPr id="637" name="楕円 636">
          <a:extLst>
            <a:ext uri="{FF2B5EF4-FFF2-40B4-BE49-F238E27FC236}">
              <a16:creationId xmlns:a16="http://schemas.microsoft.com/office/drawing/2014/main" id="{DFA33708-8510-46A4-8002-B888F4069E82}"/>
            </a:ext>
          </a:extLst>
        </xdr:cNvPr>
        <xdr:cNvSpPr/>
      </xdr:nvSpPr>
      <xdr:spPr>
        <a:xfrm>
          <a:off x="21270595" y="1899620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117021</xdr:rowOff>
    </xdr:to>
    <xdr:cxnSp macro="">
      <xdr:nvCxnSpPr>
        <xdr:cNvPr id="638" name="直線コネクタ 637">
          <a:extLst>
            <a:ext uri="{FF2B5EF4-FFF2-40B4-BE49-F238E27FC236}">
              <a16:creationId xmlns:a16="http://schemas.microsoft.com/office/drawing/2014/main" id="{47DB0A34-FDF2-418C-A3B5-B6EBD41C7E81}"/>
            </a:ext>
          </a:extLst>
        </xdr:cNvPr>
        <xdr:cNvCxnSpPr/>
      </xdr:nvCxnSpPr>
      <xdr:spPr>
        <a:xfrm flipV="1">
          <a:off x="21325205" y="1904346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66221</xdr:rowOff>
    </xdr:from>
    <xdr:to>
      <xdr:col>107</xdr:col>
      <xdr:colOff>101600</xdr:colOff>
      <xdr:row>108</xdr:row>
      <xdr:rowOff>167821</xdr:rowOff>
    </xdr:to>
    <xdr:sp macro="" textlink="">
      <xdr:nvSpPr>
        <xdr:cNvPr id="639" name="楕円 638">
          <a:extLst>
            <a:ext uri="{FF2B5EF4-FFF2-40B4-BE49-F238E27FC236}">
              <a16:creationId xmlns:a16="http://schemas.microsoft.com/office/drawing/2014/main" id="{30154EA3-0CC3-499F-8EBB-6A02F2252749}"/>
            </a:ext>
          </a:extLst>
        </xdr:cNvPr>
        <xdr:cNvSpPr/>
      </xdr:nvSpPr>
      <xdr:spPr>
        <a:xfrm>
          <a:off x="20383500" y="1899620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117021</xdr:rowOff>
    </xdr:from>
    <xdr:to>
      <xdr:col>111</xdr:col>
      <xdr:colOff>177800</xdr:colOff>
      <xdr:row>108</xdr:row>
      <xdr:rowOff>117021</xdr:rowOff>
    </xdr:to>
    <xdr:cxnSp macro="">
      <xdr:nvCxnSpPr>
        <xdr:cNvPr id="640" name="直線コネクタ 639">
          <a:extLst>
            <a:ext uri="{FF2B5EF4-FFF2-40B4-BE49-F238E27FC236}">
              <a16:creationId xmlns:a16="http://schemas.microsoft.com/office/drawing/2014/main" id="{33443739-1128-4516-8AB5-0AA3FE7873B6}"/>
            </a:ext>
          </a:extLst>
        </xdr:cNvPr>
        <xdr:cNvCxnSpPr/>
      </xdr:nvCxnSpPr>
      <xdr:spPr>
        <a:xfrm>
          <a:off x="20432395" y="19045101"/>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66221</xdr:rowOff>
    </xdr:from>
    <xdr:to>
      <xdr:col>102</xdr:col>
      <xdr:colOff>165100</xdr:colOff>
      <xdr:row>108</xdr:row>
      <xdr:rowOff>167821</xdr:rowOff>
    </xdr:to>
    <xdr:sp macro="" textlink="">
      <xdr:nvSpPr>
        <xdr:cNvPr id="641" name="楕円 640">
          <a:extLst>
            <a:ext uri="{FF2B5EF4-FFF2-40B4-BE49-F238E27FC236}">
              <a16:creationId xmlns:a16="http://schemas.microsoft.com/office/drawing/2014/main" id="{CC387955-D05F-4172-97E5-2A4DF964EBB9}"/>
            </a:ext>
          </a:extLst>
        </xdr:cNvPr>
        <xdr:cNvSpPr/>
      </xdr:nvSpPr>
      <xdr:spPr>
        <a:xfrm>
          <a:off x="19496405" y="1899620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117021</xdr:rowOff>
    </xdr:from>
    <xdr:to>
      <xdr:col>107</xdr:col>
      <xdr:colOff>50800</xdr:colOff>
      <xdr:row>108</xdr:row>
      <xdr:rowOff>117021</xdr:rowOff>
    </xdr:to>
    <xdr:cxnSp macro="">
      <xdr:nvCxnSpPr>
        <xdr:cNvPr id="642" name="直線コネクタ 641">
          <a:extLst>
            <a:ext uri="{FF2B5EF4-FFF2-40B4-BE49-F238E27FC236}">
              <a16:creationId xmlns:a16="http://schemas.microsoft.com/office/drawing/2014/main" id="{EBBF1202-189D-4FE9-831B-82E0A0B7F614}"/>
            </a:ext>
          </a:extLst>
        </xdr:cNvPr>
        <xdr:cNvCxnSpPr/>
      </xdr:nvCxnSpPr>
      <xdr:spPr>
        <a:xfrm>
          <a:off x="19545300" y="19045101"/>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67855</xdr:rowOff>
    </xdr:from>
    <xdr:to>
      <xdr:col>98</xdr:col>
      <xdr:colOff>38100</xdr:colOff>
      <xdr:row>108</xdr:row>
      <xdr:rowOff>169455</xdr:rowOff>
    </xdr:to>
    <xdr:sp macro="" textlink="">
      <xdr:nvSpPr>
        <xdr:cNvPr id="643" name="楕円 642">
          <a:extLst>
            <a:ext uri="{FF2B5EF4-FFF2-40B4-BE49-F238E27FC236}">
              <a16:creationId xmlns:a16="http://schemas.microsoft.com/office/drawing/2014/main" id="{1FC241E6-92E0-4162-A227-9B64637DF95E}"/>
            </a:ext>
          </a:extLst>
        </xdr:cNvPr>
        <xdr:cNvSpPr/>
      </xdr:nvSpPr>
      <xdr:spPr>
        <a:xfrm>
          <a:off x="18603595" y="189978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117021</xdr:rowOff>
    </xdr:from>
    <xdr:to>
      <xdr:col>102</xdr:col>
      <xdr:colOff>114300</xdr:colOff>
      <xdr:row>108</xdr:row>
      <xdr:rowOff>118655</xdr:rowOff>
    </xdr:to>
    <xdr:cxnSp macro="">
      <xdr:nvCxnSpPr>
        <xdr:cNvPr id="644" name="直線コネクタ 643">
          <a:extLst>
            <a:ext uri="{FF2B5EF4-FFF2-40B4-BE49-F238E27FC236}">
              <a16:creationId xmlns:a16="http://schemas.microsoft.com/office/drawing/2014/main" id="{1ED3D1F3-C7D1-4482-B695-888F34BA4A58}"/>
            </a:ext>
          </a:extLst>
        </xdr:cNvPr>
        <xdr:cNvCxnSpPr/>
      </xdr:nvCxnSpPr>
      <xdr:spPr>
        <a:xfrm flipV="1">
          <a:off x="18658205" y="19045101"/>
          <a:ext cx="88709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645" name="n_1aveValue【公民館】&#10;一人当たり面積">
          <a:extLst>
            <a:ext uri="{FF2B5EF4-FFF2-40B4-BE49-F238E27FC236}">
              <a16:creationId xmlns:a16="http://schemas.microsoft.com/office/drawing/2014/main" id="{2E13C481-A363-4636-A1B5-54BB76119625}"/>
            </a:ext>
          </a:extLst>
        </xdr:cNvPr>
        <xdr:cNvSpPr txBox="1"/>
      </xdr:nvSpPr>
      <xdr:spPr>
        <a:xfrm>
          <a:off x="21073822" y="185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46" name="n_2aveValue【公民館】&#10;一人当たり面積">
          <a:extLst>
            <a:ext uri="{FF2B5EF4-FFF2-40B4-BE49-F238E27FC236}">
              <a16:creationId xmlns:a16="http://schemas.microsoft.com/office/drawing/2014/main" id="{4EA6C788-ED54-432D-A39A-75BC6443F3AA}"/>
            </a:ext>
          </a:extLst>
        </xdr:cNvPr>
        <xdr:cNvSpPr txBox="1"/>
      </xdr:nvSpPr>
      <xdr:spPr>
        <a:xfrm>
          <a:off x="20197522" y="185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647" name="n_3aveValue【公民館】&#10;一人当たり面積">
          <a:extLst>
            <a:ext uri="{FF2B5EF4-FFF2-40B4-BE49-F238E27FC236}">
              <a16:creationId xmlns:a16="http://schemas.microsoft.com/office/drawing/2014/main" id="{C86995DF-36B1-4914-84E7-80D86C00A9EA}"/>
            </a:ext>
          </a:extLst>
        </xdr:cNvPr>
        <xdr:cNvSpPr txBox="1"/>
      </xdr:nvSpPr>
      <xdr:spPr>
        <a:xfrm>
          <a:off x="19312332" y="1850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648" name="n_4aveValue【公民館】&#10;一人当たり面積">
          <a:extLst>
            <a:ext uri="{FF2B5EF4-FFF2-40B4-BE49-F238E27FC236}">
              <a16:creationId xmlns:a16="http://schemas.microsoft.com/office/drawing/2014/main" id="{373C3152-F555-48B8-8F57-8F20E1201DEE}"/>
            </a:ext>
          </a:extLst>
        </xdr:cNvPr>
        <xdr:cNvSpPr txBox="1"/>
      </xdr:nvSpPr>
      <xdr:spPr>
        <a:xfrm>
          <a:off x="18425237" y="1851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158948</xdr:rowOff>
    </xdr:from>
    <xdr:ext cx="469744" cy="259045"/>
    <xdr:sp macro="" textlink="">
      <xdr:nvSpPr>
        <xdr:cNvPr id="649" name="n_1mainValue【公民館】&#10;一人当たり面積">
          <a:extLst>
            <a:ext uri="{FF2B5EF4-FFF2-40B4-BE49-F238E27FC236}">
              <a16:creationId xmlns:a16="http://schemas.microsoft.com/office/drawing/2014/main" id="{8AB900E0-8041-4224-A246-4038079C5E56}"/>
            </a:ext>
          </a:extLst>
        </xdr:cNvPr>
        <xdr:cNvSpPr txBox="1"/>
      </xdr:nvSpPr>
      <xdr:spPr>
        <a:xfrm>
          <a:off x="21073822" y="190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158948</xdr:rowOff>
    </xdr:from>
    <xdr:ext cx="469744" cy="259045"/>
    <xdr:sp macro="" textlink="">
      <xdr:nvSpPr>
        <xdr:cNvPr id="650" name="n_2mainValue【公民館】&#10;一人当たり面積">
          <a:extLst>
            <a:ext uri="{FF2B5EF4-FFF2-40B4-BE49-F238E27FC236}">
              <a16:creationId xmlns:a16="http://schemas.microsoft.com/office/drawing/2014/main" id="{A3DE6A26-5011-4113-BB70-EC99DFA8BD25}"/>
            </a:ext>
          </a:extLst>
        </xdr:cNvPr>
        <xdr:cNvSpPr txBox="1"/>
      </xdr:nvSpPr>
      <xdr:spPr>
        <a:xfrm>
          <a:off x="20197522" y="190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158948</xdr:rowOff>
    </xdr:from>
    <xdr:ext cx="469744" cy="259045"/>
    <xdr:sp macro="" textlink="">
      <xdr:nvSpPr>
        <xdr:cNvPr id="651" name="n_3mainValue【公民館】&#10;一人当たり面積">
          <a:extLst>
            <a:ext uri="{FF2B5EF4-FFF2-40B4-BE49-F238E27FC236}">
              <a16:creationId xmlns:a16="http://schemas.microsoft.com/office/drawing/2014/main" id="{976B6A0E-3FF1-4DFE-A033-6CD317730A27}"/>
            </a:ext>
          </a:extLst>
        </xdr:cNvPr>
        <xdr:cNvSpPr txBox="1"/>
      </xdr:nvSpPr>
      <xdr:spPr>
        <a:xfrm>
          <a:off x="19312332" y="190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160582</xdr:rowOff>
    </xdr:from>
    <xdr:ext cx="469744" cy="259045"/>
    <xdr:sp macro="" textlink="">
      <xdr:nvSpPr>
        <xdr:cNvPr id="652" name="n_4mainValue【公民館】&#10;一人当たり面積">
          <a:extLst>
            <a:ext uri="{FF2B5EF4-FFF2-40B4-BE49-F238E27FC236}">
              <a16:creationId xmlns:a16="http://schemas.microsoft.com/office/drawing/2014/main" id="{ADF1D034-E8A3-440C-95B0-AEAD88E2ECC8}"/>
            </a:ext>
          </a:extLst>
        </xdr:cNvPr>
        <xdr:cNvSpPr txBox="1"/>
      </xdr:nvSpPr>
      <xdr:spPr>
        <a:xfrm>
          <a:off x="18425237" y="190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5FA4EB63-9CB0-4760-9A3E-92E7C615EAE7}"/>
            </a:ext>
          </a:extLst>
        </xdr:cNvPr>
        <xdr:cNvSpPr/>
      </xdr:nvSpPr>
      <xdr:spPr>
        <a:xfrm>
          <a:off x="762000" y="19865340"/>
          <a:ext cx="2225040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1EFB483-94E7-4479-B75A-5103834D240D}"/>
            </a:ext>
          </a:extLst>
        </xdr:cNvPr>
        <xdr:cNvSpPr/>
      </xdr:nvSpPr>
      <xdr:spPr>
        <a:xfrm>
          <a:off x="762000" y="19923125"/>
          <a:ext cx="38481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86C85EC2-20A1-409D-B700-3D8D364856AE}"/>
            </a:ext>
          </a:extLst>
        </xdr:cNvPr>
        <xdr:cNvSpPr txBox="1"/>
      </xdr:nvSpPr>
      <xdr:spPr>
        <a:xfrm>
          <a:off x="838200" y="20188555"/>
          <a:ext cx="22087205"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類似団体と比較して特に有形固定資産減価償却率が高くなっている施設は、公民館、公営住宅であり、特に低くなっている施設は、道路、学校施設である。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公営住宅に関しては順次解体を行い、長寿命化対策も進めているところである。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また、道路については随時更新しているため有形固定資産減価償却率が低い状態を保っている。学校施設については、一通りの更新が済んだため、今後は長寿命化対策を進めていく必要がある。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4278D7C-9B82-46B2-B84B-2632A7DE58D1}"/>
            </a:ext>
          </a:extLst>
        </xdr:cNvPr>
        <xdr:cNvSpPr/>
      </xdr:nvSpPr>
      <xdr:spPr>
        <a:xfrm>
          <a:off x="636905" y="125095"/>
          <a:ext cx="12698095" cy="6521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07E721-BE99-4F2B-B87D-D5812DDFC8E8}"/>
            </a:ext>
          </a:extLst>
        </xdr:cNvPr>
        <xdr:cNvSpPr/>
      </xdr:nvSpPr>
      <xdr:spPr>
        <a:xfrm>
          <a:off x="19050000" y="198120"/>
          <a:ext cx="3962400"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1AA954-2CA0-4BC1-AF4F-0435DE7A33B9}"/>
            </a:ext>
          </a:extLst>
        </xdr:cNvPr>
        <xdr:cNvSpPr/>
      </xdr:nvSpPr>
      <xdr:spPr>
        <a:xfrm>
          <a:off x="19072860" y="217805"/>
          <a:ext cx="391223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BFA7F3-B6DC-4684-9325-E01DB31CC996}"/>
            </a:ext>
          </a:extLst>
        </xdr:cNvPr>
        <xdr:cNvSpPr/>
      </xdr:nvSpPr>
      <xdr:spPr>
        <a:xfrm>
          <a:off x="19092545" y="247015"/>
          <a:ext cx="3866515" cy="4540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88250A-C0B7-484F-89AD-103BA616B683}"/>
            </a:ext>
          </a:extLst>
        </xdr:cNvPr>
        <xdr:cNvSpPr/>
      </xdr:nvSpPr>
      <xdr:spPr>
        <a:xfrm>
          <a:off x="16257905" y="198120"/>
          <a:ext cx="2662555" cy="5683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F1F13E-4BBC-47E9-B85D-737DF1EB937E}"/>
            </a:ext>
          </a:extLst>
        </xdr:cNvPr>
        <xdr:cNvSpPr/>
      </xdr:nvSpPr>
      <xdr:spPr>
        <a:xfrm>
          <a:off x="16279495" y="217805"/>
          <a:ext cx="2618105" cy="5213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444F06-09CA-4785-9171-063829FF3722}"/>
            </a:ext>
          </a:extLst>
        </xdr:cNvPr>
        <xdr:cNvSpPr/>
      </xdr:nvSpPr>
      <xdr:spPr>
        <a:xfrm>
          <a:off x="16306800" y="247015"/>
          <a:ext cx="255714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35CA8B-A4A2-46C9-A4BD-471A6B76BCAC}"/>
            </a:ext>
          </a:extLst>
        </xdr:cNvPr>
        <xdr:cNvSpPr/>
      </xdr:nvSpPr>
      <xdr:spPr>
        <a:xfrm>
          <a:off x="762000" y="909955"/>
          <a:ext cx="10096500" cy="18180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81AF4F-086F-4434-BE01-92C201330257}"/>
            </a:ext>
          </a:extLst>
        </xdr:cNvPr>
        <xdr:cNvSpPr/>
      </xdr:nvSpPr>
      <xdr:spPr>
        <a:xfrm>
          <a:off x="887095" y="941705"/>
          <a:ext cx="1398905"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C87627-3003-4FED-8DC4-5F79CC7AF2C9}"/>
            </a:ext>
          </a:extLst>
        </xdr:cNvPr>
        <xdr:cNvSpPr/>
      </xdr:nvSpPr>
      <xdr:spPr>
        <a:xfrm>
          <a:off x="2220595" y="941705"/>
          <a:ext cx="13335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16,904
61.53
13,623,335
13,254,475
280,742
4,343,449
5,963,910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1C75832-9DEB-4943-AAF2-B930FE366F8B}"/>
            </a:ext>
          </a:extLst>
        </xdr:cNvPr>
        <xdr:cNvSpPr/>
      </xdr:nvSpPr>
      <xdr:spPr>
        <a:xfrm>
          <a:off x="3554095" y="941705"/>
          <a:ext cx="1524000" cy="1752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AD742B-8326-4DAD-A23E-38C5EDAC9CFF}"/>
            </a:ext>
          </a:extLst>
        </xdr:cNvPr>
        <xdr:cNvSpPr/>
      </xdr:nvSpPr>
      <xdr:spPr>
        <a:xfrm>
          <a:off x="5078095" y="956945"/>
          <a:ext cx="2035810"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68020C-4E80-4A0B-9D40-C3225F8C1DD6}"/>
            </a:ext>
          </a:extLst>
        </xdr:cNvPr>
        <xdr:cNvSpPr/>
      </xdr:nvSpPr>
      <xdr:spPr>
        <a:xfrm>
          <a:off x="7113905" y="956945"/>
          <a:ext cx="1268095" cy="958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288296-EF22-4DE1-BF18-26C897C0A522}"/>
            </a:ext>
          </a:extLst>
        </xdr:cNvPr>
        <xdr:cNvSpPr/>
      </xdr:nvSpPr>
      <xdr:spPr>
        <a:xfrm>
          <a:off x="8447405" y="975360"/>
          <a:ext cx="631190" cy="95694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4563A3-7829-463E-9050-8E7B2CD16975}"/>
            </a:ext>
          </a:extLst>
        </xdr:cNvPr>
        <xdr:cNvSpPr/>
      </xdr:nvSpPr>
      <xdr:spPr>
        <a:xfrm>
          <a:off x="5078095" y="1752600"/>
          <a:ext cx="203581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9D736C-21FB-4434-AA46-B7633DE3C91C}"/>
            </a:ext>
          </a:extLst>
        </xdr:cNvPr>
        <xdr:cNvSpPr/>
      </xdr:nvSpPr>
      <xdr:spPr>
        <a:xfrm>
          <a:off x="7173595" y="1752600"/>
          <a:ext cx="3429000" cy="644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AF7EF3-1B7E-4E43-8705-681677FBF78D}"/>
            </a:ext>
          </a:extLst>
        </xdr:cNvPr>
        <xdr:cNvSpPr/>
      </xdr:nvSpPr>
      <xdr:spPr>
        <a:xfrm>
          <a:off x="11076305" y="909955"/>
          <a:ext cx="1524000" cy="12966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2CEAD3-5944-4830-81D3-D86047960FCB}"/>
            </a:ext>
          </a:extLst>
        </xdr:cNvPr>
        <xdr:cNvSpPr/>
      </xdr:nvSpPr>
      <xdr:spPr>
        <a:xfrm>
          <a:off x="11338560" y="97536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472105-3A5D-48CF-96F3-4A4AD336B1BA}"/>
            </a:ext>
          </a:extLst>
        </xdr:cNvPr>
        <xdr:cNvSpPr/>
      </xdr:nvSpPr>
      <xdr:spPr>
        <a:xfrm>
          <a:off x="11338560" y="1249680"/>
          <a:ext cx="13335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D9280E7-E8AC-4DE2-A683-466BD70DA8B4}"/>
            </a:ext>
          </a:extLst>
        </xdr:cNvPr>
        <xdr:cNvSpPr/>
      </xdr:nvSpPr>
      <xdr:spPr>
        <a:xfrm>
          <a:off x="11338560" y="1581785"/>
          <a:ext cx="1458595" cy="646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7849C9-D804-46FE-86D7-7BB8F0EE44FD}"/>
            </a:ext>
          </a:extLst>
        </xdr:cNvPr>
        <xdr:cNvCxnSpPr/>
      </xdr:nvCxnSpPr>
      <xdr:spPr>
        <a:xfrm flipH="1">
          <a:off x="11158855" y="1062355"/>
          <a:ext cx="2057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2F98F9-E1C6-4BC0-B548-AFFC3530E2A7}"/>
            </a:ext>
          </a:extLst>
        </xdr:cNvPr>
        <xdr:cNvSpPr/>
      </xdr:nvSpPr>
      <xdr:spPr>
        <a:xfrm>
          <a:off x="11209020" y="101346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A52D78-551E-46EF-9C1B-6D5BAA0205B1}"/>
            </a:ext>
          </a:extLst>
        </xdr:cNvPr>
        <xdr:cNvSpPr/>
      </xdr:nvSpPr>
      <xdr:spPr>
        <a:xfrm>
          <a:off x="11209020" y="128778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AE78D0-D43F-4D2D-BC85-B16F5C1DBF8C}"/>
            </a:ext>
          </a:extLst>
        </xdr:cNvPr>
        <xdr:cNvCxnSpPr/>
      </xdr:nvCxnSpPr>
      <xdr:spPr>
        <a:xfrm>
          <a:off x="11259185" y="155448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5E495C-7DCC-47C0-BCD4-10747BE9CB81}"/>
            </a:ext>
          </a:extLst>
        </xdr:cNvPr>
        <xdr:cNvCxnSpPr/>
      </xdr:nvCxnSpPr>
      <xdr:spPr>
        <a:xfrm>
          <a:off x="11174095" y="155448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6C0270-8997-4B05-B06E-C9878587597E}"/>
            </a:ext>
          </a:extLst>
        </xdr:cNvPr>
        <xdr:cNvCxnSpPr/>
      </xdr:nvCxnSpPr>
      <xdr:spPr>
        <a:xfrm flipV="1">
          <a:off x="11259185" y="1798320"/>
          <a:ext cx="0" cy="14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A18D628-833E-42C2-8E33-AC6DCD33F1BE}"/>
            </a:ext>
          </a:extLst>
        </xdr:cNvPr>
        <xdr:cNvCxnSpPr/>
      </xdr:nvCxnSpPr>
      <xdr:spPr>
        <a:xfrm>
          <a:off x="11174095" y="1950720"/>
          <a:ext cx="17526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D021EB-A96E-434A-BADE-59957F2D4AB8}"/>
            </a:ext>
          </a:extLst>
        </xdr:cNvPr>
        <xdr:cNvSpPr txBox="1"/>
      </xdr:nvSpPr>
      <xdr:spPr>
        <a:xfrm>
          <a:off x="696595" y="285305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2FDA16-1770-4AF2-AEBE-61AE0AAC3E4C}"/>
            </a:ext>
          </a:extLst>
        </xdr:cNvPr>
        <xdr:cNvSpPr txBox="1"/>
      </xdr:nvSpPr>
      <xdr:spPr>
        <a:xfrm>
          <a:off x="696595" y="318198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026C781-38CA-418D-B45A-8B3AFA0BFBB4}"/>
            </a:ext>
          </a:extLst>
        </xdr:cNvPr>
        <xdr:cNvSpPr txBox="1"/>
      </xdr:nvSpPr>
      <xdr:spPr>
        <a:xfrm>
          <a:off x="696595" y="3505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ECBF11-01BE-4CAE-8DEF-D661EDB2C5AE}"/>
            </a:ext>
          </a:extLst>
        </xdr:cNvPr>
        <xdr:cNvSpPr txBox="1"/>
      </xdr:nvSpPr>
      <xdr:spPr>
        <a:xfrm>
          <a:off x="696595" y="382841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7448D7-0C2C-4C23-9C1B-F4DA73D1A183}"/>
            </a:ext>
          </a:extLst>
        </xdr:cNvPr>
        <xdr:cNvSpPr/>
      </xdr:nvSpPr>
      <xdr:spPr>
        <a:xfrm>
          <a:off x="762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DBCB439-034F-42EB-84F1-FE915E0AB1E0}"/>
            </a:ext>
          </a:extLst>
        </xdr:cNvPr>
        <xdr:cNvSpPr/>
      </xdr:nvSpPr>
      <xdr:spPr>
        <a:xfrm>
          <a:off x="887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3C547D-77E8-4E83-A8DB-92EFC1121FC9}"/>
            </a:ext>
          </a:extLst>
        </xdr:cNvPr>
        <xdr:cNvSpPr/>
      </xdr:nvSpPr>
      <xdr:spPr>
        <a:xfrm>
          <a:off x="887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951D7C7-5119-421F-AE6C-79017E361F65}"/>
            </a:ext>
          </a:extLst>
        </xdr:cNvPr>
        <xdr:cNvSpPr/>
      </xdr:nvSpPr>
      <xdr:spPr>
        <a:xfrm>
          <a:off x="1905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4C4D00-BDE6-468C-8C97-14C81B4BA1AD}"/>
            </a:ext>
          </a:extLst>
        </xdr:cNvPr>
        <xdr:cNvSpPr/>
      </xdr:nvSpPr>
      <xdr:spPr>
        <a:xfrm>
          <a:off x="1905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695BC0B-1CD9-4C6A-87BE-289AB5105F44}"/>
            </a:ext>
          </a:extLst>
        </xdr:cNvPr>
        <xdr:cNvSpPr/>
      </xdr:nvSpPr>
      <xdr:spPr>
        <a:xfrm>
          <a:off x="3048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1403253-5625-4A94-9BEA-5A719A590DC8}"/>
            </a:ext>
          </a:extLst>
        </xdr:cNvPr>
        <xdr:cNvSpPr/>
      </xdr:nvSpPr>
      <xdr:spPr>
        <a:xfrm>
          <a:off x="3048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934005-A8FF-465B-806F-5A6B3798BF18}"/>
            </a:ext>
          </a:extLst>
        </xdr:cNvPr>
        <xdr:cNvSpPr/>
      </xdr:nvSpPr>
      <xdr:spPr>
        <a:xfrm>
          <a:off x="762000" y="545592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16E73BF-8442-460D-B3E9-BFF91C4E8E7D}"/>
            </a:ext>
          </a:extLst>
        </xdr:cNvPr>
        <xdr:cNvSpPr/>
      </xdr:nvSpPr>
      <xdr:spPr>
        <a:xfrm>
          <a:off x="660209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8DB0961-BFBB-46DE-8C75-D5CDFFB4DEBB}"/>
            </a:ext>
          </a:extLst>
        </xdr:cNvPr>
        <xdr:cNvSpPr/>
      </xdr:nvSpPr>
      <xdr:spPr>
        <a:xfrm>
          <a:off x="6732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EA5AEA5-9594-434F-97D6-086910A550F1}"/>
            </a:ext>
          </a:extLst>
        </xdr:cNvPr>
        <xdr:cNvSpPr/>
      </xdr:nvSpPr>
      <xdr:spPr>
        <a:xfrm>
          <a:off x="6732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11B466B-C038-40D4-BA34-A718AF5EB9D9}"/>
            </a:ext>
          </a:extLst>
        </xdr:cNvPr>
        <xdr:cNvSpPr/>
      </xdr:nvSpPr>
      <xdr:spPr>
        <a:xfrm>
          <a:off x="7745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13A1A72-B29B-4A64-96F4-A97B11CB0761}"/>
            </a:ext>
          </a:extLst>
        </xdr:cNvPr>
        <xdr:cNvSpPr/>
      </xdr:nvSpPr>
      <xdr:spPr>
        <a:xfrm>
          <a:off x="7745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539AA12-19A9-4642-A2D6-9354A8DB03A2}"/>
            </a:ext>
          </a:extLst>
        </xdr:cNvPr>
        <xdr:cNvSpPr/>
      </xdr:nvSpPr>
      <xdr:spPr>
        <a:xfrm>
          <a:off x="8888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BF1AC1F-CC5F-4E31-BB75-4AB6B543ED19}"/>
            </a:ext>
          </a:extLst>
        </xdr:cNvPr>
        <xdr:cNvSpPr/>
      </xdr:nvSpPr>
      <xdr:spPr>
        <a:xfrm>
          <a:off x="8888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9EE650-D189-4CF6-81DC-B48C88422E44}"/>
            </a:ext>
          </a:extLst>
        </xdr:cNvPr>
        <xdr:cNvSpPr/>
      </xdr:nvSpPr>
      <xdr:spPr>
        <a:xfrm>
          <a:off x="6602095" y="545592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59055B9-81CA-4A44-B9B1-B9A096784AF4}"/>
            </a:ext>
          </a:extLst>
        </xdr:cNvPr>
        <xdr:cNvSpPr/>
      </xdr:nvSpPr>
      <xdr:spPr>
        <a:xfrm>
          <a:off x="762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C6D0F33-A901-4E20-8DE1-B34A195131EC}"/>
            </a:ext>
          </a:extLst>
        </xdr:cNvPr>
        <xdr:cNvSpPr/>
      </xdr:nvSpPr>
      <xdr:spPr>
        <a:xfrm>
          <a:off x="887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AD80C9E-C317-4D4E-8ED0-0616CDA9FF95}"/>
            </a:ext>
          </a:extLst>
        </xdr:cNvPr>
        <xdr:cNvSpPr/>
      </xdr:nvSpPr>
      <xdr:spPr>
        <a:xfrm>
          <a:off x="887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16D3B39-540A-49F0-8C11-D31B4426B253}"/>
            </a:ext>
          </a:extLst>
        </xdr:cNvPr>
        <xdr:cNvSpPr/>
      </xdr:nvSpPr>
      <xdr:spPr>
        <a:xfrm>
          <a:off x="1905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12D60B4-F81E-4FA6-8D23-B2D80FE2603C}"/>
            </a:ext>
          </a:extLst>
        </xdr:cNvPr>
        <xdr:cNvSpPr/>
      </xdr:nvSpPr>
      <xdr:spPr>
        <a:xfrm>
          <a:off x="1905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3506D80-2F6B-49B8-8E08-D9FBF0A351A3}"/>
            </a:ext>
          </a:extLst>
        </xdr:cNvPr>
        <xdr:cNvSpPr/>
      </xdr:nvSpPr>
      <xdr:spPr>
        <a:xfrm>
          <a:off x="3048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83A2783-435B-4153-81A5-4FBB92B46664}"/>
            </a:ext>
          </a:extLst>
        </xdr:cNvPr>
        <xdr:cNvSpPr/>
      </xdr:nvSpPr>
      <xdr:spPr>
        <a:xfrm>
          <a:off x="3048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EACBB42-D4F4-41EE-B5B7-560CC502D18E}"/>
            </a:ext>
          </a:extLst>
        </xdr:cNvPr>
        <xdr:cNvSpPr/>
      </xdr:nvSpPr>
      <xdr:spPr>
        <a:xfrm>
          <a:off x="762000"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B2B24EF-F9E5-4813-A4C7-9C77EE30B230}"/>
            </a:ext>
          </a:extLst>
        </xdr:cNvPr>
        <xdr:cNvSpPr txBox="1"/>
      </xdr:nvSpPr>
      <xdr:spPr>
        <a:xfrm>
          <a:off x="723900" y="915162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A296D28-497A-4774-86EB-A953603EDE32}"/>
            </a:ext>
          </a:extLst>
        </xdr:cNvPr>
        <xdr:cNvCxnSpPr/>
      </xdr:nvCxnSpPr>
      <xdr:spPr>
        <a:xfrm>
          <a:off x="762000"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71EF05B-53F8-4AF3-BC82-3B81C05144EC}"/>
            </a:ext>
          </a:extLst>
        </xdr:cNvPr>
        <xdr:cNvSpPr txBox="1"/>
      </xdr:nvSpPr>
      <xdr:spPr>
        <a:xfrm>
          <a:off x="296726" y="11537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D09629D-60F8-469D-8700-EF1195DB24D4}"/>
            </a:ext>
          </a:extLst>
        </xdr:cNvPr>
        <xdr:cNvCxnSpPr/>
      </xdr:nvCxnSpPr>
      <xdr:spPr>
        <a:xfrm>
          <a:off x="762000" y="112928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49CFAF41-FB71-45A6-B1B1-512B252836F8}"/>
            </a:ext>
          </a:extLst>
        </xdr:cNvPr>
        <xdr:cNvSpPr txBox="1"/>
      </xdr:nvSpPr>
      <xdr:spPr>
        <a:xfrm>
          <a:off x="296726" y="111487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B510A4A0-E8E3-4209-A02E-7D7766D47174}"/>
            </a:ext>
          </a:extLst>
        </xdr:cNvPr>
        <xdr:cNvCxnSpPr/>
      </xdr:nvCxnSpPr>
      <xdr:spPr>
        <a:xfrm>
          <a:off x="762000" y="109042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281F35A-A890-4391-802D-592F5E7DFC3D}"/>
            </a:ext>
          </a:extLst>
        </xdr:cNvPr>
        <xdr:cNvSpPr txBox="1"/>
      </xdr:nvSpPr>
      <xdr:spPr>
        <a:xfrm>
          <a:off x="362751" y="10760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7F7F1A3-70C9-4A81-AF0E-B29238EB2F9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CE2AD51-0132-495E-9418-7584D533D29B}"/>
            </a:ext>
          </a:extLst>
        </xdr:cNvPr>
        <xdr:cNvSpPr txBox="1"/>
      </xdr:nvSpPr>
      <xdr:spPr>
        <a:xfrm>
          <a:off x="362751" y="103714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3C188300-2233-4B44-8872-96B4D6D0E162}"/>
            </a:ext>
          </a:extLst>
        </xdr:cNvPr>
        <xdr:cNvCxnSpPr/>
      </xdr:nvCxnSpPr>
      <xdr:spPr>
        <a:xfrm>
          <a:off x="762000" y="1012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C6159D88-39B7-40F7-966A-6CA02D9B8B88}"/>
            </a:ext>
          </a:extLst>
        </xdr:cNvPr>
        <xdr:cNvSpPr txBox="1"/>
      </xdr:nvSpPr>
      <xdr:spPr>
        <a:xfrm>
          <a:off x="362751" y="99752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52FAE344-FA66-4F45-B22C-3D18DB1839C3}"/>
            </a:ext>
          </a:extLst>
        </xdr:cNvPr>
        <xdr:cNvCxnSpPr/>
      </xdr:nvCxnSpPr>
      <xdr:spPr>
        <a:xfrm>
          <a:off x="762000" y="97383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738F4D7B-C39A-418C-A027-B3998F1E76AE}"/>
            </a:ext>
          </a:extLst>
        </xdr:cNvPr>
        <xdr:cNvSpPr txBox="1"/>
      </xdr:nvSpPr>
      <xdr:spPr>
        <a:xfrm>
          <a:off x="362751" y="95866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3145E7B0-A8B3-4B8C-840D-F99157F95783}"/>
            </a:ext>
          </a:extLst>
        </xdr:cNvPr>
        <xdr:cNvCxnSpPr/>
      </xdr:nvCxnSpPr>
      <xdr:spPr>
        <a:xfrm>
          <a:off x="762000"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615C92F-E183-4E16-87AE-0EEB6283E8F0}"/>
            </a:ext>
          </a:extLst>
        </xdr:cNvPr>
        <xdr:cNvSpPr txBox="1"/>
      </xdr:nvSpPr>
      <xdr:spPr>
        <a:xfrm>
          <a:off x="423061" y="919799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38C62AC-A7EC-4CFF-B442-582799A05955}"/>
            </a:ext>
          </a:extLst>
        </xdr:cNvPr>
        <xdr:cNvSpPr/>
      </xdr:nvSpPr>
      <xdr:spPr>
        <a:xfrm>
          <a:off x="762000"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D124C548-D22D-4CFD-A139-5F2ADD4CD464}"/>
            </a:ext>
          </a:extLst>
        </xdr:cNvPr>
        <xdr:cNvCxnSpPr/>
      </xdr:nvCxnSpPr>
      <xdr:spPr>
        <a:xfrm flipV="1">
          <a:off x="4636770" y="9645015"/>
          <a:ext cx="0" cy="16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968A554-B1C3-4168-8F7B-969B25A5067B}"/>
            </a:ext>
          </a:extLst>
        </xdr:cNvPr>
        <xdr:cNvSpPr txBox="1"/>
      </xdr:nvSpPr>
      <xdr:spPr>
        <a:xfrm>
          <a:off x="4675505" y="112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0D749D5-EEE6-4ED6-8108-A07BEF0DD6E2}"/>
            </a:ext>
          </a:extLst>
        </xdr:cNvPr>
        <xdr:cNvCxnSpPr/>
      </xdr:nvCxnSpPr>
      <xdr:spPr>
        <a:xfrm>
          <a:off x="4544695" y="1129284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8E4CC-97C3-4E61-B8D9-3F3123B188E4}"/>
            </a:ext>
          </a:extLst>
        </xdr:cNvPr>
        <xdr:cNvSpPr txBox="1"/>
      </xdr:nvSpPr>
      <xdr:spPr>
        <a:xfrm>
          <a:off x="4675505"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507ED1CC-BD6B-4F01-8F19-841AF5AFA8E2}"/>
            </a:ext>
          </a:extLst>
        </xdr:cNvPr>
        <xdr:cNvCxnSpPr/>
      </xdr:nvCxnSpPr>
      <xdr:spPr>
        <a:xfrm>
          <a:off x="4544695" y="964501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DEE0E2C3-6501-4822-B817-7EC8D3B3C753}"/>
            </a:ext>
          </a:extLst>
        </xdr:cNvPr>
        <xdr:cNvSpPr txBox="1"/>
      </xdr:nvSpPr>
      <xdr:spPr>
        <a:xfrm>
          <a:off x="4675505" y="10401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D9F8F5FC-8588-477F-BAAE-B7026C74B48E}"/>
            </a:ext>
          </a:extLst>
        </xdr:cNvPr>
        <xdr:cNvSpPr/>
      </xdr:nvSpPr>
      <xdr:spPr>
        <a:xfrm>
          <a:off x="4582795" y="1055052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080214D8-A389-4C7A-BC79-7756E35DD216}"/>
            </a:ext>
          </a:extLst>
        </xdr:cNvPr>
        <xdr:cNvSpPr/>
      </xdr:nvSpPr>
      <xdr:spPr>
        <a:xfrm>
          <a:off x="3744595" y="10520045"/>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FEF5D939-308C-48CB-AFDB-6F2712CA72A4}"/>
            </a:ext>
          </a:extLst>
        </xdr:cNvPr>
        <xdr:cNvSpPr/>
      </xdr:nvSpPr>
      <xdr:spPr>
        <a:xfrm>
          <a:off x="2857500" y="1052576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BAC2FB6A-54EE-42FC-ABBC-6160B52EAA01}"/>
            </a:ext>
          </a:extLst>
        </xdr:cNvPr>
        <xdr:cNvSpPr/>
      </xdr:nvSpPr>
      <xdr:spPr>
        <a:xfrm>
          <a:off x="1970405" y="1055814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3EAC3972-A589-4AF4-B113-52FA24B439F5}"/>
            </a:ext>
          </a:extLst>
        </xdr:cNvPr>
        <xdr:cNvSpPr/>
      </xdr:nvSpPr>
      <xdr:spPr>
        <a:xfrm>
          <a:off x="1077595" y="1052385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AFD21A4-BD63-4EA4-A763-C6A7262FBEA1}"/>
            </a:ext>
          </a:extLst>
        </xdr:cNvPr>
        <xdr:cNvSpPr txBox="1"/>
      </xdr:nvSpPr>
      <xdr:spPr>
        <a:xfrm>
          <a:off x="44469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DB49DDC-CD3D-4C26-BBB6-C213C04F1CC0}"/>
            </a:ext>
          </a:extLst>
        </xdr:cNvPr>
        <xdr:cNvSpPr txBox="1"/>
      </xdr:nvSpPr>
      <xdr:spPr>
        <a:xfrm>
          <a:off x="3608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4A3DF9F-408D-446D-8FD5-99FE37F391B0}"/>
            </a:ext>
          </a:extLst>
        </xdr:cNvPr>
        <xdr:cNvSpPr txBox="1"/>
      </xdr:nvSpPr>
      <xdr:spPr>
        <a:xfrm>
          <a:off x="2715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BAD8B72-92FD-46CF-B343-E131BEA4FC31}"/>
            </a:ext>
          </a:extLst>
        </xdr:cNvPr>
        <xdr:cNvSpPr txBox="1"/>
      </xdr:nvSpPr>
      <xdr:spPr>
        <a:xfrm>
          <a:off x="182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5F04B36-11DC-4795-A30B-9A62372A936F}"/>
            </a:ext>
          </a:extLst>
        </xdr:cNvPr>
        <xdr:cNvSpPr txBox="1"/>
      </xdr:nvSpPr>
      <xdr:spPr>
        <a:xfrm>
          <a:off x="94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89" name="楕円 88">
          <a:extLst>
            <a:ext uri="{FF2B5EF4-FFF2-40B4-BE49-F238E27FC236}">
              <a16:creationId xmlns:a16="http://schemas.microsoft.com/office/drawing/2014/main" id="{E64AC65B-D880-4DE1-A30C-37C5D418F1CD}"/>
            </a:ext>
          </a:extLst>
        </xdr:cNvPr>
        <xdr:cNvSpPr/>
      </xdr:nvSpPr>
      <xdr:spPr>
        <a:xfrm>
          <a:off x="4582795" y="1077531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35F4A0C-6409-4F01-982B-D5B039122D72}"/>
            </a:ext>
          </a:extLst>
        </xdr:cNvPr>
        <xdr:cNvSpPr txBox="1"/>
      </xdr:nvSpPr>
      <xdr:spPr>
        <a:xfrm>
          <a:off x="4675505"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162560</xdr:rowOff>
    </xdr:from>
    <xdr:to>
      <xdr:col>20</xdr:col>
      <xdr:colOff>38100</xdr:colOff>
      <xdr:row>63</xdr:row>
      <xdr:rowOff>92710</xdr:rowOff>
    </xdr:to>
    <xdr:sp macro="" textlink="">
      <xdr:nvSpPr>
        <xdr:cNvPr id="91" name="楕円 90">
          <a:extLst>
            <a:ext uri="{FF2B5EF4-FFF2-40B4-BE49-F238E27FC236}">
              <a16:creationId xmlns:a16="http://schemas.microsoft.com/office/drawing/2014/main" id="{8AB987A4-DE2D-4A13-AEBA-F114BC89F83E}"/>
            </a:ext>
          </a:extLst>
        </xdr:cNvPr>
        <xdr:cNvSpPr/>
      </xdr:nvSpPr>
      <xdr:spPr>
        <a:xfrm>
          <a:off x="3744595" y="11026775"/>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137160</xdr:rowOff>
    </xdr:from>
    <xdr:to>
      <xdr:col>24</xdr:col>
      <xdr:colOff>63500</xdr:colOff>
      <xdr:row>63</xdr:row>
      <xdr:rowOff>41910</xdr:rowOff>
    </xdr:to>
    <xdr:cxnSp macro="">
      <xdr:nvCxnSpPr>
        <xdr:cNvPr id="92" name="直線コネクタ 91">
          <a:extLst>
            <a:ext uri="{FF2B5EF4-FFF2-40B4-BE49-F238E27FC236}">
              <a16:creationId xmlns:a16="http://schemas.microsoft.com/office/drawing/2014/main" id="{FFA37566-913A-41AC-84A6-963F2A4DEBBC}"/>
            </a:ext>
          </a:extLst>
        </xdr:cNvPr>
        <xdr:cNvCxnSpPr/>
      </xdr:nvCxnSpPr>
      <xdr:spPr>
        <a:xfrm flipV="1">
          <a:off x="3799205" y="1083183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141605</xdr:rowOff>
    </xdr:from>
    <xdr:to>
      <xdr:col>15</xdr:col>
      <xdr:colOff>101600</xdr:colOff>
      <xdr:row>63</xdr:row>
      <xdr:rowOff>71755</xdr:rowOff>
    </xdr:to>
    <xdr:sp macro="" textlink="">
      <xdr:nvSpPr>
        <xdr:cNvPr id="93" name="楕円 92">
          <a:extLst>
            <a:ext uri="{FF2B5EF4-FFF2-40B4-BE49-F238E27FC236}">
              <a16:creationId xmlns:a16="http://schemas.microsoft.com/office/drawing/2014/main" id="{7B128AF1-452D-46DA-A969-89C54A4D7AA7}"/>
            </a:ext>
          </a:extLst>
        </xdr:cNvPr>
        <xdr:cNvSpPr/>
      </xdr:nvSpPr>
      <xdr:spPr>
        <a:xfrm>
          <a:off x="2857500" y="1100963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20955</xdr:rowOff>
    </xdr:from>
    <xdr:to>
      <xdr:col>19</xdr:col>
      <xdr:colOff>177800</xdr:colOff>
      <xdr:row>63</xdr:row>
      <xdr:rowOff>41910</xdr:rowOff>
    </xdr:to>
    <xdr:cxnSp macro="">
      <xdr:nvCxnSpPr>
        <xdr:cNvPr id="94" name="直線コネクタ 93">
          <a:extLst>
            <a:ext uri="{FF2B5EF4-FFF2-40B4-BE49-F238E27FC236}">
              <a16:creationId xmlns:a16="http://schemas.microsoft.com/office/drawing/2014/main" id="{CFFAFA7F-677D-4861-97A2-01F3FA481F57}"/>
            </a:ext>
          </a:extLst>
        </xdr:cNvPr>
        <xdr:cNvCxnSpPr/>
      </xdr:nvCxnSpPr>
      <xdr:spPr>
        <a:xfrm>
          <a:off x="2906395" y="11066145"/>
          <a:ext cx="89281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95" name="楕円 94">
          <a:extLst>
            <a:ext uri="{FF2B5EF4-FFF2-40B4-BE49-F238E27FC236}">
              <a16:creationId xmlns:a16="http://schemas.microsoft.com/office/drawing/2014/main" id="{94D471CF-979F-4F82-9782-90573F23F773}"/>
            </a:ext>
          </a:extLst>
        </xdr:cNvPr>
        <xdr:cNvSpPr/>
      </xdr:nvSpPr>
      <xdr:spPr>
        <a:xfrm>
          <a:off x="1970405" y="1097724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161925</xdr:rowOff>
    </xdr:from>
    <xdr:to>
      <xdr:col>15</xdr:col>
      <xdr:colOff>50800</xdr:colOff>
      <xdr:row>63</xdr:row>
      <xdr:rowOff>20955</xdr:rowOff>
    </xdr:to>
    <xdr:cxnSp macro="">
      <xdr:nvCxnSpPr>
        <xdr:cNvPr id="96" name="直線コネクタ 95">
          <a:extLst>
            <a:ext uri="{FF2B5EF4-FFF2-40B4-BE49-F238E27FC236}">
              <a16:creationId xmlns:a16="http://schemas.microsoft.com/office/drawing/2014/main" id="{5756206D-B02A-4E80-BD8D-8EC7A7261CF1}"/>
            </a:ext>
          </a:extLst>
        </xdr:cNvPr>
        <xdr:cNvCxnSpPr/>
      </xdr:nvCxnSpPr>
      <xdr:spPr>
        <a:xfrm>
          <a:off x="2019300" y="11026140"/>
          <a:ext cx="88709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69215</xdr:rowOff>
    </xdr:from>
    <xdr:to>
      <xdr:col>6</xdr:col>
      <xdr:colOff>38100</xdr:colOff>
      <xdr:row>62</xdr:row>
      <xdr:rowOff>170815</xdr:rowOff>
    </xdr:to>
    <xdr:sp macro="" textlink="">
      <xdr:nvSpPr>
        <xdr:cNvPr id="97" name="楕円 96">
          <a:extLst>
            <a:ext uri="{FF2B5EF4-FFF2-40B4-BE49-F238E27FC236}">
              <a16:creationId xmlns:a16="http://schemas.microsoft.com/office/drawing/2014/main" id="{FCDAC4EF-8310-4B96-BA27-3CEA0C266833}"/>
            </a:ext>
          </a:extLst>
        </xdr:cNvPr>
        <xdr:cNvSpPr/>
      </xdr:nvSpPr>
      <xdr:spPr>
        <a:xfrm>
          <a:off x="1077595" y="1093724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120015</xdr:rowOff>
    </xdr:from>
    <xdr:to>
      <xdr:col>10</xdr:col>
      <xdr:colOff>114300</xdr:colOff>
      <xdr:row>62</xdr:row>
      <xdr:rowOff>161925</xdr:rowOff>
    </xdr:to>
    <xdr:cxnSp macro="">
      <xdr:nvCxnSpPr>
        <xdr:cNvPr id="98" name="直線コネクタ 97">
          <a:extLst>
            <a:ext uri="{FF2B5EF4-FFF2-40B4-BE49-F238E27FC236}">
              <a16:creationId xmlns:a16="http://schemas.microsoft.com/office/drawing/2014/main" id="{577FBBBE-E871-4D35-A12A-1F8489F06E92}"/>
            </a:ext>
          </a:extLst>
        </xdr:cNvPr>
        <xdr:cNvCxnSpPr/>
      </xdr:nvCxnSpPr>
      <xdr:spPr>
        <a:xfrm>
          <a:off x="1132205" y="10984230"/>
          <a:ext cx="88709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7996B78D-8281-4CCA-8719-1E38DCA32426}"/>
            </a:ext>
          </a:extLst>
        </xdr:cNvPr>
        <xdr:cNvSpPr txBox="1"/>
      </xdr:nvSpPr>
      <xdr:spPr>
        <a:xfrm>
          <a:off x="35820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00" name="n_2aveValue【体育館・プール】&#10;有形固定資産減価償却率">
          <a:extLst>
            <a:ext uri="{FF2B5EF4-FFF2-40B4-BE49-F238E27FC236}">
              <a16:creationId xmlns:a16="http://schemas.microsoft.com/office/drawing/2014/main" id="{4326382D-F45B-43FF-9F97-1A51FDE7D577}"/>
            </a:ext>
          </a:extLst>
        </xdr:cNvPr>
        <xdr:cNvSpPr txBox="1"/>
      </xdr:nvSpPr>
      <xdr:spPr>
        <a:xfrm>
          <a:off x="27057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01" name="n_3aveValue【体育館・プール】&#10;有形固定資産減価償却率">
          <a:extLst>
            <a:ext uri="{FF2B5EF4-FFF2-40B4-BE49-F238E27FC236}">
              <a16:creationId xmlns:a16="http://schemas.microsoft.com/office/drawing/2014/main" id="{BD4CD15B-A74A-4820-84D2-A54B5F336B03}"/>
            </a:ext>
          </a:extLst>
        </xdr:cNvPr>
        <xdr:cNvSpPr txBox="1"/>
      </xdr:nvSpPr>
      <xdr:spPr>
        <a:xfrm>
          <a:off x="1818649"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02" name="n_4aveValue【体育館・プール】&#10;有形固定資産減価償却率">
          <a:extLst>
            <a:ext uri="{FF2B5EF4-FFF2-40B4-BE49-F238E27FC236}">
              <a16:creationId xmlns:a16="http://schemas.microsoft.com/office/drawing/2014/main" id="{6FA5692C-A22F-4E1A-9C4B-EF0F9F548F03}"/>
            </a:ext>
          </a:extLst>
        </xdr:cNvPr>
        <xdr:cNvSpPr txBox="1"/>
      </xdr:nvSpPr>
      <xdr:spPr>
        <a:xfrm>
          <a:off x="925839"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83837</xdr:rowOff>
    </xdr:from>
    <xdr:ext cx="405111" cy="259045"/>
    <xdr:sp macro="" textlink="">
      <xdr:nvSpPr>
        <xdr:cNvPr id="103" name="n_1mainValue【体育館・プール】&#10;有形固定資産減価償却率">
          <a:extLst>
            <a:ext uri="{FF2B5EF4-FFF2-40B4-BE49-F238E27FC236}">
              <a16:creationId xmlns:a16="http://schemas.microsoft.com/office/drawing/2014/main" id="{4F9E4E46-112F-429D-B7F8-3ACBCA7CC454}"/>
            </a:ext>
          </a:extLst>
        </xdr:cNvPr>
        <xdr:cNvSpPr txBox="1"/>
      </xdr:nvSpPr>
      <xdr:spPr>
        <a:xfrm>
          <a:off x="3582044" y="1112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62882</xdr:rowOff>
    </xdr:from>
    <xdr:ext cx="405111" cy="259045"/>
    <xdr:sp macro="" textlink="">
      <xdr:nvSpPr>
        <xdr:cNvPr id="104" name="n_2mainValue【体育館・プール】&#10;有形固定資産減価償却率">
          <a:extLst>
            <a:ext uri="{FF2B5EF4-FFF2-40B4-BE49-F238E27FC236}">
              <a16:creationId xmlns:a16="http://schemas.microsoft.com/office/drawing/2014/main" id="{532C5E71-DF54-459F-B552-A78840D3FC8D}"/>
            </a:ext>
          </a:extLst>
        </xdr:cNvPr>
        <xdr:cNvSpPr txBox="1"/>
      </xdr:nvSpPr>
      <xdr:spPr>
        <a:xfrm>
          <a:off x="2705744"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105" name="n_3mainValue【体育館・プール】&#10;有形固定資産減価償却率">
          <a:extLst>
            <a:ext uri="{FF2B5EF4-FFF2-40B4-BE49-F238E27FC236}">
              <a16:creationId xmlns:a16="http://schemas.microsoft.com/office/drawing/2014/main" id="{406273B1-56A8-43EA-8C95-B6E70157B33D}"/>
            </a:ext>
          </a:extLst>
        </xdr:cNvPr>
        <xdr:cNvSpPr txBox="1"/>
      </xdr:nvSpPr>
      <xdr:spPr>
        <a:xfrm>
          <a:off x="1818649"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161942</xdr:rowOff>
    </xdr:from>
    <xdr:ext cx="405111" cy="259045"/>
    <xdr:sp macro="" textlink="">
      <xdr:nvSpPr>
        <xdr:cNvPr id="106" name="n_4mainValue【体育館・プール】&#10;有形固定資産減価償却率">
          <a:extLst>
            <a:ext uri="{FF2B5EF4-FFF2-40B4-BE49-F238E27FC236}">
              <a16:creationId xmlns:a16="http://schemas.microsoft.com/office/drawing/2014/main" id="{47298C5D-1BC0-4406-92F4-7CB109CBF99E}"/>
            </a:ext>
          </a:extLst>
        </xdr:cNvPr>
        <xdr:cNvSpPr txBox="1"/>
      </xdr:nvSpPr>
      <xdr:spPr>
        <a:xfrm>
          <a:off x="925839"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84DF5A90-A179-4136-AE0B-A93FF962E4FB}"/>
            </a:ext>
          </a:extLst>
        </xdr:cNvPr>
        <xdr:cNvSpPr/>
      </xdr:nvSpPr>
      <xdr:spPr>
        <a:xfrm>
          <a:off x="660209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856E01EF-AED9-42DF-BDBE-7ADB4D0DC8C7}"/>
            </a:ext>
          </a:extLst>
        </xdr:cNvPr>
        <xdr:cNvSpPr/>
      </xdr:nvSpPr>
      <xdr:spPr>
        <a:xfrm>
          <a:off x="6732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BC0CAE39-4445-422D-B374-B80A8BF2A7F2}"/>
            </a:ext>
          </a:extLst>
        </xdr:cNvPr>
        <xdr:cNvSpPr/>
      </xdr:nvSpPr>
      <xdr:spPr>
        <a:xfrm>
          <a:off x="6732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B63D4E5-16B0-4D75-9878-7289644132A3}"/>
            </a:ext>
          </a:extLst>
        </xdr:cNvPr>
        <xdr:cNvSpPr/>
      </xdr:nvSpPr>
      <xdr:spPr>
        <a:xfrm>
          <a:off x="7745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00D4B2E-FEBC-4E71-B11D-6C02957345BA}"/>
            </a:ext>
          </a:extLst>
        </xdr:cNvPr>
        <xdr:cNvSpPr/>
      </xdr:nvSpPr>
      <xdr:spPr>
        <a:xfrm>
          <a:off x="7745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67D5F5A-705C-449D-B2CC-E9C4582525A3}"/>
            </a:ext>
          </a:extLst>
        </xdr:cNvPr>
        <xdr:cNvSpPr/>
      </xdr:nvSpPr>
      <xdr:spPr>
        <a:xfrm>
          <a:off x="8888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3256794-2A6A-42BC-9562-A27FF4DFCEAE}"/>
            </a:ext>
          </a:extLst>
        </xdr:cNvPr>
        <xdr:cNvSpPr/>
      </xdr:nvSpPr>
      <xdr:spPr>
        <a:xfrm>
          <a:off x="8888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EF8F6438-3680-4866-AE2C-5BDA5F11CF2B}"/>
            </a:ext>
          </a:extLst>
        </xdr:cNvPr>
        <xdr:cNvSpPr/>
      </xdr:nvSpPr>
      <xdr:spPr>
        <a:xfrm>
          <a:off x="6602095" y="934974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E69D79C-3B4C-4E0D-8EC5-FF3D199F28C8}"/>
            </a:ext>
          </a:extLst>
        </xdr:cNvPr>
        <xdr:cNvSpPr txBox="1"/>
      </xdr:nvSpPr>
      <xdr:spPr>
        <a:xfrm>
          <a:off x="6563995" y="91516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E5A787B-1828-46A7-A9B3-E81776226491}"/>
            </a:ext>
          </a:extLst>
        </xdr:cNvPr>
        <xdr:cNvCxnSpPr/>
      </xdr:nvCxnSpPr>
      <xdr:spPr>
        <a:xfrm>
          <a:off x="6602095" y="11681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B90461A3-C028-4068-87F6-580E522E8139}"/>
            </a:ext>
          </a:extLst>
        </xdr:cNvPr>
        <xdr:cNvCxnSpPr/>
      </xdr:nvCxnSpPr>
      <xdr:spPr>
        <a:xfrm>
          <a:off x="6602095" y="113510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7409331E-63DB-47EB-A490-B000DFC5BD7A}"/>
            </a:ext>
          </a:extLst>
        </xdr:cNvPr>
        <xdr:cNvSpPr txBox="1"/>
      </xdr:nvSpPr>
      <xdr:spPr>
        <a:xfrm>
          <a:off x="6136821" y="111993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B5583CBC-231F-448A-97FA-ADC3268D6DB0}"/>
            </a:ext>
          </a:extLst>
        </xdr:cNvPr>
        <xdr:cNvCxnSpPr/>
      </xdr:nvCxnSpPr>
      <xdr:spPr>
        <a:xfrm>
          <a:off x="6602095" y="1101498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A647A43C-D9B8-405E-BBA0-B29227D04B4D}"/>
            </a:ext>
          </a:extLst>
        </xdr:cNvPr>
        <xdr:cNvSpPr txBox="1"/>
      </xdr:nvSpPr>
      <xdr:spPr>
        <a:xfrm>
          <a:off x="6136821" y="108708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6CF5412-B396-4E9C-9453-AB5F4D23CB98}"/>
            </a:ext>
          </a:extLst>
        </xdr:cNvPr>
        <xdr:cNvCxnSpPr/>
      </xdr:nvCxnSpPr>
      <xdr:spPr>
        <a:xfrm>
          <a:off x="6602095" y="106769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247B3ED1-A3A8-450C-B070-465AFA64FE5F}"/>
            </a:ext>
          </a:extLst>
        </xdr:cNvPr>
        <xdr:cNvSpPr txBox="1"/>
      </xdr:nvSpPr>
      <xdr:spPr>
        <a:xfrm>
          <a:off x="6136821" y="105404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529AD152-494D-44C4-A32E-226A6E1027D6}"/>
            </a:ext>
          </a:extLst>
        </xdr:cNvPr>
        <xdr:cNvCxnSpPr/>
      </xdr:nvCxnSpPr>
      <xdr:spPr>
        <a:xfrm>
          <a:off x="6602095" y="1034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19F6496C-6E8D-475B-9481-0EBAA0D3BDB8}"/>
            </a:ext>
          </a:extLst>
        </xdr:cNvPr>
        <xdr:cNvSpPr txBox="1"/>
      </xdr:nvSpPr>
      <xdr:spPr>
        <a:xfrm>
          <a:off x="6136821" y="102024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F509D92C-CDC5-4AEE-BA85-312FBED92135}"/>
            </a:ext>
          </a:extLst>
        </xdr:cNvPr>
        <xdr:cNvCxnSpPr/>
      </xdr:nvCxnSpPr>
      <xdr:spPr>
        <a:xfrm>
          <a:off x="6602095" y="1001621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9C21E446-D077-45FC-B0AE-A0A9BF737265}"/>
            </a:ext>
          </a:extLst>
        </xdr:cNvPr>
        <xdr:cNvSpPr txBox="1"/>
      </xdr:nvSpPr>
      <xdr:spPr>
        <a:xfrm>
          <a:off x="6136821" y="987209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E302DE12-606A-4A26-AD40-68416B1C8E24}"/>
            </a:ext>
          </a:extLst>
        </xdr:cNvPr>
        <xdr:cNvCxnSpPr/>
      </xdr:nvCxnSpPr>
      <xdr:spPr>
        <a:xfrm>
          <a:off x="6602095" y="96801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7D57C65A-6C8B-4263-8782-F4F5F8923E6E}"/>
            </a:ext>
          </a:extLst>
        </xdr:cNvPr>
        <xdr:cNvSpPr txBox="1"/>
      </xdr:nvSpPr>
      <xdr:spPr>
        <a:xfrm>
          <a:off x="6136821" y="95359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3D0EF237-67DB-44DF-A19D-3A55A78E0764}"/>
            </a:ext>
          </a:extLst>
        </xdr:cNvPr>
        <xdr:cNvCxnSpPr/>
      </xdr:nvCxnSpPr>
      <xdr:spPr>
        <a:xfrm>
          <a:off x="6602095" y="93497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C21A047A-7B9B-4B3E-9D39-BAEDFB85B53B}"/>
            </a:ext>
          </a:extLst>
        </xdr:cNvPr>
        <xdr:cNvSpPr txBox="1"/>
      </xdr:nvSpPr>
      <xdr:spPr>
        <a:xfrm>
          <a:off x="6136821" y="91979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9DB088B-100A-48C9-AA86-1A403301365E}"/>
            </a:ext>
          </a:extLst>
        </xdr:cNvPr>
        <xdr:cNvSpPr/>
      </xdr:nvSpPr>
      <xdr:spPr>
        <a:xfrm>
          <a:off x="6602095" y="934974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B2233282-A3C3-4C22-A894-1EB28CE218BF}"/>
            </a:ext>
          </a:extLst>
        </xdr:cNvPr>
        <xdr:cNvCxnSpPr/>
      </xdr:nvCxnSpPr>
      <xdr:spPr>
        <a:xfrm flipV="1">
          <a:off x="10476865" y="9757682"/>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5B86F901-9686-4329-AA4B-F958E9C97F77}"/>
            </a:ext>
          </a:extLst>
        </xdr:cNvPr>
        <xdr:cNvSpPr txBox="1"/>
      </xdr:nvSpPr>
      <xdr:spPr>
        <a:xfrm>
          <a:off x="10515600" y="1132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34FECE6B-8D4D-4C80-901A-93CE539C09EF}"/>
            </a:ext>
          </a:extLst>
        </xdr:cNvPr>
        <xdr:cNvCxnSpPr/>
      </xdr:nvCxnSpPr>
      <xdr:spPr>
        <a:xfrm>
          <a:off x="10390505" y="1132740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27B3B011-DAB9-4B71-99A1-9E089C3250DB}"/>
            </a:ext>
          </a:extLst>
        </xdr:cNvPr>
        <xdr:cNvSpPr txBox="1"/>
      </xdr:nvSpPr>
      <xdr:spPr>
        <a:xfrm>
          <a:off x="10515600" y="953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C5ABDB93-7202-473F-9BF7-E483FD376183}"/>
            </a:ext>
          </a:extLst>
        </xdr:cNvPr>
        <xdr:cNvCxnSpPr/>
      </xdr:nvCxnSpPr>
      <xdr:spPr>
        <a:xfrm>
          <a:off x="10390505" y="975768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157860</xdr:rowOff>
    </xdr:from>
    <xdr:ext cx="469744" cy="259045"/>
    <xdr:sp macro="" textlink="">
      <xdr:nvSpPr>
        <xdr:cNvPr id="137" name="【体育館・プール】&#10;一人当たり面積平均値テキスト">
          <a:extLst>
            <a:ext uri="{FF2B5EF4-FFF2-40B4-BE49-F238E27FC236}">
              <a16:creationId xmlns:a16="http://schemas.microsoft.com/office/drawing/2014/main" id="{E99071BE-97EB-462D-95A3-FC486FB3FF51}"/>
            </a:ext>
          </a:extLst>
        </xdr:cNvPr>
        <xdr:cNvSpPr txBox="1"/>
      </xdr:nvSpPr>
      <xdr:spPr>
        <a:xfrm>
          <a:off x="10515600" y="10846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2F1F8D87-7348-4AB2-8332-B4DC6D64DC0F}"/>
            </a:ext>
          </a:extLst>
        </xdr:cNvPr>
        <xdr:cNvSpPr/>
      </xdr:nvSpPr>
      <xdr:spPr>
        <a:xfrm>
          <a:off x="10428605" y="1087219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14B45873-B04E-4D4F-BC9A-0E4C7E755025}"/>
            </a:ext>
          </a:extLst>
        </xdr:cNvPr>
        <xdr:cNvSpPr/>
      </xdr:nvSpPr>
      <xdr:spPr>
        <a:xfrm>
          <a:off x="9590405" y="10849882"/>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73D495C8-B260-4E85-BCC1-63ECE8359218}"/>
            </a:ext>
          </a:extLst>
        </xdr:cNvPr>
        <xdr:cNvSpPr/>
      </xdr:nvSpPr>
      <xdr:spPr>
        <a:xfrm>
          <a:off x="8697595" y="1086866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0DDE13A2-BAA8-414B-85D8-06FB262435FC}"/>
            </a:ext>
          </a:extLst>
        </xdr:cNvPr>
        <xdr:cNvSpPr/>
      </xdr:nvSpPr>
      <xdr:spPr>
        <a:xfrm>
          <a:off x="7810500" y="108934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CC1E6111-A1E8-4985-8523-AF097CE64540}"/>
            </a:ext>
          </a:extLst>
        </xdr:cNvPr>
        <xdr:cNvSpPr/>
      </xdr:nvSpPr>
      <xdr:spPr>
        <a:xfrm>
          <a:off x="6923405" y="10853148"/>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AB1999C-C176-4FFB-8092-4378546A291C}"/>
            </a:ext>
          </a:extLst>
        </xdr:cNvPr>
        <xdr:cNvSpPr txBox="1"/>
      </xdr:nvSpPr>
      <xdr:spPr>
        <a:xfrm>
          <a:off x="102870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FAE594B-DAEF-4F79-9D98-33E882BE1338}"/>
            </a:ext>
          </a:extLst>
        </xdr:cNvPr>
        <xdr:cNvSpPr txBox="1"/>
      </xdr:nvSpPr>
      <xdr:spPr>
        <a:xfrm>
          <a:off x="9448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EEDE284-CAEA-43AE-9068-5C2510E34102}"/>
            </a:ext>
          </a:extLst>
        </xdr:cNvPr>
        <xdr:cNvSpPr txBox="1"/>
      </xdr:nvSpPr>
      <xdr:spPr>
        <a:xfrm>
          <a:off x="856170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C507DE4-59C6-4510-8F4E-34A8563096A6}"/>
            </a:ext>
          </a:extLst>
        </xdr:cNvPr>
        <xdr:cNvSpPr txBox="1"/>
      </xdr:nvSpPr>
      <xdr:spPr>
        <a:xfrm>
          <a:off x="7668895"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7E9865E1-3A7E-4F00-B258-1660A87C4693}"/>
            </a:ext>
          </a:extLst>
        </xdr:cNvPr>
        <xdr:cNvSpPr txBox="1"/>
      </xdr:nvSpPr>
      <xdr:spPr>
        <a:xfrm>
          <a:off x="6781800" y="1167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133169</xdr:rowOff>
    </xdr:from>
    <xdr:to>
      <xdr:col>55</xdr:col>
      <xdr:colOff>50800</xdr:colOff>
      <xdr:row>61</xdr:row>
      <xdr:rowOff>63319</xdr:rowOff>
    </xdr:to>
    <xdr:sp macro="" textlink="">
      <xdr:nvSpPr>
        <xdr:cNvPr id="148" name="楕円 147">
          <a:extLst>
            <a:ext uri="{FF2B5EF4-FFF2-40B4-BE49-F238E27FC236}">
              <a16:creationId xmlns:a16="http://schemas.microsoft.com/office/drawing/2014/main" id="{1E01E34B-B686-4A7F-88E6-A0BE64C5AD5B}"/>
            </a:ext>
          </a:extLst>
        </xdr:cNvPr>
        <xdr:cNvSpPr/>
      </xdr:nvSpPr>
      <xdr:spPr>
        <a:xfrm>
          <a:off x="10428605" y="106525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156046</xdr:rowOff>
    </xdr:from>
    <xdr:ext cx="469744" cy="259045"/>
    <xdr:sp macro="" textlink="">
      <xdr:nvSpPr>
        <xdr:cNvPr id="149" name="【体育館・プール】&#10;一人当たり面積該当値テキスト">
          <a:extLst>
            <a:ext uri="{FF2B5EF4-FFF2-40B4-BE49-F238E27FC236}">
              <a16:creationId xmlns:a16="http://schemas.microsoft.com/office/drawing/2014/main" id="{6D5F8E8D-3AFD-4566-A872-AF00915855F7}"/>
            </a:ext>
          </a:extLst>
        </xdr:cNvPr>
        <xdr:cNvSpPr txBox="1"/>
      </xdr:nvSpPr>
      <xdr:spPr>
        <a:xfrm>
          <a:off x="10515600" y="1049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4717</xdr:rowOff>
    </xdr:from>
    <xdr:to>
      <xdr:col>50</xdr:col>
      <xdr:colOff>165100</xdr:colOff>
      <xdr:row>62</xdr:row>
      <xdr:rowOff>106317</xdr:rowOff>
    </xdr:to>
    <xdr:sp macro="" textlink="">
      <xdr:nvSpPr>
        <xdr:cNvPr id="150" name="楕円 149">
          <a:extLst>
            <a:ext uri="{FF2B5EF4-FFF2-40B4-BE49-F238E27FC236}">
              <a16:creationId xmlns:a16="http://schemas.microsoft.com/office/drawing/2014/main" id="{974F05CE-18E5-4741-9E3F-C43829D32C86}"/>
            </a:ext>
          </a:extLst>
        </xdr:cNvPr>
        <xdr:cNvSpPr/>
      </xdr:nvSpPr>
      <xdr:spPr>
        <a:xfrm>
          <a:off x="9590405" y="1087083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12519</xdr:rowOff>
    </xdr:from>
    <xdr:to>
      <xdr:col>55</xdr:col>
      <xdr:colOff>0</xdr:colOff>
      <xdr:row>62</xdr:row>
      <xdr:rowOff>55517</xdr:rowOff>
    </xdr:to>
    <xdr:cxnSp macro="">
      <xdr:nvCxnSpPr>
        <xdr:cNvPr id="151" name="直線コネクタ 150">
          <a:extLst>
            <a:ext uri="{FF2B5EF4-FFF2-40B4-BE49-F238E27FC236}">
              <a16:creationId xmlns:a16="http://schemas.microsoft.com/office/drawing/2014/main" id="{7D32747A-24A3-4A20-ABB4-9ED1F62B46CD}"/>
            </a:ext>
          </a:extLst>
        </xdr:cNvPr>
        <xdr:cNvCxnSpPr/>
      </xdr:nvCxnSpPr>
      <xdr:spPr>
        <a:xfrm flipV="1">
          <a:off x="9639300" y="10701474"/>
          <a:ext cx="838200" cy="2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xdr:rowOff>
    </xdr:from>
    <xdr:to>
      <xdr:col>46</xdr:col>
      <xdr:colOff>38100</xdr:colOff>
      <xdr:row>62</xdr:row>
      <xdr:rowOff>111760</xdr:rowOff>
    </xdr:to>
    <xdr:sp macro="" textlink="">
      <xdr:nvSpPr>
        <xdr:cNvPr id="152" name="楕円 151">
          <a:extLst>
            <a:ext uri="{FF2B5EF4-FFF2-40B4-BE49-F238E27FC236}">
              <a16:creationId xmlns:a16="http://schemas.microsoft.com/office/drawing/2014/main" id="{762BC74C-B5ED-4937-A80C-98CD34222ED1}"/>
            </a:ext>
          </a:extLst>
        </xdr:cNvPr>
        <xdr:cNvSpPr/>
      </xdr:nvSpPr>
      <xdr:spPr>
        <a:xfrm>
          <a:off x="8697595" y="1087437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55517</xdr:rowOff>
    </xdr:from>
    <xdr:to>
      <xdr:col>50</xdr:col>
      <xdr:colOff>114300</xdr:colOff>
      <xdr:row>62</xdr:row>
      <xdr:rowOff>60960</xdr:rowOff>
    </xdr:to>
    <xdr:cxnSp macro="">
      <xdr:nvCxnSpPr>
        <xdr:cNvPr id="153" name="直線コネクタ 152">
          <a:extLst>
            <a:ext uri="{FF2B5EF4-FFF2-40B4-BE49-F238E27FC236}">
              <a16:creationId xmlns:a16="http://schemas.microsoft.com/office/drawing/2014/main" id="{2600F993-0F45-40D1-ABFB-8D1BB266B404}"/>
            </a:ext>
          </a:extLst>
        </xdr:cNvPr>
        <xdr:cNvCxnSpPr/>
      </xdr:nvCxnSpPr>
      <xdr:spPr>
        <a:xfrm flipV="1">
          <a:off x="8752205" y="10925447"/>
          <a:ext cx="887095"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11249</xdr:rowOff>
    </xdr:from>
    <xdr:to>
      <xdr:col>41</xdr:col>
      <xdr:colOff>101600</xdr:colOff>
      <xdr:row>62</xdr:row>
      <xdr:rowOff>112849</xdr:rowOff>
    </xdr:to>
    <xdr:sp macro="" textlink="">
      <xdr:nvSpPr>
        <xdr:cNvPr id="154" name="楕円 153">
          <a:extLst>
            <a:ext uri="{FF2B5EF4-FFF2-40B4-BE49-F238E27FC236}">
              <a16:creationId xmlns:a16="http://schemas.microsoft.com/office/drawing/2014/main" id="{0B1438A9-C102-44F2-A68B-C1A4601E82C1}"/>
            </a:ext>
          </a:extLst>
        </xdr:cNvPr>
        <xdr:cNvSpPr/>
      </xdr:nvSpPr>
      <xdr:spPr>
        <a:xfrm>
          <a:off x="7810500" y="1087546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60960</xdr:rowOff>
    </xdr:from>
    <xdr:to>
      <xdr:col>45</xdr:col>
      <xdr:colOff>177800</xdr:colOff>
      <xdr:row>62</xdr:row>
      <xdr:rowOff>62049</xdr:rowOff>
    </xdr:to>
    <xdr:cxnSp macro="">
      <xdr:nvCxnSpPr>
        <xdr:cNvPr id="155" name="直線コネクタ 154">
          <a:extLst>
            <a:ext uri="{FF2B5EF4-FFF2-40B4-BE49-F238E27FC236}">
              <a16:creationId xmlns:a16="http://schemas.microsoft.com/office/drawing/2014/main" id="{654B151F-8B50-44C7-810F-F17C7033F570}"/>
            </a:ext>
          </a:extLst>
        </xdr:cNvPr>
        <xdr:cNvCxnSpPr/>
      </xdr:nvCxnSpPr>
      <xdr:spPr>
        <a:xfrm flipV="1">
          <a:off x="7859395" y="10930890"/>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14515</xdr:rowOff>
    </xdr:from>
    <xdr:to>
      <xdr:col>36</xdr:col>
      <xdr:colOff>165100</xdr:colOff>
      <xdr:row>62</xdr:row>
      <xdr:rowOff>116115</xdr:rowOff>
    </xdr:to>
    <xdr:sp macro="" textlink="">
      <xdr:nvSpPr>
        <xdr:cNvPr id="156" name="楕円 155">
          <a:extLst>
            <a:ext uri="{FF2B5EF4-FFF2-40B4-BE49-F238E27FC236}">
              <a16:creationId xmlns:a16="http://schemas.microsoft.com/office/drawing/2014/main" id="{8639EF11-8ADD-4B5C-9265-AFF311A85CA0}"/>
            </a:ext>
          </a:extLst>
        </xdr:cNvPr>
        <xdr:cNvSpPr/>
      </xdr:nvSpPr>
      <xdr:spPr>
        <a:xfrm>
          <a:off x="6923405" y="1088444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62049</xdr:rowOff>
    </xdr:from>
    <xdr:to>
      <xdr:col>41</xdr:col>
      <xdr:colOff>50800</xdr:colOff>
      <xdr:row>62</xdr:row>
      <xdr:rowOff>65315</xdr:rowOff>
    </xdr:to>
    <xdr:cxnSp macro="">
      <xdr:nvCxnSpPr>
        <xdr:cNvPr id="157" name="直線コネクタ 156">
          <a:extLst>
            <a:ext uri="{FF2B5EF4-FFF2-40B4-BE49-F238E27FC236}">
              <a16:creationId xmlns:a16="http://schemas.microsoft.com/office/drawing/2014/main" id="{ED656E1C-9E2D-4A18-80BC-704CA71B8277}"/>
            </a:ext>
          </a:extLst>
        </xdr:cNvPr>
        <xdr:cNvCxnSpPr/>
      </xdr:nvCxnSpPr>
      <xdr:spPr>
        <a:xfrm flipV="1">
          <a:off x="6972300" y="10930074"/>
          <a:ext cx="88709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158" name="n_1aveValue【体育館・プール】&#10;一人当たり面積">
          <a:extLst>
            <a:ext uri="{FF2B5EF4-FFF2-40B4-BE49-F238E27FC236}">
              <a16:creationId xmlns:a16="http://schemas.microsoft.com/office/drawing/2014/main" id="{ACE0CB0B-8DAA-470B-AAFF-82977512DBB1}"/>
            </a:ext>
          </a:extLst>
        </xdr:cNvPr>
        <xdr:cNvSpPr txBox="1"/>
      </xdr:nvSpPr>
      <xdr:spPr>
        <a:xfrm>
          <a:off x="9395537" y="1062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159" name="n_2aveValue【体育館・プール】&#10;一人当たり面積">
          <a:extLst>
            <a:ext uri="{FF2B5EF4-FFF2-40B4-BE49-F238E27FC236}">
              <a16:creationId xmlns:a16="http://schemas.microsoft.com/office/drawing/2014/main" id="{C187FD80-1E31-4D1D-A952-C27DBFD59B14}"/>
            </a:ext>
          </a:extLst>
        </xdr:cNvPr>
        <xdr:cNvSpPr txBox="1"/>
      </xdr:nvSpPr>
      <xdr:spPr>
        <a:xfrm>
          <a:off x="8519237" y="1063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160" name="n_3aveValue【体育館・プール】&#10;一人当たり面積">
          <a:extLst>
            <a:ext uri="{FF2B5EF4-FFF2-40B4-BE49-F238E27FC236}">
              <a16:creationId xmlns:a16="http://schemas.microsoft.com/office/drawing/2014/main" id="{63552C0C-EB61-43EA-96DA-4AD60BF0C668}"/>
            </a:ext>
          </a:extLst>
        </xdr:cNvPr>
        <xdr:cNvSpPr txBox="1"/>
      </xdr:nvSpPr>
      <xdr:spPr>
        <a:xfrm>
          <a:off x="7624522"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161" name="n_4aveValue【体育館・プール】&#10;一人当たり面積">
          <a:extLst>
            <a:ext uri="{FF2B5EF4-FFF2-40B4-BE49-F238E27FC236}">
              <a16:creationId xmlns:a16="http://schemas.microsoft.com/office/drawing/2014/main" id="{AE0FC74B-206C-4512-9975-3B07F47650DA}"/>
            </a:ext>
          </a:extLst>
        </xdr:cNvPr>
        <xdr:cNvSpPr txBox="1"/>
      </xdr:nvSpPr>
      <xdr:spPr>
        <a:xfrm>
          <a:off x="6739332" y="1062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97444</xdr:rowOff>
    </xdr:from>
    <xdr:ext cx="469744" cy="259045"/>
    <xdr:sp macro="" textlink="">
      <xdr:nvSpPr>
        <xdr:cNvPr id="162" name="n_1mainValue【体育館・プール】&#10;一人当たり面積">
          <a:extLst>
            <a:ext uri="{FF2B5EF4-FFF2-40B4-BE49-F238E27FC236}">
              <a16:creationId xmlns:a16="http://schemas.microsoft.com/office/drawing/2014/main" id="{0BA13079-2F94-44FD-92B5-0B647CDB6729}"/>
            </a:ext>
          </a:extLst>
        </xdr:cNvPr>
        <xdr:cNvSpPr txBox="1"/>
      </xdr:nvSpPr>
      <xdr:spPr>
        <a:xfrm>
          <a:off x="939553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102887</xdr:rowOff>
    </xdr:from>
    <xdr:ext cx="469744" cy="259045"/>
    <xdr:sp macro="" textlink="">
      <xdr:nvSpPr>
        <xdr:cNvPr id="163" name="n_2mainValue【体育館・プール】&#10;一人当たり面積">
          <a:extLst>
            <a:ext uri="{FF2B5EF4-FFF2-40B4-BE49-F238E27FC236}">
              <a16:creationId xmlns:a16="http://schemas.microsoft.com/office/drawing/2014/main" id="{5216E0A8-789D-4C46-AD5C-6373F4974025}"/>
            </a:ext>
          </a:extLst>
        </xdr:cNvPr>
        <xdr:cNvSpPr txBox="1"/>
      </xdr:nvSpPr>
      <xdr:spPr>
        <a:xfrm>
          <a:off x="8519237"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129376</xdr:rowOff>
    </xdr:from>
    <xdr:ext cx="469744" cy="259045"/>
    <xdr:sp macro="" textlink="">
      <xdr:nvSpPr>
        <xdr:cNvPr id="164" name="n_3mainValue【体育館・プール】&#10;一人当たり面積">
          <a:extLst>
            <a:ext uri="{FF2B5EF4-FFF2-40B4-BE49-F238E27FC236}">
              <a16:creationId xmlns:a16="http://schemas.microsoft.com/office/drawing/2014/main" id="{D35AB893-6B32-4AAA-A4CA-D22780FF886A}"/>
            </a:ext>
          </a:extLst>
        </xdr:cNvPr>
        <xdr:cNvSpPr txBox="1"/>
      </xdr:nvSpPr>
      <xdr:spPr>
        <a:xfrm>
          <a:off x="7624522" y="1064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107242</xdr:rowOff>
    </xdr:from>
    <xdr:ext cx="469744" cy="259045"/>
    <xdr:sp macro="" textlink="">
      <xdr:nvSpPr>
        <xdr:cNvPr id="165" name="n_4mainValue【体育館・プール】&#10;一人当たり面積">
          <a:extLst>
            <a:ext uri="{FF2B5EF4-FFF2-40B4-BE49-F238E27FC236}">
              <a16:creationId xmlns:a16="http://schemas.microsoft.com/office/drawing/2014/main" id="{AB80BA61-057D-4C82-AAE4-CD3DFB5BB592}"/>
            </a:ext>
          </a:extLst>
        </xdr:cNvPr>
        <xdr:cNvSpPr txBox="1"/>
      </xdr:nvSpPr>
      <xdr:spPr>
        <a:xfrm>
          <a:off x="6739332" y="1097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786DC5FE-DA30-4987-8971-1239235224D5}"/>
            </a:ext>
          </a:extLst>
        </xdr:cNvPr>
        <xdr:cNvSpPr/>
      </xdr:nvSpPr>
      <xdr:spPr>
        <a:xfrm>
          <a:off x="762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F6051AC0-CD7A-4592-B477-125722E64113}"/>
            </a:ext>
          </a:extLst>
        </xdr:cNvPr>
        <xdr:cNvSpPr/>
      </xdr:nvSpPr>
      <xdr:spPr>
        <a:xfrm>
          <a:off x="887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3211DC8D-EB14-43C4-B3E6-173DE3CFBC5B}"/>
            </a:ext>
          </a:extLst>
        </xdr:cNvPr>
        <xdr:cNvSpPr/>
      </xdr:nvSpPr>
      <xdr:spPr>
        <a:xfrm>
          <a:off x="887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79A51650-6AEF-401F-89C6-2B43800C058A}"/>
            </a:ext>
          </a:extLst>
        </xdr:cNvPr>
        <xdr:cNvSpPr/>
      </xdr:nvSpPr>
      <xdr:spPr>
        <a:xfrm>
          <a:off x="1905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2F2BC0BA-CF00-474B-BF3F-86125A17DF8E}"/>
            </a:ext>
          </a:extLst>
        </xdr:cNvPr>
        <xdr:cNvSpPr/>
      </xdr:nvSpPr>
      <xdr:spPr>
        <a:xfrm>
          <a:off x="1905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E64B3FFA-4FDC-4C3C-B1F1-C375CC6622DF}"/>
            </a:ext>
          </a:extLst>
        </xdr:cNvPr>
        <xdr:cNvSpPr/>
      </xdr:nvSpPr>
      <xdr:spPr>
        <a:xfrm>
          <a:off x="3048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E493B549-EBE8-451E-882F-2B92B65F4DC4}"/>
            </a:ext>
          </a:extLst>
        </xdr:cNvPr>
        <xdr:cNvSpPr/>
      </xdr:nvSpPr>
      <xdr:spPr>
        <a:xfrm>
          <a:off x="3048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7783AADE-CC98-4BFB-B2B2-931B5288FC79}"/>
            </a:ext>
          </a:extLst>
        </xdr:cNvPr>
        <xdr:cNvSpPr/>
      </xdr:nvSpPr>
      <xdr:spPr>
        <a:xfrm>
          <a:off x="762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399EB872-F706-44DB-934E-3E6956A06C02}"/>
            </a:ext>
          </a:extLst>
        </xdr:cNvPr>
        <xdr:cNvSpPr txBox="1"/>
      </xdr:nvSpPr>
      <xdr:spPr>
        <a:xfrm>
          <a:off x="723900"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2C1FB548-4CCA-4CBF-97F2-F7E1C667DC7E}"/>
            </a:ext>
          </a:extLst>
        </xdr:cNvPr>
        <xdr:cNvCxnSpPr/>
      </xdr:nvCxnSpPr>
      <xdr:spPr>
        <a:xfrm>
          <a:off x="762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59959FE2-F60E-4293-AA23-B67E068E5F65}"/>
            </a:ext>
          </a:extLst>
        </xdr:cNvPr>
        <xdr:cNvSpPr txBox="1"/>
      </xdr:nvSpPr>
      <xdr:spPr>
        <a:xfrm>
          <a:off x="296726"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1A55B66F-30F8-489A-BBBB-106D0E6D5B20}"/>
            </a:ext>
          </a:extLst>
        </xdr:cNvPr>
        <xdr:cNvCxnSpPr/>
      </xdr:nvCxnSpPr>
      <xdr:spPr>
        <a:xfrm>
          <a:off x="762000"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068822AB-8C2F-4CF7-A44B-AEAB42E18A8A}"/>
            </a:ext>
          </a:extLst>
        </xdr:cNvPr>
        <xdr:cNvSpPr txBox="1"/>
      </xdr:nvSpPr>
      <xdr:spPr>
        <a:xfrm>
          <a:off x="296726"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813533CE-AB63-470A-9CB0-1621F9ED9CF8}"/>
            </a:ext>
          </a:extLst>
        </xdr:cNvPr>
        <xdr:cNvCxnSpPr/>
      </xdr:nvCxnSpPr>
      <xdr:spPr>
        <a:xfrm>
          <a:off x="762000"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7A305FAE-B287-4DB6-ABF1-4AEE76B2C5CD}"/>
            </a:ext>
          </a:extLst>
        </xdr:cNvPr>
        <xdr:cNvSpPr txBox="1"/>
      </xdr:nvSpPr>
      <xdr:spPr>
        <a:xfrm>
          <a:off x="362751" y="14653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6B7F9720-CBF0-4916-AAF3-1D15834F4D72}"/>
            </a:ext>
          </a:extLst>
        </xdr:cNvPr>
        <xdr:cNvCxnSpPr/>
      </xdr:nvCxnSpPr>
      <xdr:spPr>
        <a:xfrm>
          <a:off x="762000"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74398A17-3924-41BA-BF57-D1857A1AE9C8}"/>
            </a:ext>
          </a:extLst>
        </xdr:cNvPr>
        <xdr:cNvSpPr txBox="1"/>
      </xdr:nvSpPr>
      <xdr:spPr>
        <a:xfrm>
          <a:off x="362751" y="142652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B9FDF09B-7A09-405D-B0F8-A4C53AB2CE88}"/>
            </a:ext>
          </a:extLst>
        </xdr:cNvPr>
        <xdr:cNvCxnSpPr/>
      </xdr:nvCxnSpPr>
      <xdr:spPr>
        <a:xfrm>
          <a:off x="762000"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317E6B22-6504-429A-AF1B-219B93257444}"/>
            </a:ext>
          </a:extLst>
        </xdr:cNvPr>
        <xdr:cNvSpPr txBox="1"/>
      </xdr:nvSpPr>
      <xdr:spPr>
        <a:xfrm>
          <a:off x="362751" y="13876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DE562AA0-CE2A-4AF2-AF2D-E723D53E2162}"/>
            </a:ext>
          </a:extLst>
        </xdr:cNvPr>
        <xdr:cNvCxnSpPr/>
      </xdr:nvCxnSpPr>
      <xdr:spPr>
        <a:xfrm>
          <a:off x="762000"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38AC24CC-FE12-4F3C-840C-248A792F9DF9}"/>
            </a:ext>
          </a:extLst>
        </xdr:cNvPr>
        <xdr:cNvSpPr txBox="1"/>
      </xdr:nvSpPr>
      <xdr:spPr>
        <a:xfrm>
          <a:off x="362751" y="13480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FEC66029-E7D3-4AA6-AC26-F43DC658C1F2}"/>
            </a:ext>
          </a:extLst>
        </xdr:cNvPr>
        <xdr:cNvCxnSpPr/>
      </xdr:nvCxnSpPr>
      <xdr:spPr>
        <a:xfrm>
          <a:off x="762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84359323-2872-4D4B-BAA6-C1119603B6E5}"/>
            </a:ext>
          </a:extLst>
        </xdr:cNvPr>
        <xdr:cNvSpPr txBox="1"/>
      </xdr:nvSpPr>
      <xdr:spPr>
        <a:xfrm>
          <a:off x="423061" y="130918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6EE46A08-E589-40E1-8D27-13611F28E989}"/>
            </a:ext>
          </a:extLst>
        </xdr:cNvPr>
        <xdr:cNvSpPr/>
      </xdr:nvSpPr>
      <xdr:spPr>
        <a:xfrm>
          <a:off x="762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8D190509-7F35-4DCB-828A-7F469B98AAFB}"/>
            </a:ext>
          </a:extLst>
        </xdr:cNvPr>
        <xdr:cNvCxnSpPr/>
      </xdr:nvCxnSpPr>
      <xdr:spPr>
        <a:xfrm flipV="1">
          <a:off x="4636770" y="136779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6679E4E-BAC4-45B8-A0D5-587D54370FEA}"/>
            </a:ext>
          </a:extLst>
        </xdr:cNvPr>
        <xdr:cNvSpPr txBox="1"/>
      </xdr:nvSpPr>
      <xdr:spPr>
        <a:xfrm>
          <a:off x="4675505" y="1519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B11D707B-6045-4428-9363-6B102171F432}"/>
            </a:ext>
          </a:extLst>
        </xdr:cNvPr>
        <xdr:cNvCxnSpPr/>
      </xdr:nvCxnSpPr>
      <xdr:spPr>
        <a:xfrm>
          <a:off x="4544695" y="151866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FA3D80C6-0489-4F4B-8042-4B836E01027E}"/>
            </a:ext>
          </a:extLst>
        </xdr:cNvPr>
        <xdr:cNvSpPr txBox="1"/>
      </xdr:nvSpPr>
      <xdr:spPr>
        <a:xfrm>
          <a:off x="4675505" y="1344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94" name="直線コネクタ 193">
          <a:extLst>
            <a:ext uri="{FF2B5EF4-FFF2-40B4-BE49-F238E27FC236}">
              <a16:creationId xmlns:a16="http://schemas.microsoft.com/office/drawing/2014/main" id="{68EAE23A-4FDC-4481-9CB5-38EF3CEDCBDC}"/>
            </a:ext>
          </a:extLst>
        </xdr:cNvPr>
        <xdr:cNvCxnSpPr/>
      </xdr:nvCxnSpPr>
      <xdr:spPr>
        <a:xfrm>
          <a:off x="4544695" y="1367790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FF42E586-7AAE-4C9B-A3D8-4FAFDCD8E197}"/>
            </a:ext>
          </a:extLst>
        </xdr:cNvPr>
        <xdr:cNvSpPr txBox="1"/>
      </xdr:nvSpPr>
      <xdr:spPr>
        <a:xfrm>
          <a:off x="4675505" y="1418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196" name="フローチャート: 判断 195">
          <a:extLst>
            <a:ext uri="{FF2B5EF4-FFF2-40B4-BE49-F238E27FC236}">
              <a16:creationId xmlns:a16="http://schemas.microsoft.com/office/drawing/2014/main" id="{BFFDB9E9-2C50-4EB9-B922-2EB2FB128AA0}"/>
            </a:ext>
          </a:extLst>
        </xdr:cNvPr>
        <xdr:cNvSpPr/>
      </xdr:nvSpPr>
      <xdr:spPr>
        <a:xfrm>
          <a:off x="4582795" y="143395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197" name="フローチャート: 判断 196">
          <a:extLst>
            <a:ext uri="{FF2B5EF4-FFF2-40B4-BE49-F238E27FC236}">
              <a16:creationId xmlns:a16="http://schemas.microsoft.com/office/drawing/2014/main" id="{A9E15233-F735-42FD-8A84-599686270420}"/>
            </a:ext>
          </a:extLst>
        </xdr:cNvPr>
        <xdr:cNvSpPr/>
      </xdr:nvSpPr>
      <xdr:spPr>
        <a:xfrm>
          <a:off x="3744595" y="142633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198" name="フローチャート: 判断 197">
          <a:extLst>
            <a:ext uri="{FF2B5EF4-FFF2-40B4-BE49-F238E27FC236}">
              <a16:creationId xmlns:a16="http://schemas.microsoft.com/office/drawing/2014/main" id="{A15A84F1-06FE-4C1E-B0F5-7F9A37CDE45F}"/>
            </a:ext>
          </a:extLst>
        </xdr:cNvPr>
        <xdr:cNvSpPr/>
      </xdr:nvSpPr>
      <xdr:spPr>
        <a:xfrm>
          <a:off x="2857500" y="1431289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9" name="フローチャート: 判断 198">
          <a:extLst>
            <a:ext uri="{FF2B5EF4-FFF2-40B4-BE49-F238E27FC236}">
              <a16:creationId xmlns:a16="http://schemas.microsoft.com/office/drawing/2014/main" id="{7E2F18B3-7062-4ABE-BD13-93F31E82EB77}"/>
            </a:ext>
          </a:extLst>
        </xdr:cNvPr>
        <xdr:cNvSpPr/>
      </xdr:nvSpPr>
      <xdr:spPr>
        <a:xfrm>
          <a:off x="1970405" y="142462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00" name="フローチャート: 判断 199">
          <a:extLst>
            <a:ext uri="{FF2B5EF4-FFF2-40B4-BE49-F238E27FC236}">
              <a16:creationId xmlns:a16="http://schemas.microsoft.com/office/drawing/2014/main" id="{3FCA7B52-7EB1-4CA8-B09E-DB9E551EE96F}"/>
            </a:ext>
          </a:extLst>
        </xdr:cNvPr>
        <xdr:cNvSpPr/>
      </xdr:nvSpPr>
      <xdr:spPr>
        <a:xfrm>
          <a:off x="1077595" y="1422527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D9CCB07-9A73-48AE-B16C-FAE3005E98ED}"/>
            </a:ext>
          </a:extLst>
        </xdr:cNvPr>
        <xdr:cNvSpPr txBox="1"/>
      </xdr:nvSpPr>
      <xdr:spPr>
        <a:xfrm>
          <a:off x="4446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E35D37F-B82F-4CAE-A47E-E3D2B8F2F725}"/>
            </a:ext>
          </a:extLst>
        </xdr:cNvPr>
        <xdr:cNvSpPr txBox="1"/>
      </xdr:nvSpPr>
      <xdr:spPr>
        <a:xfrm>
          <a:off x="3608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9B6CFE0E-810C-4672-8CFA-E85B2C1FC693}"/>
            </a:ext>
          </a:extLst>
        </xdr:cNvPr>
        <xdr:cNvSpPr txBox="1"/>
      </xdr:nvSpPr>
      <xdr:spPr>
        <a:xfrm>
          <a:off x="2715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813415ED-E6C0-4AD8-8499-4418419CB840}"/>
            </a:ext>
          </a:extLst>
        </xdr:cNvPr>
        <xdr:cNvSpPr txBox="1"/>
      </xdr:nvSpPr>
      <xdr:spPr>
        <a:xfrm>
          <a:off x="182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BFC99728-A9DD-44A3-8771-CDC15B63431E}"/>
            </a:ext>
          </a:extLst>
        </xdr:cNvPr>
        <xdr:cNvSpPr txBox="1"/>
      </xdr:nvSpPr>
      <xdr:spPr>
        <a:xfrm>
          <a:off x="94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80645</xdr:rowOff>
    </xdr:from>
    <xdr:to>
      <xdr:col>24</xdr:col>
      <xdr:colOff>114300</xdr:colOff>
      <xdr:row>86</xdr:row>
      <xdr:rowOff>10795</xdr:rowOff>
    </xdr:to>
    <xdr:sp macro="" textlink="">
      <xdr:nvSpPr>
        <xdr:cNvPr id="206" name="楕円 205">
          <a:extLst>
            <a:ext uri="{FF2B5EF4-FFF2-40B4-BE49-F238E27FC236}">
              <a16:creationId xmlns:a16="http://schemas.microsoft.com/office/drawing/2014/main" id="{0392DE03-8375-4FE7-9AAD-7651A7A2F54F}"/>
            </a:ext>
          </a:extLst>
        </xdr:cNvPr>
        <xdr:cNvSpPr/>
      </xdr:nvSpPr>
      <xdr:spPr>
        <a:xfrm>
          <a:off x="4582795" y="14977745"/>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59072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76E56663-A52E-4C00-BCA2-428E6EB3A26E}"/>
            </a:ext>
          </a:extLst>
        </xdr:cNvPr>
        <xdr:cNvSpPr txBox="1"/>
      </xdr:nvSpPr>
      <xdr:spPr>
        <a:xfrm>
          <a:off x="4675505" y="1495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65405</xdr:rowOff>
    </xdr:from>
    <xdr:to>
      <xdr:col>20</xdr:col>
      <xdr:colOff>38100</xdr:colOff>
      <xdr:row>85</xdr:row>
      <xdr:rowOff>167005</xdr:rowOff>
    </xdr:to>
    <xdr:sp macro="" textlink="">
      <xdr:nvSpPr>
        <xdr:cNvPr id="208" name="楕円 207">
          <a:extLst>
            <a:ext uri="{FF2B5EF4-FFF2-40B4-BE49-F238E27FC236}">
              <a16:creationId xmlns:a16="http://schemas.microsoft.com/office/drawing/2014/main" id="{94B4239B-B640-4B6F-BF8A-1922BE2FF687}"/>
            </a:ext>
          </a:extLst>
        </xdr:cNvPr>
        <xdr:cNvSpPr/>
      </xdr:nvSpPr>
      <xdr:spPr>
        <a:xfrm>
          <a:off x="3744595" y="149644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116205</xdr:rowOff>
    </xdr:from>
    <xdr:to>
      <xdr:col>24</xdr:col>
      <xdr:colOff>63500</xdr:colOff>
      <xdr:row>85</xdr:row>
      <xdr:rowOff>131445</xdr:rowOff>
    </xdr:to>
    <xdr:cxnSp macro="">
      <xdr:nvCxnSpPr>
        <xdr:cNvPr id="209" name="直線コネクタ 208">
          <a:extLst>
            <a:ext uri="{FF2B5EF4-FFF2-40B4-BE49-F238E27FC236}">
              <a16:creationId xmlns:a16="http://schemas.microsoft.com/office/drawing/2014/main" id="{B290C36F-9775-4192-A07B-216C621FF759}"/>
            </a:ext>
          </a:extLst>
        </xdr:cNvPr>
        <xdr:cNvCxnSpPr/>
      </xdr:nvCxnSpPr>
      <xdr:spPr>
        <a:xfrm>
          <a:off x="3799205" y="150133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31114</xdr:rowOff>
    </xdr:from>
    <xdr:to>
      <xdr:col>15</xdr:col>
      <xdr:colOff>101600</xdr:colOff>
      <xdr:row>85</xdr:row>
      <xdr:rowOff>132714</xdr:rowOff>
    </xdr:to>
    <xdr:sp macro="" textlink="">
      <xdr:nvSpPr>
        <xdr:cNvPr id="210" name="楕円 209">
          <a:extLst>
            <a:ext uri="{FF2B5EF4-FFF2-40B4-BE49-F238E27FC236}">
              <a16:creationId xmlns:a16="http://schemas.microsoft.com/office/drawing/2014/main" id="{C72C43C3-AD02-4C67-B14B-666C7D9AB810}"/>
            </a:ext>
          </a:extLst>
        </xdr:cNvPr>
        <xdr:cNvSpPr/>
      </xdr:nvSpPr>
      <xdr:spPr>
        <a:xfrm>
          <a:off x="2857500" y="1493011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81914</xdr:rowOff>
    </xdr:from>
    <xdr:to>
      <xdr:col>19</xdr:col>
      <xdr:colOff>177800</xdr:colOff>
      <xdr:row>85</xdr:row>
      <xdr:rowOff>116205</xdr:rowOff>
    </xdr:to>
    <xdr:cxnSp macro="">
      <xdr:nvCxnSpPr>
        <xdr:cNvPr id="211" name="直線コネクタ 210">
          <a:extLst>
            <a:ext uri="{FF2B5EF4-FFF2-40B4-BE49-F238E27FC236}">
              <a16:creationId xmlns:a16="http://schemas.microsoft.com/office/drawing/2014/main" id="{C28AFAD2-F3C9-411D-9F89-2FCEFF329CA6}"/>
            </a:ext>
          </a:extLst>
        </xdr:cNvPr>
        <xdr:cNvCxnSpPr/>
      </xdr:nvCxnSpPr>
      <xdr:spPr>
        <a:xfrm>
          <a:off x="2906395" y="14977109"/>
          <a:ext cx="89281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212" name="楕円 211">
          <a:extLst>
            <a:ext uri="{FF2B5EF4-FFF2-40B4-BE49-F238E27FC236}">
              <a16:creationId xmlns:a16="http://schemas.microsoft.com/office/drawing/2014/main" id="{F59853C4-8FF7-4D83-B5AB-EB746AE87F4A}"/>
            </a:ext>
          </a:extLst>
        </xdr:cNvPr>
        <xdr:cNvSpPr/>
      </xdr:nvSpPr>
      <xdr:spPr>
        <a:xfrm>
          <a:off x="1970405" y="1489392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47625</xdr:rowOff>
    </xdr:from>
    <xdr:to>
      <xdr:col>15</xdr:col>
      <xdr:colOff>50800</xdr:colOff>
      <xdr:row>85</xdr:row>
      <xdr:rowOff>81914</xdr:rowOff>
    </xdr:to>
    <xdr:cxnSp macro="">
      <xdr:nvCxnSpPr>
        <xdr:cNvPr id="213" name="直線コネクタ 212">
          <a:extLst>
            <a:ext uri="{FF2B5EF4-FFF2-40B4-BE49-F238E27FC236}">
              <a16:creationId xmlns:a16="http://schemas.microsoft.com/office/drawing/2014/main" id="{AAD42F3B-2B67-428B-8D11-0A04BDD31E99}"/>
            </a:ext>
          </a:extLst>
        </xdr:cNvPr>
        <xdr:cNvCxnSpPr/>
      </xdr:nvCxnSpPr>
      <xdr:spPr>
        <a:xfrm>
          <a:off x="2019300" y="14942820"/>
          <a:ext cx="88709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133986</xdr:rowOff>
    </xdr:from>
    <xdr:to>
      <xdr:col>6</xdr:col>
      <xdr:colOff>38100</xdr:colOff>
      <xdr:row>85</xdr:row>
      <xdr:rowOff>64136</xdr:rowOff>
    </xdr:to>
    <xdr:sp macro="" textlink="">
      <xdr:nvSpPr>
        <xdr:cNvPr id="214" name="楕円 213">
          <a:extLst>
            <a:ext uri="{FF2B5EF4-FFF2-40B4-BE49-F238E27FC236}">
              <a16:creationId xmlns:a16="http://schemas.microsoft.com/office/drawing/2014/main" id="{E60CB9C8-4710-42CF-B3B1-9EA04930A4E5}"/>
            </a:ext>
          </a:extLst>
        </xdr:cNvPr>
        <xdr:cNvSpPr/>
      </xdr:nvSpPr>
      <xdr:spPr>
        <a:xfrm>
          <a:off x="1077595" y="1485963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13336</xdr:rowOff>
    </xdr:from>
    <xdr:to>
      <xdr:col>10</xdr:col>
      <xdr:colOff>114300</xdr:colOff>
      <xdr:row>85</xdr:row>
      <xdr:rowOff>47625</xdr:rowOff>
    </xdr:to>
    <xdr:cxnSp macro="">
      <xdr:nvCxnSpPr>
        <xdr:cNvPr id="215" name="直線コネクタ 214">
          <a:extLst>
            <a:ext uri="{FF2B5EF4-FFF2-40B4-BE49-F238E27FC236}">
              <a16:creationId xmlns:a16="http://schemas.microsoft.com/office/drawing/2014/main" id="{C2111131-57A3-4BC0-973A-86ED471204C3}"/>
            </a:ext>
          </a:extLst>
        </xdr:cNvPr>
        <xdr:cNvCxnSpPr/>
      </xdr:nvCxnSpPr>
      <xdr:spPr>
        <a:xfrm>
          <a:off x="1132205" y="14908531"/>
          <a:ext cx="88709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216" name="n_1aveValue【福祉施設】&#10;有形固定資産減価償却率">
          <a:extLst>
            <a:ext uri="{FF2B5EF4-FFF2-40B4-BE49-F238E27FC236}">
              <a16:creationId xmlns:a16="http://schemas.microsoft.com/office/drawing/2014/main" id="{A7414DA7-EEB1-435B-AB81-771E9AD8C4F3}"/>
            </a:ext>
          </a:extLst>
        </xdr:cNvPr>
        <xdr:cNvSpPr txBox="1"/>
      </xdr:nvSpPr>
      <xdr:spPr>
        <a:xfrm>
          <a:off x="35820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17" name="n_2aveValue【福祉施設】&#10;有形固定資産減価償却率">
          <a:extLst>
            <a:ext uri="{FF2B5EF4-FFF2-40B4-BE49-F238E27FC236}">
              <a16:creationId xmlns:a16="http://schemas.microsoft.com/office/drawing/2014/main" id="{054EB6BF-C1EF-4F60-B14E-54C7F52E1B26}"/>
            </a:ext>
          </a:extLst>
        </xdr:cNvPr>
        <xdr:cNvSpPr txBox="1"/>
      </xdr:nvSpPr>
      <xdr:spPr>
        <a:xfrm>
          <a:off x="2705744" y="140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18" name="n_3aveValue【福祉施設】&#10;有形固定資産減価償却率">
          <a:extLst>
            <a:ext uri="{FF2B5EF4-FFF2-40B4-BE49-F238E27FC236}">
              <a16:creationId xmlns:a16="http://schemas.microsoft.com/office/drawing/2014/main" id="{7B6547D6-9316-418E-BAF7-5840855B37F9}"/>
            </a:ext>
          </a:extLst>
        </xdr:cNvPr>
        <xdr:cNvSpPr txBox="1"/>
      </xdr:nvSpPr>
      <xdr:spPr>
        <a:xfrm>
          <a:off x="1818649"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219" name="n_4aveValue【福祉施設】&#10;有形固定資産減価償却率">
          <a:extLst>
            <a:ext uri="{FF2B5EF4-FFF2-40B4-BE49-F238E27FC236}">
              <a16:creationId xmlns:a16="http://schemas.microsoft.com/office/drawing/2014/main" id="{AD567562-F77E-4AC9-A8D7-F33F8857DF82}"/>
            </a:ext>
          </a:extLst>
        </xdr:cNvPr>
        <xdr:cNvSpPr txBox="1"/>
      </xdr:nvSpPr>
      <xdr:spPr>
        <a:xfrm>
          <a:off x="925839"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158132</xdr:rowOff>
    </xdr:from>
    <xdr:ext cx="405111" cy="259045"/>
    <xdr:sp macro="" textlink="">
      <xdr:nvSpPr>
        <xdr:cNvPr id="220" name="n_1mainValue【福祉施設】&#10;有形固定資産減価償却率">
          <a:extLst>
            <a:ext uri="{FF2B5EF4-FFF2-40B4-BE49-F238E27FC236}">
              <a16:creationId xmlns:a16="http://schemas.microsoft.com/office/drawing/2014/main" id="{F1D9C851-5CDD-4661-AE00-25D8B35412C4}"/>
            </a:ext>
          </a:extLst>
        </xdr:cNvPr>
        <xdr:cNvSpPr txBox="1"/>
      </xdr:nvSpPr>
      <xdr:spPr>
        <a:xfrm>
          <a:off x="3582044" y="1505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123841</xdr:rowOff>
    </xdr:from>
    <xdr:ext cx="405111" cy="259045"/>
    <xdr:sp macro="" textlink="">
      <xdr:nvSpPr>
        <xdr:cNvPr id="221" name="n_2mainValue【福祉施設】&#10;有形固定資産減価償却率">
          <a:extLst>
            <a:ext uri="{FF2B5EF4-FFF2-40B4-BE49-F238E27FC236}">
              <a16:creationId xmlns:a16="http://schemas.microsoft.com/office/drawing/2014/main" id="{CCF11C79-9119-4B8E-81DC-3F39751CDD3D}"/>
            </a:ext>
          </a:extLst>
        </xdr:cNvPr>
        <xdr:cNvSpPr txBox="1"/>
      </xdr:nvSpPr>
      <xdr:spPr>
        <a:xfrm>
          <a:off x="2705744" y="15019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222" name="n_3mainValue【福祉施設】&#10;有形固定資産減価償却率">
          <a:extLst>
            <a:ext uri="{FF2B5EF4-FFF2-40B4-BE49-F238E27FC236}">
              <a16:creationId xmlns:a16="http://schemas.microsoft.com/office/drawing/2014/main" id="{6F3996FD-9EC9-4E40-95EE-169732C630C6}"/>
            </a:ext>
          </a:extLst>
        </xdr:cNvPr>
        <xdr:cNvSpPr txBox="1"/>
      </xdr:nvSpPr>
      <xdr:spPr>
        <a:xfrm>
          <a:off x="1818649" y="1498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55263</xdr:rowOff>
    </xdr:from>
    <xdr:ext cx="405111" cy="259045"/>
    <xdr:sp macro="" textlink="">
      <xdr:nvSpPr>
        <xdr:cNvPr id="223" name="n_4mainValue【福祉施設】&#10;有形固定資産減価償却率">
          <a:extLst>
            <a:ext uri="{FF2B5EF4-FFF2-40B4-BE49-F238E27FC236}">
              <a16:creationId xmlns:a16="http://schemas.microsoft.com/office/drawing/2014/main" id="{1201219B-0570-4CCD-B375-15F4ADE5632B}"/>
            </a:ext>
          </a:extLst>
        </xdr:cNvPr>
        <xdr:cNvSpPr txBox="1"/>
      </xdr:nvSpPr>
      <xdr:spPr>
        <a:xfrm>
          <a:off x="925839" y="1495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26138AF3-6A39-4EBD-9B2B-41241735F149}"/>
            </a:ext>
          </a:extLst>
        </xdr:cNvPr>
        <xdr:cNvSpPr/>
      </xdr:nvSpPr>
      <xdr:spPr>
        <a:xfrm>
          <a:off x="660209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4B72B5B3-189B-4953-BC5A-9333704F3C04}"/>
            </a:ext>
          </a:extLst>
        </xdr:cNvPr>
        <xdr:cNvSpPr/>
      </xdr:nvSpPr>
      <xdr:spPr>
        <a:xfrm>
          <a:off x="6732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5D4165AC-48FB-4364-B753-CCD33D6691C2}"/>
            </a:ext>
          </a:extLst>
        </xdr:cNvPr>
        <xdr:cNvSpPr/>
      </xdr:nvSpPr>
      <xdr:spPr>
        <a:xfrm>
          <a:off x="6732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2B6F578D-915D-488E-AA9E-2548A08D576E}"/>
            </a:ext>
          </a:extLst>
        </xdr:cNvPr>
        <xdr:cNvSpPr/>
      </xdr:nvSpPr>
      <xdr:spPr>
        <a:xfrm>
          <a:off x="7745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DB1F0C91-64E4-41E2-B5DC-CB99FE1A1106}"/>
            </a:ext>
          </a:extLst>
        </xdr:cNvPr>
        <xdr:cNvSpPr/>
      </xdr:nvSpPr>
      <xdr:spPr>
        <a:xfrm>
          <a:off x="7745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2CB0F00B-BEFD-448D-834A-89F9B99C8A0E}"/>
            </a:ext>
          </a:extLst>
        </xdr:cNvPr>
        <xdr:cNvSpPr/>
      </xdr:nvSpPr>
      <xdr:spPr>
        <a:xfrm>
          <a:off x="8888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EA8C9CCC-BDC8-4722-97FD-A18E5E9E3D9A}"/>
            </a:ext>
          </a:extLst>
        </xdr:cNvPr>
        <xdr:cNvSpPr/>
      </xdr:nvSpPr>
      <xdr:spPr>
        <a:xfrm>
          <a:off x="8888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C5031B80-4E70-4297-A672-65D307AD2B5E}"/>
            </a:ext>
          </a:extLst>
        </xdr:cNvPr>
        <xdr:cNvSpPr/>
      </xdr:nvSpPr>
      <xdr:spPr>
        <a:xfrm>
          <a:off x="660209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99FFD729-7A67-4031-A940-1678A6B4075F}"/>
            </a:ext>
          </a:extLst>
        </xdr:cNvPr>
        <xdr:cNvSpPr txBox="1"/>
      </xdr:nvSpPr>
      <xdr:spPr>
        <a:xfrm>
          <a:off x="6563995"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D858272A-3699-49BC-9594-E04528C56937}"/>
            </a:ext>
          </a:extLst>
        </xdr:cNvPr>
        <xdr:cNvCxnSpPr/>
      </xdr:nvCxnSpPr>
      <xdr:spPr>
        <a:xfrm>
          <a:off x="660209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3B7DACD0-973F-4F0C-80AD-5644696E3559}"/>
            </a:ext>
          </a:extLst>
        </xdr:cNvPr>
        <xdr:cNvCxnSpPr/>
      </xdr:nvCxnSpPr>
      <xdr:spPr>
        <a:xfrm>
          <a:off x="6602095" y="15110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55DDFE4E-4A8B-444D-92B9-39432B7F055F}"/>
            </a:ext>
          </a:extLst>
        </xdr:cNvPr>
        <xdr:cNvSpPr txBox="1"/>
      </xdr:nvSpPr>
      <xdr:spPr>
        <a:xfrm>
          <a:off x="6136821" y="14966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3C3D6E24-0687-46ED-93CA-454787AE4E01}"/>
            </a:ext>
          </a:extLst>
        </xdr:cNvPr>
        <xdr:cNvCxnSpPr/>
      </xdr:nvCxnSpPr>
      <xdr:spPr>
        <a:xfrm>
          <a:off x="6602095" y="14645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C9DBC43B-8D1D-41A4-B132-AD5FAEC5437C}"/>
            </a:ext>
          </a:extLst>
        </xdr:cNvPr>
        <xdr:cNvSpPr txBox="1"/>
      </xdr:nvSpPr>
      <xdr:spPr>
        <a:xfrm>
          <a:off x="6136821" y="14493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CDAC1503-4FF0-433C-8BDD-2977E71DDDB3}"/>
            </a:ext>
          </a:extLst>
        </xdr:cNvPr>
        <xdr:cNvCxnSpPr/>
      </xdr:nvCxnSpPr>
      <xdr:spPr>
        <a:xfrm>
          <a:off x="6602095"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CF12EAD3-F030-490D-B632-2C109B08927F}"/>
            </a:ext>
          </a:extLst>
        </xdr:cNvPr>
        <xdr:cNvSpPr txBox="1"/>
      </xdr:nvSpPr>
      <xdr:spPr>
        <a:xfrm>
          <a:off x="6136821" y="14029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1F9E3838-B1B5-479A-B0F5-8220019A108B}"/>
            </a:ext>
          </a:extLst>
        </xdr:cNvPr>
        <xdr:cNvCxnSpPr/>
      </xdr:nvCxnSpPr>
      <xdr:spPr>
        <a:xfrm>
          <a:off x="6602095" y="13708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793D1B0F-93CA-4743-9874-F84A6BB87551}"/>
            </a:ext>
          </a:extLst>
        </xdr:cNvPr>
        <xdr:cNvSpPr txBox="1"/>
      </xdr:nvSpPr>
      <xdr:spPr>
        <a:xfrm>
          <a:off x="6136821" y="1356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3E80619E-E9B1-43CA-BB30-B0C0BAD82A68}"/>
            </a:ext>
          </a:extLst>
        </xdr:cNvPr>
        <xdr:cNvCxnSpPr/>
      </xdr:nvCxnSpPr>
      <xdr:spPr>
        <a:xfrm>
          <a:off x="660209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8996C929-6A0D-4D95-9E54-1F1336E1344C}"/>
            </a:ext>
          </a:extLst>
        </xdr:cNvPr>
        <xdr:cNvSpPr txBox="1"/>
      </xdr:nvSpPr>
      <xdr:spPr>
        <a:xfrm>
          <a:off x="6136821"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43201C2F-6998-4C05-B4D3-D2409503C80A}"/>
            </a:ext>
          </a:extLst>
        </xdr:cNvPr>
        <xdr:cNvSpPr/>
      </xdr:nvSpPr>
      <xdr:spPr>
        <a:xfrm>
          <a:off x="660209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245" name="直線コネクタ 244">
          <a:extLst>
            <a:ext uri="{FF2B5EF4-FFF2-40B4-BE49-F238E27FC236}">
              <a16:creationId xmlns:a16="http://schemas.microsoft.com/office/drawing/2014/main" id="{CB0A0AD3-D70D-4DA4-9CC2-78700F751122}"/>
            </a:ext>
          </a:extLst>
        </xdr:cNvPr>
        <xdr:cNvCxnSpPr/>
      </xdr:nvCxnSpPr>
      <xdr:spPr>
        <a:xfrm flipV="1">
          <a:off x="10476865" y="13864589"/>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246" name="【福祉施設】&#10;一人当たり面積最小値テキスト">
          <a:extLst>
            <a:ext uri="{FF2B5EF4-FFF2-40B4-BE49-F238E27FC236}">
              <a16:creationId xmlns:a16="http://schemas.microsoft.com/office/drawing/2014/main" id="{7402A458-2BA9-49FA-BCD7-4039F28928E1}"/>
            </a:ext>
          </a:extLst>
        </xdr:cNvPr>
        <xdr:cNvSpPr txBox="1"/>
      </xdr:nvSpPr>
      <xdr:spPr>
        <a:xfrm>
          <a:off x="10515600" y="150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247" name="直線コネクタ 246">
          <a:extLst>
            <a:ext uri="{FF2B5EF4-FFF2-40B4-BE49-F238E27FC236}">
              <a16:creationId xmlns:a16="http://schemas.microsoft.com/office/drawing/2014/main" id="{D46D105A-54D7-4D41-AEFD-918C514D5F28}"/>
            </a:ext>
          </a:extLst>
        </xdr:cNvPr>
        <xdr:cNvCxnSpPr/>
      </xdr:nvCxnSpPr>
      <xdr:spPr>
        <a:xfrm>
          <a:off x="10390505" y="1507388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248" name="【福祉施設】&#10;一人当たり面積最大値テキスト">
          <a:extLst>
            <a:ext uri="{FF2B5EF4-FFF2-40B4-BE49-F238E27FC236}">
              <a16:creationId xmlns:a16="http://schemas.microsoft.com/office/drawing/2014/main" id="{6FEE1CD7-645B-45E8-83B8-6C659034B763}"/>
            </a:ext>
          </a:extLst>
        </xdr:cNvPr>
        <xdr:cNvSpPr txBox="1"/>
      </xdr:nvSpPr>
      <xdr:spPr>
        <a:xfrm>
          <a:off x="10515600" y="136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249" name="直線コネクタ 248">
          <a:extLst>
            <a:ext uri="{FF2B5EF4-FFF2-40B4-BE49-F238E27FC236}">
              <a16:creationId xmlns:a16="http://schemas.microsoft.com/office/drawing/2014/main" id="{6A54EAB9-9A46-4C9C-AFCD-3CB6848CE5EC}"/>
            </a:ext>
          </a:extLst>
        </xdr:cNvPr>
        <xdr:cNvCxnSpPr/>
      </xdr:nvCxnSpPr>
      <xdr:spPr>
        <a:xfrm>
          <a:off x="10390505" y="13864589"/>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250" name="【福祉施設】&#10;一人当たり面積平均値テキスト">
          <a:extLst>
            <a:ext uri="{FF2B5EF4-FFF2-40B4-BE49-F238E27FC236}">
              <a16:creationId xmlns:a16="http://schemas.microsoft.com/office/drawing/2014/main" id="{01E8D2F5-257A-48FB-A6BF-7517413656BC}"/>
            </a:ext>
          </a:extLst>
        </xdr:cNvPr>
        <xdr:cNvSpPr txBox="1"/>
      </xdr:nvSpPr>
      <xdr:spPr>
        <a:xfrm>
          <a:off x="10515600" y="14459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251" name="フローチャート: 判断 250">
          <a:extLst>
            <a:ext uri="{FF2B5EF4-FFF2-40B4-BE49-F238E27FC236}">
              <a16:creationId xmlns:a16="http://schemas.microsoft.com/office/drawing/2014/main" id="{3DE1453B-365A-4708-AEDE-6A1CE43A68B7}"/>
            </a:ext>
          </a:extLst>
        </xdr:cNvPr>
        <xdr:cNvSpPr/>
      </xdr:nvSpPr>
      <xdr:spPr>
        <a:xfrm>
          <a:off x="10428605" y="1461579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252" name="フローチャート: 判断 251">
          <a:extLst>
            <a:ext uri="{FF2B5EF4-FFF2-40B4-BE49-F238E27FC236}">
              <a16:creationId xmlns:a16="http://schemas.microsoft.com/office/drawing/2014/main" id="{A69029BA-5337-4187-9E79-14E669035627}"/>
            </a:ext>
          </a:extLst>
        </xdr:cNvPr>
        <xdr:cNvSpPr/>
      </xdr:nvSpPr>
      <xdr:spPr>
        <a:xfrm>
          <a:off x="9590405" y="1464513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253" name="フローチャート: 判断 252">
          <a:extLst>
            <a:ext uri="{FF2B5EF4-FFF2-40B4-BE49-F238E27FC236}">
              <a16:creationId xmlns:a16="http://schemas.microsoft.com/office/drawing/2014/main" id="{C22BC9D4-0343-4889-AAE9-D0D5083BCF84}"/>
            </a:ext>
          </a:extLst>
        </xdr:cNvPr>
        <xdr:cNvSpPr/>
      </xdr:nvSpPr>
      <xdr:spPr>
        <a:xfrm>
          <a:off x="8697595" y="14664182"/>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254" name="フローチャート: 判断 253">
          <a:extLst>
            <a:ext uri="{FF2B5EF4-FFF2-40B4-BE49-F238E27FC236}">
              <a16:creationId xmlns:a16="http://schemas.microsoft.com/office/drawing/2014/main" id="{0973F41F-C223-4D63-99B9-302EB5CBE52F}"/>
            </a:ext>
          </a:extLst>
        </xdr:cNvPr>
        <xdr:cNvSpPr/>
      </xdr:nvSpPr>
      <xdr:spPr>
        <a:xfrm>
          <a:off x="7810500" y="1469123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255" name="フローチャート: 判断 254">
          <a:extLst>
            <a:ext uri="{FF2B5EF4-FFF2-40B4-BE49-F238E27FC236}">
              <a16:creationId xmlns:a16="http://schemas.microsoft.com/office/drawing/2014/main" id="{6F4A3785-BADB-46C1-962F-831552250C14}"/>
            </a:ext>
          </a:extLst>
        </xdr:cNvPr>
        <xdr:cNvSpPr/>
      </xdr:nvSpPr>
      <xdr:spPr>
        <a:xfrm>
          <a:off x="6923405" y="1470075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B0C86B2E-AABE-4388-A3B2-533083DAE858}"/>
            </a:ext>
          </a:extLst>
        </xdr:cNvPr>
        <xdr:cNvSpPr txBox="1"/>
      </xdr:nvSpPr>
      <xdr:spPr>
        <a:xfrm>
          <a:off x="102870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2DB1002-775B-4E6A-B805-514FAB42D885}"/>
            </a:ext>
          </a:extLst>
        </xdr:cNvPr>
        <xdr:cNvSpPr txBox="1"/>
      </xdr:nvSpPr>
      <xdr:spPr>
        <a:xfrm>
          <a:off x="9448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8E73732-431F-4ED4-91DE-055EDC3B328C}"/>
            </a:ext>
          </a:extLst>
        </xdr:cNvPr>
        <xdr:cNvSpPr txBox="1"/>
      </xdr:nvSpPr>
      <xdr:spPr>
        <a:xfrm>
          <a:off x="8561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3F39BB0-5378-4439-9786-ED2DD179672B}"/>
            </a:ext>
          </a:extLst>
        </xdr:cNvPr>
        <xdr:cNvSpPr txBox="1"/>
      </xdr:nvSpPr>
      <xdr:spPr>
        <a:xfrm>
          <a:off x="766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C6463BDA-B51F-4D3B-B720-988BA0F463FA}"/>
            </a:ext>
          </a:extLst>
        </xdr:cNvPr>
        <xdr:cNvSpPr txBox="1"/>
      </xdr:nvSpPr>
      <xdr:spPr>
        <a:xfrm>
          <a:off x="678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69596</xdr:rowOff>
    </xdr:from>
    <xdr:to>
      <xdr:col>55</xdr:col>
      <xdr:colOff>50800</xdr:colOff>
      <xdr:row>85</xdr:row>
      <xdr:rowOff>171196</xdr:rowOff>
    </xdr:to>
    <xdr:sp macro="" textlink="">
      <xdr:nvSpPr>
        <xdr:cNvPr id="261" name="楕円 260">
          <a:extLst>
            <a:ext uri="{FF2B5EF4-FFF2-40B4-BE49-F238E27FC236}">
              <a16:creationId xmlns:a16="http://schemas.microsoft.com/office/drawing/2014/main" id="{551BB7F7-FC8D-4B50-BF30-ABCB4083621C}"/>
            </a:ext>
          </a:extLst>
        </xdr:cNvPr>
        <xdr:cNvSpPr/>
      </xdr:nvSpPr>
      <xdr:spPr>
        <a:xfrm>
          <a:off x="10428605" y="149686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155973</xdr:rowOff>
    </xdr:from>
    <xdr:ext cx="469744" cy="259045"/>
    <xdr:sp macro="" textlink="">
      <xdr:nvSpPr>
        <xdr:cNvPr id="262" name="【福祉施設】&#10;一人当たり面積該当値テキスト">
          <a:extLst>
            <a:ext uri="{FF2B5EF4-FFF2-40B4-BE49-F238E27FC236}">
              <a16:creationId xmlns:a16="http://schemas.microsoft.com/office/drawing/2014/main" id="{D1482C96-A511-4D9E-9278-C63699395123}"/>
            </a:ext>
          </a:extLst>
        </xdr:cNvPr>
        <xdr:cNvSpPr txBox="1"/>
      </xdr:nvSpPr>
      <xdr:spPr>
        <a:xfrm>
          <a:off x="10515600" y="1487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263" name="楕円 262">
          <a:extLst>
            <a:ext uri="{FF2B5EF4-FFF2-40B4-BE49-F238E27FC236}">
              <a16:creationId xmlns:a16="http://schemas.microsoft.com/office/drawing/2014/main" id="{ADF83BC4-12E5-4EEF-B96D-1EC5A76E4E8E}"/>
            </a:ext>
          </a:extLst>
        </xdr:cNvPr>
        <xdr:cNvSpPr/>
      </xdr:nvSpPr>
      <xdr:spPr>
        <a:xfrm>
          <a:off x="9590405" y="1495679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106680</xdr:rowOff>
    </xdr:from>
    <xdr:to>
      <xdr:col>55</xdr:col>
      <xdr:colOff>0</xdr:colOff>
      <xdr:row>85</xdr:row>
      <xdr:rowOff>120396</xdr:rowOff>
    </xdr:to>
    <xdr:cxnSp macro="">
      <xdr:nvCxnSpPr>
        <xdr:cNvPr id="264" name="直線コネクタ 263">
          <a:extLst>
            <a:ext uri="{FF2B5EF4-FFF2-40B4-BE49-F238E27FC236}">
              <a16:creationId xmlns:a16="http://schemas.microsoft.com/office/drawing/2014/main" id="{BF1A365B-43E5-4098-B52E-13D6623AADA7}"/>
            </a:ext>
          </a:extLst>
        </xdr:cNvPr>
        <xdr:cNvCxnSpPr/>
      </xdr:nvCxnSpPr>
      <xdr:spPr>
        <a:xfrm>
          <a:off x="9639300" y="15005685"/>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265" name="楕円 264">
          <a:extLst>
            <a:ext uri="{FF2B5EF4-FFF2-40B4-BE49-F238E27FC236}">
              <a16:creationId xmlns:a16="http://schemas.microsoft.com/office/drawing/2014/main" id="{2228EADF-DE10-4B9A-A10D-57DF77BAB54F}"/>
            </a:ext>
          </a:extLst>
        </xdr:cNvPr>
        <xdr:cNvSpPr/>
      </xdr:nvSpPr>
      <xdr:spPr>
        <a:xfrm>
          <a:off x="8697595" y="1495679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106680</xdr:rowOff>
    </xdr:to>
    <xdr:cxnSp macro="">
      <xdr:nvCxnSpPr>
        <xdr:cNvPr id="266" name="直線コネクタ 265">
          <a:extLst>
            <a:ext uri="{FF2B5EF4-FFF2-40B4-BE49-F238E27FC236}">
              <a16:creationId xmlns:a16="http://schemas.microsoft.com/office/drawing/2014/main" id="{9528A124-F66C-450C-928E-7ED817FB6D35}"/>
            </a:ext>
          </a:extLst>
        </xdr:cNvPr>
        <xdr:cNvCxnSpPr/>
      </xdr:nvCxnSpPr>
      <xdr:spPr>
        <a:xfrm>
          <a:off x="8752205" y="15005685"/>
          <a:ext cx="8870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55880</xdr:rowOff>
    </xdr:from>
    <xdr:to>
      <xdr:col>41</xdr:col>
      <xdr:colOff>101600</xdr:colOff>
      <xdr:row>85</xdr:row>
      <xdr:rowOff>157480</xdr:rowOff>
    </xdr:to>
    <xdr:sp macro="" textlink="">
      <xdr:nvSpPr>
        <xdr:cNvPr id="267" name="楕円 266">
          <a:extLst>
            <a:ext uri="{FF2B5EF4-FFF2-40B4-BE49-F238E27FC236}">
              <a16:creationId xmlns:a16="http://schemas.microsoft.com/office/drawing/2014/main" id="{D7586EEE-AF7B-4936-9720-292EA9EC524D}"/>
            </a:ext>
          </a:extLst>
        </xdr:cNvPr>
        <xdr:cNvSpPr/>
      </xdr:nvSpPr>
      <xdr:spPr>
        <a:xfrm>
          <a:off x="7810500" y="14956790"/>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106680</xdr:rowOff>
    </xdr:from>
    <xdr:to>
      <xdr:col>45</xdr:col>
      <xdr:colOff>177800</xdr:colOff>
      <xdr:row>85</xdr:row>
      <xdr:rowOff>106680</xdr:rowOff>
    </xdr:to>
    <xdr:cxnSp macro="">
      <xdr:nvCxnSpPr>
        <xdr:cNvPr id="268" name="直線コネクタ 267">
          <a:extLst>
            <a:ext uri="{FF2B5EF4-FFF2-40B4-BE49-F238E27FC236}">
              <a16:creationId xmlns:a16="http://schemas.microsoft.com/office/drawing/2014/main" id="{F8E2A75C-2906-4BD3-AF5E-05A2D426D78D}"/>
            </a:ext>
          </a:extLst>
        </xdr:cNvPr>
        <xdr:cNvCxnSpPr/>
      </xdr:nvCxnSpPr>
      <xdr:spPr>
        <a:xfrm>
          <a:off x="7859395" y="15005685"/>
          <a:ext cx="8928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58165</xdr:rowOff>
    </xdr:from>
    <xdr:to>
      <xdr:col>36</xdr:col>
      <xdr:colOff>165100</xdr:colOff>
      <xdr:row>85</xdr:row>
      <xdr:rowOff>159765</xdr:rowOff>
    </xdr:to>
    <xdr:sp macro="" textlink="">
      <xdr:nvSpPr>
        <xdr:cNvPr id="269" name="楕円 268">
          <a:extLst>
            <a:ext uri="{FF2B5EF4-FFF2-40B4-BE49-F238E27FC236}">
              <a16:creationId xmlns:a16="http://schemas.microsoft.com/office/drawing/2014/main" id="{16E4D36B-01A3-476D-9B50-CB235CBB13D7}"/>
            </a:ext>
          </a:extLst>
        </xdr:cNvPr>
        <xdr:cNvSpPr/>
      </xdr:nvSpPr>
      <xdr:spPr>
        <a:xfrm>
          <a:off x="6923405" y="14959075"/>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106680</xdr:rowOff>
    </xdr:from>
    <xdr:to>
      <xdr:col>41</xdr:col>
      <xdr:colOff>50800</xdr:colOff>
      <xdr:row>85</xdr:row>
      <xdr:rowOff>108965</xdr:rowOff>
    </xdr:to>
    <xdr:cxnSp macro="">
      <xdr:nvCxnSpPr>
        <xdr:cNvPr id="270" name="直線コネクタ 269">
          <a:extLst>
            <a:ext uri="{FF2B5EF4-FFF2-40B4-BE49-F238E27FC236}">
              <a16:creationId xmlns:a16="http://schemas.microsoft.com/office/drawing/2014/main" id="{5A35AA54-7758-4247-85D6-CF112F58EB33}"/>
            </a:ext>
          </a:extLst>
        </xdr:cNvPr>
        <xdr:cNvCxnSpPr/>
      </xdr:nvCxnSpPr>
      <xdr:spPr>
        <a:xfrm flipV="1">
          <a:off x="6972300" y="15005685"/>
          <a:ext cx="887095"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271" name="n_1aveValue【福祉施設】&#10;一人当たり面積">
          <a:extLst>
            <a:ext uri="{FF2B5EF4-FFF2-40B4-BE49-F238E27FC236}">
              <a16:creationId xmlns:a16="http://schemas.microsoft.com/office/drawing/2014/main" id="{0055F2A3-EF1D-49FA-9E5F-0F166AE9D33B}"/>
            </a:ext>
          </a:extLst>
        </xdr:cNvPr>
        <xdr:cNvSpPr txBox="1"/>
      </xdr:nvSpPr>
      <xdr:spPr>
        <a:xfrm>
          <a:off x="9395537" y="144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272" name="n_2aveValue【福祉施設】&#10;一人当たり面積">
          <a:extLst>
            <a:ext uri="{FF2B5EF4-FFF2-40B4-BE49-F238E27FC236}">
              <a16:creationId xmlns:a16="http://schemas.microsoft.com/office/drawing/2014/main" id="{285EB4AF-867E-423D-89B7-6B3DCD4A6C7D}"/>
            </a:ext>
          </a:extLst>
        </xdr:cNvPr>
        <xdr:cNvSpPr txBox="1"/>
      </xdr:nvSpPr>
      <xdr:spPr>
        <a:xfrm>
          <a:off x="851923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273" name="n_3aveValue【福祉施設】&#10;一人当たり面積">
          <a:extLst>
            <a:ext uri="{FF2B5EF4-FFF2-40B4-BE49-F238E27FC236}">
              <a16:creationId xmlns:a16="http://schemas.microsoft.com/office/drawing/2014/main" id="{D6D5CB61-C5FA-46F0-9695-30135073DF73}"/>
            </a:ext>
          </a:extLst>
        </xdr:cNvPr>
        <xdr:cNvSpPr txBox="1"/>
      </xdr:nvSpPr>
      <xdr:spPr>
        <a:xfrm>
          <a:off x="7624522" y="1445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274" name="n_4aveValue【福祉施設】&#10;一人当たり面積">
          <a:extLst>
            <a:ext uri="{FF2B5EF4-FFF2-40B4-BE49-F238E27FC236}">
              <a16:creationId xmlns:a16="http://schemas.microsoft.com/office/drawing/2014/main" id="{8BC0F8DE-17B2-4729-9FF7-CB9ACA581A8E}"/>
            </a:ext>
          </a:extLst>
        </xdr:cNvPr>
        <xdr:cNvSpPr txBox="1"/>
      </xdr:nvSpPr>
      <xdr:spPr>
        <a:xfrm>
          <a:off x="6739332" y="1447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275" name="n_1mainValue【福祉施設】&#10;一人当たり面積">
          <a:extLst>
            <a:ext uri="{FF2B5EF4-FFF2-40B4-BE49-F238E27FC236}">
              <a16:creationId xmlns:a16="http://schemas.microsoft.com/office/drawing/2014/main" id="{5838318A-32EA-4C82-BCC5-AEAB390070D0}"/>
            </a:ext>
          </a:extLst>
        </xdr:cNvPr>
        <xdr:cNvSpPr txBox="1"/>
      </xdr:nvSpPr>
      <xdr:spPr>
        <a:xfrm>
          <a:off x="9395537" y="1504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276" name="n_2mainValue【福祉施設】&#10;一人当たり面積">
          <a:extLst>
            <a:ext uri="{FF2B5EF4-FFF2-40B4-BE49-F238E27FC236}">
              <a16:creationId xmlns:a16="http://schemas.microsoft.com/office/drawing/2014/main" id="{D79166B3-061E-4AD6-B383-B00BCCAAC66F}"/>
            </a:ext>
          </a:extLst>
        </xdr:cNvPr>
        <xdr:cNvSpPr txBox="1"/>
      </xdr:nvSpPr>
      <xdr:spPr>
        <a:xfrm>
          <a:off x="8519237" y="1504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148607</xdr:rowOff>
    </xdr:from>
    <xdr:ext cx="469744" cy="259045"/>
    <xdr:sp macro="" textlink="">
      <xdr:nvSpPr>
        <xdr:cNvPr id="277" name="n_3mainValue【福祉施設】&#10;一人当たり面積">
          <a:extLst>
            <a:ext uri="{FF2B5EF4-FFF2-40B4-BE49-F238E27FC236}">
              <a16:creationId xmlns:a16="http://schemas.microsoft.com/office/drawing/2014/main" id="{4114655A-D78C-494E-B22C-99019759A4D1}"/>
            </a:ext>
          </a:extLst>
        </xdr:cNvPr>
        <xdr:cNvSpPr txBox="1"/>
      </xdr:nvSpPr>
      <xdr:spPr>
        <a:xfrm>
          <a:off x="7624522" y="1504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150892</xdr:rowOff>
    </xdr:from>
    <xdr:ext cx="469744" cy="259045"/>
    <xdr:sp macro="" textlink="">
      <xdr:nvSpPr>
        <xdr:cNvPr id="278" name="n_4mainValue【福祉施設】&#10;一人当たり面積">
          <a:extLst>
            <a:ext uri="{FF2B5EF4-FFF2-40B4-BE49-F238E27FC236}">
              <a16:creationId xmlns:a16="http://schemas.microsoft.com/office/drawing/2014/main" id="{1ED2BDB0-D86C-4300-9346-A4461193B05D}"/>
            </a:ext>
          </a:extLst>
        </xdr:cNvPr>
        <xdr:cNvSpPr txBox="1"/>
      </xdr:nvSpPr>
      <xdr:spPr>
        <a:xfrm>
          <a:off x="6739332" y="1504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3DCC492F-9826-47BA-9443-3B0E2EE7EA88}"/>
            </a:ext>
          </a:extLst>
        </xdr:cNvPr>
        <xdr:cNvSpPr/>
      </xdr:nvSpPr>
      <xdr:spPr>
        <a:xfrm>
          <a:off x="762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E61843B4-CA00-48C6-AAFA-7B7E707E6810}"/>
            </a:ext>
          </a:extLst>
        </xdr:cNvPr>
        <xdr:cNvSpPr/>
      </xdr:nvSpPr>
      <xdr:spPr>
        <a:xfrm>
          <a:off x="887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65B776C7-9E4E-4386-9A2E-3943639951E9}"/>
            </a:ext>
          </a:extLst>
        </xdr:cNvPr>
        <xdr:cNvSpPr/>
      </xdr:nvSpPr>
      <xdr:spPr>
        <a:xfrm>
          <a:off x="887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78EEA444-2709-40EF-A8E5-2791407D8482}"/>
            </a:ext>
          </a:extLst>
        </xdr:cNvPr>
        <xdr:cNvSpPr/>
      </xdr:nvSpPr>
      <xdr:spPr>
        <a:xfrm>
          <a:off x="1905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6D5277FB-E231-4439-99E6-C06560C8C9F1}"/>
            </a:ext>
          </a:extLst>
        </xdr:cNvPr>
        <xdr:cNvSpPr/>
      </xdr:nvSpPr>
      <xdr:spPr>
        <a:xfrm>
          <a:off x="1905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CCE29075-3EA5-457D-BEFF-4BA742738896}"/>
            </a:ext>
          </a:extLst>
        </xdr:cNvPr>
        <xdr:cNvSpPr/>
      </xdr:nvSpPr>
      <xdr:spPr>
        <a:xfrm>
          <a:off x="3048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AC4B3F70-7020-4156-A88E-5641F8A81A7E}"/>
            </a:ext>
          </a:extLst>
        </xdr:cNvPr>
        <xdr:cNvSpPr/>
      </xdr:nvSpPr>
      <xdr:spPr>
        <a:xfrm>
          <a:off x="3048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5DBBC2C2-D383-4935-A8A8-C65DDCB26CCB}"/>
            </a:ext>
          </a:extLst>
        </xdr:cNvPr>
        <xdr:cNvSpPr/>
      </xdr:nvSpPr>
      <xdr:spPr>
        <a:xfrm>
          <a:off x="762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7C800526-B02F-408A-955A-4E24AAFAFF01}"/>
            </a:ext>
          </a:extLst>
        </xdr:cNvPr>
        <xdr:cNvSpPr txBox="1"/>
      </xdr:nvSpPr>
      <xdr:spPr>
        <a:xfrm>
          <a:off x="723900"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B5C5A86C-0F14-44CB-92F6-6DDD8EB46766}"/>
            </a:ext>
          </a:extLst>
        </xdr:cNvPr>
        <xdr:cNvCxnSpPr/>
      </xdr:nvCxnSpPr>
      <xdr:spPr>
        <a:xfrm>
          <a:off x="762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C0D554EE-062C-4230-9AE8-23C3014E8577}"/>
            </a:ext>
          </a:extLst>
        </xdr:cNvPr>
        <xdr:cNvSpPr txBox="1"/>
      </xdr:nvSpPr>
      <xdr:spPr>
        <a:xfrm>
          <a:off x="296726"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307C69B7-9E40-4E05-8697-403AE83B5984}"/>
            </a:ext>
          </a:extLst>
        </xdr:cNvPr>
        <xdr:cNvCxnSpPr/>
      </xdr:nvCxnSpPr>
      <xdr:spPr>
        <a:xfrm>
          <a:off x="762000"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F28F9024-5224-40C0-92DD-5069E19BFF45}"/>
            </a:ext>
          </a:extLst>
        </xdr:cNvPr>
        <xdr:cNvSpPr txBox="1"/>
      </xdr:nvSpPr>
      <xdr:spPr>
        <a:xfrm>
          <a:off x="296726"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5EBB162C-AC55-4714-99A7-80B8DB3ADB8E}"/>
            </a:ext>
          </a:extLst>
        </xdr:cNvPr>
        <xdr:cNvCxnSpPr/>
      </xdr:nvCxnSpPr>
      <xdr:spPr>
        <a:xfrm>
          <a:off x="762000"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60EF73F7-EAB3-486A-B227-9EEADB9C9405}"/>
            </a:ext>
          </a:extLst>
        </xdr:cNvPr>
        <xdr:cNvSpPr txBox="1"/>
      </xdr:nvSpPr>
      <xdr:spPr>
        <a:xfrm>
          <a:off x="362751" y="186584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58AFFB8A-BD68-4330-B67D-E3BB26027135}"/>
            </a:ext>
          </a:extLst>
        </xdr:cNvPr>
        <xdr:cNvCxnSpPr/>
      </xdr:nvCxnSpPr>
      <xdr:spPr>
        <a:xfrm>
          <a:off x="762000"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6393E93D-A080-49FF-BE11-C955E42B6E98}"/>
            </a:ext>
          </a:extLst>
        </xdr:cNvPr>
        <xdr:cNvSpPr txBox="1"/>
      </xdr:nvSpPr>
      <xdr:spPr>
        <a:xfrm>
          <a:off x="362751" y="183281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50B0F4C0-10FB-4AE6-92DA-19A5D3354414}"/>
            </a:ext>
          </a:extLst>
        </xdr:cNvPr>
        <xdr:cNvCxnSpPr/>
      </xdr:nvCxnSpPr>
      <xdr:spPr>
        <a:xfrm>
          <a:off x="762000"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97919A03-2EA7-4D92-A443-0196BA3A11FE}"/>
            </a:ext>
          </a:extLst>
        </xdr:cNvPr>
        <xdr:cNvSpPr txBox="1"/>
      </xdr:nvSpPr>
      <xdr:spPr>
        <a:xfrm>
          <a:off x="362751" y="179901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E4F36EC5-26E5-4E05-9F42-30FFD7349173}"/>
            </a:ext>
          </a:extLst>
        </xdr:cNvPr>
        <xdr:cNvCxnSpPr/>
      </xdr:nvCxnSpPr>
      <xdr:spPr>
        <a:xfrm>
          <a:off x="762000"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A0DFC381-671D-44AB-8B58-1D449D131769}"/>
            </a:ext>
          </a:extLst>
        </xdr:cNvPr>
        <xdr:cNvSpPr txBox="1"/>
      </xdr:nvSpPr>
      <xdr:spPr>
        <a:xfrm>
          <a:off x="362751" y="17659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F74A50F6-D0D2-4444-BF63-50FF92A1FF7A}"/>
            </a:ext>
          </a:extLst>
        </xdr:cNvPr>
        <xdr:cNvCxnSpPr/>
      </xdr:nvCxnSpPr>
      <xdr:spPr>
        <a:xfrm>
          <a:off x="762000"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147ED74F-1B8A-46FD-9EE3-B4CED3E3D2FD}"/>
            </a:ext>
          </a:extLst>
        </xdr:cNvPr>
        <xdr:cNvSpPr txBox="1"/>
      </xdr:nvSpPr>
      <xdr:spPr>
        <a:xfrm>
          <a:off x="423061" y="17323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541BF279-CB8F-4F73-8AF9-B3CDE11843F1}"/>
            </a:ext>
          </a:extLst>
        </xdr:cNvPr>
        <xdr:cNvCxnSpPr/>
      </xdr:nvCxnSpPr>
      <xdr:spPr>
        <a:xfrm>
          <a:off x="762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688F17F8-92F7-4BE4-8714-4DDFBD92A547}"/>
            </a:ext>
          </a:extLst>
        </xdr:cNvPr>
        <xdr:cNvSpPr/>
      </xdr:nvSpPr>
      <xdr:spPr>
        <a:xfrm>
          <a:off x="762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F0D1C249-BBC7-45CB-9775-C5CEA4117333}"/>
            </a:ext>
          </a:extLst>
        </xdr:cNvPr>
        <xdr:cNvCxnSpPr/>
      </xdr:nvCxnSpPr>
      <xdr:spPr>
        <a:xfrm flipV="1">
          <a:off x="4636770" y="17574169"/>
          <a:ext cx="0" cy="1564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28F146A0-548B-408F-854F-F58ED80CC96C}"/>
            </a:ext>
          </a:extLst>
        </xdr:cNvPr>
        <xdr:cNvSpPr txBox="1"/>
      </xdr:nvSpPr>
      <xdr:spPr>
        <a:xfrm>
          <a:off x="4675505" y="1914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DF405CE2-1810-46C0-B471-19E3425C630F}"/>
            </a:ext>
          </a:extLst>
        </xdr:cNvPr>
        <xdr:cNvCxnSpPr/>
      </xdr:nvCxnSpPr>
      <xdr:spPr>
        <a:xfrm>
          <a:off x="4544695" y="1913871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3352047E-24F7-4D8D-B392-AD58AB5485E5}"/>
            </a:ext>
          </a:extLst>
        </xdr:cNvPr>
        <xdr:cNvSpPr txBox="1"/>
      </xdr:nvSpPr>
      <xdr:spPr>
        <a:xfrm>
          <a:off x="4675505" y="17347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308" name="直線コネクタ 307">
          <a:extLst>
            <a:ext uri="{FF2B5EF4-FFF2-40B4-BE49-F238E27FC236}">
              <a16:creationId xmlns:a16="http://schemas.microsoft.com/office/drawing/2014/main" id="{E59EA481-EF41-47EE-84E4-6F5DF0BB718F}"/>
            </a:ext>
          </a:extLst>
        </xdr:cNvPr>
        <xdr:cNvCxnSpPr/>
      </xdr:nvCxnSpPr>
      <xdr:spPr>
        <a:xfrm>
          <a:off x="4544695" y="17574169"/>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5201FB9E-A650-48C4-80E2-181F0F32356C}"/>
            </a:ext>
          </a:extLst>
        </xdr:cNvPr>
        <xdr:cNvSpPr txBox="1"/>
      </xdr:nvSpPr>
      <xdr:spPr>
        <a:xfrm>
          <a:off x="4675505" y="1819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310" name="フローチャート: 判断 309">
          <a:extLst>
            <a:ext uri="{FF2B5EF4-FFF2-40B4-BE49-F238E27FC236}">
              <a16:creationId xmlns:a16="http://schemas.microsoft.com/office/drawing/2014/main" id="{29EC52D0-3AE7-4279-8C52-BDF7BD28C821}"/>
            </a:ext>
          </a:extLst>
        </xdr:cNvPr>
        <xdr:cNvSpPr/>
      </xdr:nvSpPr>
      <xdr:spPr>
        <a:xfrm>
          <a:off x="4582795" y="18223048"/>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311" name="フローチャート: 判断 310">
          <a:extLst>
            <a:ext uri="{FF2B5EF4-FFF2-40B4-BE49-F238E27FC236}">
              <a16:creationId xmlns:a16="http://schemas.microsoft.com/office/drawing/2014/main" id="{C523663E-9D60-4E35-B315-DD5A5E423B54}"/>
            </a:ext>
          </a:extLst>
        </xdr:cNvPr>
        <xdr:cNvSpPr/>
      </xdr:nvSpPr>
      <xdr:spPr>
        <a:xfrm>
          <a:off x="3744595" y="1834387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12" name="フローチャート: 判断 311">
          <a:extLst>
            <a:ext uri="{FF2B5EF4-FFF2-40B4-BE49-F238E27FC236}">
              <a16:creationId xmlns:a16="http://schemas.microsoft.com/office/drawing/2014/main" id="{57E0EEC5-2663-47F8-A17B-DB8044794212}"/>
            </a:ext>
          </a:extLst>
        </xdr:cNvPr>
        <xdr:cNvSpPr/>
      </xdr:nvSpPr>
      <xdr:spPr>
        <a:xfrm>
          <a:off x="2857500" y="1834224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313" name="フローチャート: 判断 312">
          <a:extLst>
            <a:ext uri="{FF2B5EF4-FFF2-40B4-BE49-F238E27FC236}">
              <a16:creationId xmlns:a16="http://schemas.microsoft.com/office/drawing/2014/main" id="{F89FF071-C819-41F8-8EC0-9B690E36582D}"/>
            </a:ext>
          </a:extLst>
        </xdr:cNvPr>
        <xdr:cNvSpPr/>
      </xdr:nvSpPr>
      <xdr:spPr>
        <a:xfrm>
          <a:off x="1970405" y="183406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14" name="フローチャート: 判断 313">
          <a:extLst>
            <a:ext uri="{FF2B5EF4-FFF2-40B4-BE49-F238E27FC236}">
              <a16:creationId xmlns:a16="http://schemas.microsoft.com/office/drawing/2014/main" id="{E998F305-3A24-4503-9129-D580D961D08D}"/>
            </a:ext>
          </a:extLst>
        </xdr:cNvPr>
        <xdr:cNvSpPr/>
      </xdr:nvSpPr>
      <xdr:spPr>
        <a:xfrm>
          <a:off x="1077595" y="1830469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316850FF-68E7-4A37-A275-D1E08C59ACD1}"/>
            </a:ext>
          </a:extLst>
        </xdr:cNvPr>
        <xdr:cNvSpPr txBox="1"/>
      </xdr:nvSpPr>
      <xdr:spPr>
        <a:xfrm>
          <a:off x="4446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A5093EF-703A-46F0-9D0C-410B1DAC4223}"/>
            </a:ext>
          </a:extLst>
        </xdr:cNvPr>
        <xdr:cNvSpPr txBox="1"/>
      </xdr:nvSpPr>
      <xdr:spPr>
        <a:xfrm>
          <a:off x="3608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B0F7FA0B-4A26-4584-BBDD-6A5CD5B8D87C}"/>
            </a:ext>
          </a:extLst>
        </xdr:cNvPr>
        <xdr:cNvSpPr txBox="1"/>
      </xdr:nvSpPr>
      <xdr:spPr>
        <a:xfrm>
          <a:off x="2715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6CDEBD2-FBD2-4073-8E9E-008FFB233D58}"/>
            </a:ext>
          </a:extLst>
        </xdr:cNvPr>
        <xdr:cNvSpPr txBox="1"/>
      </xdr:nvSpPr>
      <xdr:spPr>
        <a:xfrm>
          <a:off x="182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4F998D16-C9E1-41BC-880B-36B3483265BC}"/>
            </a:ext>
          </a:extLst>
        </xdr:cNvPr>
        <xdr:cNvSpPr txBox="1"/>
      </xdr:nvSpPr>
      <xdr:spPr>
        <a:xfrm>
          <a:off x="94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100512</xdr:rowOff>
    </xdr:from>
    <xdr:to>
      <xdr:col>24</xdr:col>
      <xdr:colOff>114300</xdr:colOff>
      <xdr:row>104</xdr:row>
      <xdr:rowOff>30662</xdr:rowOff>
    </xdr:to>
    <xdr:sp macro="" textlink="">
      <xdr:nvSpPr>
        <xdr:cNvPr id="320" name="楕円 319">
          <a:extLst>
            <a:ext uri="{FF2B5EF4-FFF2-40B4-BE49-F238E27FC236}">
              <a16:creationId xmlns:a16="http://schemas.microsoft.com/office/drawing/2014/main" id="{4D228651-BA5D-4CBF-A37E-A305084CEF54}"/>
            </a:ext>
          </a:extLst>
        </xdr:cNvPr>
        <xdr:cNvSpPr/>
      </xdr:nvSpPr>
      <xdr:spPr>
        <a:xfrm>
          <a:off x="4582795" y="1815419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123389</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BB7849E7-8C44-429B-9E2A-8D5C5917A03C}"/>
            </a:ext>
          </a:extLst>
        </xdr:cNvPr>
        <xdr:cNvSpPr txBox="1"/>
      </xdr:nvSpPr>
      <xdr:spPr>
        <a:xfrm>
          <a:off x="4675505" y="1799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66221</xdr:rowOff>
    </xdr:from>
    <xdr:to>
      <xdr:col>20</xdr:col>
      <xdr:colOff>38100</xdr:colOff>
      <xdr:row>103</xdr:row>
      <xdr:rowOff>167821</xdr:rowOff>
    </xdr:to>
    <xdr:sp macro="" textlink="">
      <xdr:nvSpPr>
        <xdr:cNvPr id="322" name="楕円 321">
          <a:extLst>
            <a:ext uri="{FF2B5EF4-FFF2-40B4-BE49-F238E27FC236}">
              <a16:creationId xmlns:a16="http://schemas.microsoft.com/office/drawing/2014/main" id="{6243343E-06EC-40E2-BA03-7FBA340822AF}"/>
            </a:ext>
          </a:extLst>
        </xdr:cNvPr>
        <xdr:cNvSpPr/>
      </xdr:nvSpPr>
      <xdr:spPr>
        <a:xfrm>
          <a:off x="3744595" y="1811990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117021</xdr:rowOff>
    </xdr:from>
    <xdr:to>
      <xdr:col>24</xdr:col>
      <xdr:colOff>63500</xdr:colOff>
      <xdr:row>103</xdr:row>
      <xdr:rowOff>151312</xdr:rowOff>
    </xdr:to>
    <xdr:cxnSp macro="">
      <xdr:nvCxnSpPr>
        <xdr:cNvPr id="323" name="直線コネクタ 322">
          <a:extLst>
            <a:ext uri="{FF2B5EF4-FFF2-40B4-BE49-F238E27FC236}">
              <a16:creationId xmlns:a16="http://schemas.microsoft.com/office/drawing/2014/main" id="{EC04473A-99B9-4D5D-8B36-472D08A7AA98}"/>
            </a:ext>
          </a:extLst>
        </xdr:cNvPr>
        <xdr:cNvCxnSpPr/>
      </xdr:nvCxnSpPr>
      <xdr:spPr>
        <a:xfrm>
          <a:off x="3799205" y="1816880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31931</xdr:rowOff>
    </xdr:from>
    <xdr:to>
      <xdr:col>15</xdr:col>
      <xdr:colOff>101600</xdr:colOff>
      <xdr:row>103</xdr:row>
      <xdr:rowOff>133531</xdr:rowOff>
    </xdr:to>
    <xdr:sp macro="" textlink="">
      <xdr:nvSpPr>
        <xdr:cNvPr id="324" name="楕円 323">
          <a:extLst>
            <a:ext uri="{FF2B5EF4-FFF2-40B4-BE49-F238E27FC236}">
              <a16:creationId xmlns:a16="http://schemas.microsoft.com/office/drawing/2014/main" id="{38B239AF-3999-4F6D-9C7B-A1D77A387CFA}"/>
            </a:ext>
          </a:extLst>
        </xdr:cNvPr>
        <xdr:cNvSpPr/>
      </xdr:nvSpPr>
      <xdr:spPr>
        <a:xfrm>
          <a:off x="2857500" y="1808561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82731</xdr:rowOff>
    </xdr:from>
    <xdr:to>
      <xdr:col>19</xdr:col>
      <xdr:colOff>177800</xdr:colOff>
      <xdr:row>103</xdr:row>
      <xdr:rowOff>117021</xdr:rowOff>
    </xdr:to>
    <xdr:cxnSp macro="">
      <xdr:nvCxnSpPr>
        <xdr:cNvPr id="325" name="直線コネクタ 324">
          <a:extLst>
            <a:ext uri="{FF2B5EF4-FFF2-40B4-BE49-F238E27FC236}">
              <a16:creationId xmlns:a16="http://schemas.microsoft.com/office/drawing/2014/main" id="{4F7FA440-1E35-4F41-82A2-8DE77853A852}"/>
            </a:ext>
          </a:extLst>
        </xdr:cNvPr>
        <xdr:cNvCxnSpPr/>
      </xdr:nvCxnSpPr>
      <xdr:spPr>
        <a:xfrm>
          <a:off x="2906395" y="18132606"/>
          <a:ext cx="89281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169092</xdr:rowOff>
    </xdr:from>
    <xdr:to>
      <xdr:col>10</xdr:col>
      <xdr:colOff>165100</xdr:colOff>
      <xdr:row>103</xdr:row>
      <xdr:rowOff>99242</xdr:rowOff>
    </xdr:to>
    <xdr:sp macro="" textlink="">
      <xdr:nvSpPr>
        <xdr:cNvPr id="326" name="楕円 325">
          <a:extLst>
            <a:ext uri="{FF2B5EF4-FFF2-40B4-BE49-F238E27FC236}">
              <a16:creationId xmlns:a16="http://schemas.microsoft.com/office/drawing/2014/main" id="{C87B537D-5D94-4CB5-A8AA-5CF94DD9A863}"/>
            </a:ext>
          </a:extLst>
        </xdr:cNvPr>
        <xdr:cNvSpPr/>
      </xdr:nvSpPr>
      <xdr:spPr>
        <a:xfrm>
          <a:off x="1970405" y="18049422"/>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48442</xdr:rowOff>
    </xdr:from>
    <xdr:to>
      <xdr:col>15</xdr:col>
      <xdr:colOff>50800</xdr:colOff>
      <xdr:row>103</xdr:row>
      <xdr:rowOff>82731</xdr:rowOff>
    </xdr:to>
    <xdr:cxnSp macro="">
      <xdr:nvCxnSpPr>
        <xdr:cNvPr id="327" name="直線コネクタ 326">
          <a:extLst>
            <a:ext uri="{FF2B5EF4-FFF2-40B4-BE49-F238E27FC236}">
              <a16:creationId xmlns:a16="http://schemas.microsoft.com/office/drawing/2014/main" id="{48C30177-D005-457C-8BDE-6F844D9232CA}"/>
            </a:ext>
          </a:extLst>
        </xdr:cNvPr>
        <xdr:cNvCxnSpPr/>
      </xdr:nvCxnSpPr>
      <xdr:spPr>
        <a:xfrm>
          <a:off x="2019300" y="18098317"/>
          <a:ext cx="88709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134801</xdr:rowOff>
    </xdr:from>
    <xdr:to>
      <xdr:col>6</xdr:col>
      <xdr:colOff>38100</xdr:colOff>
      <xdr:row>103</xdr:row>
      <xdr:rowOff>64951</xdr:rowOff>
    </xdr:to>
    <xdr:sp macro="" textlink="">
      <xdr:nvSpPr>
        <xdr:cNvPr id="328" name="楕円 327">
          <a:extLst>
            <a:ext uri="{FF2B5EF4-FFF2-40B4-BE49-F238E27FC236}">
              <a16:creationId xmlns:a16="http://schemas.microsoft.com/office/drawing/2014/main" id="{2E1CDC34-5D2D-40A5-A64B-CF954BCB42D2}"/>
            </a:ext>
          </a:extLst>
        </xdr:cNvPr>
        <xdr:cNvSpPr/>
      </xdr:nvSpPr>
      <xdr:spPr>
        <a:xfrm>
          <a:off x="1077595" y="1801513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14151</xdr:rowOff>
    </xdr:from>
    <xdr:to>
      <xdr:col>10</xdr:col>
      <xdr:colOff>114300</xdr:colOff>
      <xdr:row>103</xdr:row>
      <xdr:rowOff>48442</xdr:rowOff>
    </xdr:to>
    <xdr:cxnSp macro="">
      <xdr:nvCxnSpPr>
        <xdr:cNvPr id="329" name="直線コネクタ 328">
          <a:extLst>
            <a:ext uri="{FF2B5EF4-FFF2-40B4-BE49-F238E27FC236}">
              <a16:creationId xmlns:a16="http://schemas.microsoft.com/office/drawing/2014/main" id="{9259DD38-3453-4085-804A-D941E5FA83C6}"/>
            </a:ext>
          </a:extLst>
        </xdr:cNvPr>
        <xdr:cNvCxnSpPr/>
      </xdr:nvCxnSpPr>
      <xdr:spPr>
        <a:xfrm>
          <a:off x="1132205" y="18064026"/>
          <a:ext cx="88709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38116</xdr:rowOff>
    </xdr:from>
    <xdr:ext cx="405111" cy="259045"/>
    <xdr:sp macro="" textlink="">
      <xdr:nvSpPr>
        <xdr:cNvPr id="330" name="n_1aveValue【市民会館】&#10;有形固定資産減価償却率">
          <a:extLst>
            <a:ext uri="{FF2B5EF4-FFF2-40B4-BE49-F238E27FC236}">
              <a16:creationId xmlns:a16="http://schemas.microsoft.com/office/drawing/2014/main" id="{A19E8DBC-6F9C-455D-A086-6DBBF5961CCF}"/>
            </a:ext>
          </a:extLst>
        </xdr:cNvPr>
        <xdr:cNvSpPr txBox="1"/>
      </xdr:nvSpPr>
      <xdr:spPr>
        <a:xfrm>
          <a:off x="3582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331" name="n_2aveValue【市民会館】&#10;有形固定資産減価償却率">
          <a:extLst>
            <a:ext uri="{FF2B5EF4-FFF2-40B4-BE49-F238E27FC236}">
              <a16:creationId xmlns:a16="http://schemas.microsoft.com/office/drawing/2014/main" id="{3173D9B7-0ECC-48B0-8E1C-D7F3A42BA9FB}"/>
            </a:ext>
          </a:extLst>
        </xdr:cNvPr>
        <xdr:cNvSpPr txBox="1"/>
      </xdr:nvSpPr>
      <xdr:spPr>
        <a:xfrm>
          <a:off x="2705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332" name="n_3aveValue【市民会館】&#10;有形固定資産減価償却率">
          <a:extLst>
            <a:ext uri="{FF2B5EF4-FFF2-40B4-BE49-F238E27FC236}">
              <a16:creationId xmlns:a16="http://schemas.microsoft.com/office/drawing/2014/main" id="{4E137A6F-A032-463E-AA9E-6EE412BB1682}"/>
            </a:ext>
          </a:extLst>
        </xdr:cNvPr>
        <xdr:cNvSpPr txBox="1"/>
      </xdr:nvSpPr>
      <xdr:spPr>
        <a:xfrm>
          <a:off x="1818649"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170378</xdr:rowOff>
    </xdr:from>
    <xdr:ext cx="405111" cy="259045"/>
    <xdr:sp macro="" textlink="">
      <xdr:nvSpPr>
        <xdr:cNvPr id="333" name="n_4aveValue【市民会館】&#10;有形固定資産減価償却率">
          <a:extLst>
            <a:ext uri="{FF2B5EF4-FFF2-40B4-BE49-F238E27FC236}">
              <a16:creationId xmlns:a16="http://schemas.microsoft.com/office/drawing/2014/main" id="{FBF80027-4F5C-42FF-9914-2A43D4B095C3}"/>
            </a:ext>
          </a:extLst>
        </xdr:cNvPr>
        <xdr:cNvSpPr txBox="1"/>
      </xdr:nvSpPr>
      <xdr:spPr>
        <a:xfrm>
          <a:off x="925839"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12898</xdr:rowOff>
    </xdr:from>
    <xdr:ext cx="405111" cy="259045"/>
    <xdr:sp macro="" textlink="">
      <xdr:nvSpPr>
        <xdr:cNvPr id="334" name="n_1mainValue【市民会館】&#10;有形固定資産減価償却率">
          <a:extLst>
            <a:ext uri="{FF2B5EF4-FFF2-40B4-BE49-F238E27FC236}">
              <a16:creationId xmlns:a16="http://schemas.microsoft.com/office/drawing/2014/main" id="{31968344-EAEA-40E8-9A92-1BD6642982A3}"/>
            </a:ext>
          </a:extLst>
        </xdr:cNvPr>
        <xdr:cNvSpPr txBox="1"/>
      </xdr:nvSpPr>
      <xdr:spPr>
        <a:xfrm>
          <a:off x="3582044" y="178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150058</xdr:rowOff>
    </xdr:from>
    <xdr:ext cx="405111" cy="259045"/>
    <xdr:sp macro="" textlink="">
      <xdr:nvSpPr>
        <xdr:cNvPr id="335" name="n_2mainValue【市民会館】&#10;有形固定資産減価償却率">
          <a:extLst>
            <a:ext uri="{FF2B5EF4-FFF2-40B4-BE49-F238E27FC236}">
              <a16:creationId xmlns:a16="http://schemas.microsoft.com/office/drawing/2014/main" id="{FE3FF6CB-BCC1-4519-9F86-74DB9C3DB02C}"/>
            </a:ext>
          </a:extLst>
        </xdr:cNvPr>
        <xdr:cNvSpPr txBox="1"/>
      </xdr:nvSpPr>
      <xdr:spPr>
        <a:xfrm>
          <a:off x="2705744" y="1785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115769</xdr:rowOff>
    </xdr:from>
    <xdr:ext cx="405111" cy="259045"/>
    <xdr:sp macro="" textlink="">
      <xdr:nvSpPr>
        <xdr:cNvPr id="336" name="n_3mainValue【市民会館】&#10;有形固定資産減価償却率">
          <a:extLst>
            <a:ext uri="{FF2B5EF4-FFF2-40B4-BE49-F238E27FC236}">
              <a16:creationId xmlns:a16="http://schemas.microsoft.com/office/drawing/2014/main" id="{7B9F7D09-A217-42A2-9E88-4500893906AF}"/>
            </a:ext>
          </a:extLst>
        </xdr:cNvPr>
        <xdr:cNvSpPr txBox="1"/>
      </xdr:nvSpPr>
      <xdr:spPr>
        <a:xfrm>
          <a:off x="1818649" y="17817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81478</xdr:rowOff>
    </xdr:from>
    <xdr:ext cx="405111" cy="259045"/>
    <xdr:sp macro="" textlink="">
      <xdr:nvSpPr>
        <xdr:cNvPr id="337" name="n_4mainValue【市民会館】&#10;有形固定資産減価償却率">
          <a:extLst>
            <a:ext uri="{FF2B5EF4-FFF2-40B4-BE49-F238E27FC236}">
              <a16:creationId xmlns:a16="http://schemas.microsoft.com/office/drawing/2014/main" id="{768A0464-09C0-450A-A802-A9B5392FAC67}"/>
            </a:ext>
          </a:extLst>
        </xdr:cNvPr>
        <xdr:cNvSpPr txBox="1"/>
      </xdr:nvSpPr>
      <xdr:spPr>
        <a:xfrm>
          <a:off x="925839" y="177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FD0E619F-0F20-4D1E-8E09-4410E6B60173}"/>
            </a:ext>
          </a:extLst>
        </xdr:cNvPr>
        <xdr:cNvSpPr/>
      </xdr:nvSpPr>
      <xdr:spPr>
        <a:xfrm>
          <a:off x="660209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D930CB2E-47D5-42A4-8CD9-35F19E076BB2}"/>
            </a:ext>
          </a:extLst>
        </xdr:cNvPr>
        <xdr:cNvSpPr/>
      </xdr:nvSpPr>
      <xdr:spPr>
        <a:xfrm>
          <a:off x="6732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EB6FCA81-480B-41ED-8B57-03231011DF9C}"/>
            </a:ext>
          </a:extLst>
        </xdr:cNvPr>
        <xdr:cNvSpPr/>
      </xdr:nvSpPr>
      <xdr:spPr>
        <a:xfrm>
          <a:off x="6732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B1EF5623-31C2-406D-AB52-B6DE1776AAE3}"/>
            </a:ext>
          </a:extLst>
        </xdr:cNvPr>
        <xdr:cNvSpPr/>
      </xdr:nvSpPr>
      <xdr:spPr>
        <a:xfrm>
          <a:off x="7745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F6B5EC2A-A669-4FBC-A72D-F9C7FDCA3696}"/>
            </a:ext>
          </a:extLst>
        </xdr:cNvPr>
        <xdr:cNvSpPr/>
      </xdr:nvSpPr>
      <xdr:spPr>
        <a:xfrm>
          <a:off x="7745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5CADF504-C36C-469D-9D88-669B7F843D87}"/>
            </a:ext>
          </a:extLst>
        </xdr:cNvPr>
        <xdr:cNvSpPr/>
      </xdr:nvSpPr>
      <xdr:spPr>
        <a:xfrm>
          <a:off x="8888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2C36AD47-69C7-4835-AA22-752458ABEA4F}"/>
            </a:ext>
          </a:extLst>
        </xdr:cNvPr>
        <xdr:cNvSpPr/>
      </xdr:nvSpPr>
      <xdr:spPr>
        <a:xfrm>
          <a:off x="8888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6DFBC243-CD4B-4CAE-9329-61E9CA9FDAB0}"/>
            </a:ext>
          </a:extLst>
        </xdr:cNvPr>
        <xdr:cNvSpPr/>
      </xdr:nvSpPr>
      <xdr:spPr>
        <a:xfrm>
          <a:off x="660209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6E68D589-6994-4508-9BA1-91D2F043C233}"/>
            </a:ext>
          </a:extLst>
        </xdr:cNvPr>
        <xdr:cNvSpPr txBox="1"/>
      </xdr:nvSpPr>
      <xdr:spPr>
        <a:xfrm>
          <a:off x="6563995"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B41DCA66-B676-4781-9D4E-0BF0ED431106}"/>
            </a:ext>
          </a:extLst>
        </xdr:cNvPr>
        <xdr:cNvCxnSpPr/>
      </xdr:nvCxnSpPr>
      <xdr:spPr>
        <a:xfrm>
          <a:off x="660209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8" name="直線コネクタ 347">
          <a:extLst>
            <a:ext uri="{FF2B5EF4-FFF2-40B4-BE49-F238E27FC236}">
              <a16:creationId xmlns:a16="http://schemas.microsoft.com/office/drawing/2014/main" id="{9C672EFC-C062-4285-81DD-2ED7B809B41C}"/>
            </a:ext>
          </a:extLst>
        </xdr:cNvPr>
        <xdr:cNvCxnSpPr/>
      </xdr:nvCxnSpPr>
      <xdr:spPr>
        <a:xfrm>
          <a:off x="6602095"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9" name="テキスト ボックス 348">
          <a:extLst>
            <a:ext uri="{FF2B5EF4-FFF2-40B4-BE49-F238E27FC236}">
              <a16:creationId xmlns:a16="http://schemas.microsoft.com/office/drawing/2014/main" id="{002BD4BE-E4C3-41CC-86E2-88CAF7FF71E2}"/>
            </a:ext>
          </a:extLst>
        </xdr:cNvPr>
        <xdr:cNvSpPr txBox="1"/>
      </xdr:nvSpPr>
      <xdr:spPr>
        <a:xfrm>
          <a:off x="6136821"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0" name="直線コネクタ 349">
          <a:extLst>
            <a:ext uri="{FF2B5EF4-FFF2-40B4-BE49-F238E27FC236}">
              <a16:creationId xmlns:a16="http://schemas.microsoft.com/office/drawing/2014/main" id="{788C1E8E-E351-45EB-B9F8-375EC4DC5612}"/>
            </a:ext>
          </a:extLst>
        </xdr:cNvPr>
        <xdr:cNvCxnSpPr/>
      </xdr:nvCxnSpPr>
      <xdr:spPr>
        <a:xfrm>
          <a:off x="6602095"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1" name="テキスト ボックス 350">
          <a:extLst>
            <a:ext uri="{FF2B5EF4-FFF2-40B4-BE49-F238E27FC236}">
              <a16:creationId xmlns:a16="http://schemas.microsoft.com/office/drawing/2014/main" id="{DF38753A-733D-4D6A-A37E-9CB2FE26CC92}"/>
            </a:ext>
          </a:extLst>
        </xdr:cNvPr>
        <xdr:cNvSpPr txBox="1"/>
      </xdr:nvSpPr>
      <xdr:spPr>
        <a:xfrm>
          <a:off x="6136821" y="186584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2" name="直線コネクタ 351">
          <a:extLst>
            <a:ext uri="{FF2B5EF4-FFF2-40B4-BE49-F238E27FC236}">
              <a16:creationId xmlns:a16="http://schemas.microsoft.com/office/drawing/2014/main" id="{ECDC87C9-8BBE-4E19-B0F0-DED63EDC1D45}"/>
            </a:ext>
          </a:extLst>
        </xdr:cNvPr>
        <xdr:cNvCxnSpPr/>
      </xdr:nvCxnSpPr>
      <xdr:spPr>
        <a:xfrm>
          <a:off x="6602095"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3" name="テキスト ボックス 352">
          <a:extLst>
            <a:ext uri="{FF2B5EF4-FFF2-40B4-BE49-F238E27FC236}">
              <a16:creationId xmlns:a16="http://schemas.microsoft.com/office/drawing/2014/main" id="{90B9AEB8-2AE6-4DF8-9052-A6955A58CCA0}"/>
            </a:ext>
          </a:extLst>
        </xdr:cNvPr>
        <xdr:cNvSpPr txBox="1"/>
      </xdr:nvSpPr>
      <xdr:spPr>
        <a:xfrm>
          <a:off x="6136821" y="183281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4" name="直線コネクタ 353">
          <a:extLst>
            <a:ext uri="{FF2B5EF4-FFF2-40B4-BE49-F238E27FC236}">
              <a16:creationId xmlns:a16="http://schemas.microsoft.com/office/drawing/2014/main" id="{E7646944-4A62-4CA9-AAB3-E513BF41413B}"/>
            </a:ext>
          </a:extLst>
        </xdr:cNvPr>
        <xdr:cNvCxnSpPr/>
      </xdr:nvCxnSpPr>
      <xdr:spPr>
        <a:xfrm>
          <a:off x="6602095"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5" name="テキスト ボックス 354">
          <a:extLst>
            <a:ext uri="{FF2B5EF4-FFF2-40B4-BE49-F238E27FC236}">
              <a16:creationId xmlns:a16="http://schemas.microsoft.com/office/drawing/2014/main" id="{E614AB7C-7426-418D-9E65-6867B1071C84}"/>
            </a:ext>
          </a:extLst>
        </xdr:cNvPr>
        <xdr:cNvSpPr txBox="1"/>
      </xdr:nvSpPr>
      <xdr:spPr>
        <a:xfrm>
          <a:off x="6136821" y="179901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6" name="直線コネクタ 355">
          <a:extLst>
            <a:ext uri="{FF2B5EF4-FFF2-40B4-BE49-F238E27FC236}">
              <a16:creationId xmlns:a16="http://schemas.microsoft.com/office/drawing/2014/main" id="{E9C65221-34C6-462B-93B2-F87BB2288391}"/>
            </a:ext>
          </a:extLst>
        </xdr:cNvPr>
        <xdr:cNvCxnSpPr/>
      </xdr:nvCxnSpPr>
      <xdr:spPr>
        <a:xfrm>
          <a:off x="6602095"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7" name="テキスト ボックス 356">
          <a:extLst>
            <a:ext uri="{FF2B5EF4-FFF2-40B4-BE49-F238E27FC236}">
              <a16:creationId xmlns:a16="http://schemas.microsoft.com/office/drawing/2014/main" id="{0A2D1D31-72CF-44B4-8FCF-DC4B35DFEDD3}"/>
            </a:ext>
          </a:extLst>
        </xdr:cNvPr>
        <xdr:cNvSpPr txBox="1"/>
      </xdr:nvSpPr>
      <xdr:spPr>
        <a:xfrm>
          <a:off x="6136821" y="17659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8" name="直線コネクタ 357">
          <a:extLst>
            <a:ext uri="{FF2B5EF4-FFF2-40B4-BE49-F238E27FC236}">
              <a16:creationId xmlns:a16="http://schemas.microsoft.com/office/drawing/2014/main" id="{9D08EEA1-4541-4FE1-8FD2-AB76A7A348D3}"/>
            </a:ext>
          </a:extLst>
        </xdr:cNvPr>
        <xdr:cNvCxnSpPr/>
      </xdr:nvCxnSpPr>
      <xdr:spPr>
        <a:xfrm>
          <a:off x="6602095"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9" name="テキスト ボックス 358">
          <a:extLst>
            <a:ext uri="{FF2B5EF4-FFF2-40B4-BE49-F238E27FC236}">
              <a16:creationId xmlns:a16="http://schemas.microsoft.com/office/drawing/2014/main" id="{72E0CB93-5E34-4C37-9A84-53D745DC0B7B}"/>
            </a:ext>
          </a:extLst>
        </xdr:cNvPr>
        <xdr:cNvSpPr txBox="1"/>
      </xdr:nvSpPr>
      <xdr:spPr>
        <a:xfrm>
          <a:off x="6136821" y="173236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D7F99616-A15E-4E72-82C1-72C07BF5A10F}"/>
            </a:ext>
          </a:extLst>
        </xdr:cNvPr>
        <xdr:cNvCxnSpPr/>
      </xdr:nvCxnSpPr>
      <xdr:spPr>
        <a:xfrm>
          <a:off x="660209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B08C0E94-48CC-4C14-B203-1226B72895B6}"/>
            </a:ext>
          </a:extLst>
        </xdr:cNvPr>
        <xdr:cNvSpPr txBox="1"/>
      </xdr:nvSpPr>
      <xdr:spPr>
        <a:xfrm>
          <a:off x="6136821" y="16985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EF7CB6E4-8456-4FFA-ABC9-4E7FCDB1E34B}"/>
            </a:ext>
          </a:extLst>
        </xdr:cNvPr>
        <xdr:cNvSpPr/>
      </xdr:nvSpPr>
      <xdr:spPr>
        <a:xfrm>
          <a:off x="660209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363" name="直線コネクタ 362">
          <a:extLst>
            <a:ext uri="{FF2B5EF4-FFF2-40B4-BE49-F238E27FC236}">
              <a16:creationId xmlns:a16="http://schemas.microsoft.com/office/drawing/2014/main" id="{BAD96A78-2A5D-4ACD-8135-74E8476D4013}"/>
            </a:ext>
          </a:extLst>
        </xdr:cNvPr>
        <xdr:cNvCxnSpPr/>
      </xdr:nvCxnSpPr>
      <xdr:spPr>
        <a:xfrm flipV="1">
          <a:off x="10476865" y="17505317"/>
          <a:ext cx="0" cy="1624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364" name="【市民会館】&#10;一人当たり面積最小値テキスト">
          <a:extLst>
            <a:ext uri="{FF2B5EF4-FFF2-40B4-BE49-F238E27FC236}">
              <a16:creationId xmlns:a16="http://schemas.microsoft.com/office/drawing/2014/main" id="{ADA7202B-42ED-42D4-9736-22128B605EE3}"/>
            </a:ext>
          </a:extLst>
        </xdr:cNvPr>
        <xdr:cNvSpPr txBox="1"/>
      </xdr:nvSpPr>
      <xdr:spPr>
        <a:xfrm>
          <a:off x="10515600" y="1913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365" name="直線コネクタ 364">
          <a:extLst>
            <a:ext uri="{FF2B5EF4-FFF2-40B4-BE49-F238E27FC236}">
              <a16:creationId xmlns:a16="http://schemas.microsoft.com/office/drawing/2014/main" id="{9AE1AFFF-B09C-4BE3-A274-F69FF9E84EEB}"/>
            </a:ext>
          </a:extLst>
        </xdr:cNvPr>
        <xdr:cNvCxnSpPr/>
      </xdr:nvCxnSpPr>
      <xdr:spPr>
        <a:xfrm>
          <a:off x="10390505" y="1912946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366" name="【市民会館】&#10;一人当たり面積最大値テキスト">
          <a:extLst>
            <a:ext uri="{FF2B5EF4-FFF2-40B4-BE49-F238E27FC236}">
              <a16:creationId xmlns:a16="http://schemas.microsoft.com/office/drawing/2014/main" id="{3C9F18A8-005A-4F84-BA6F-59F5883B85D0}"/>
            </a:ext>
          </a:extLst>
        </xdr:cNvPr>
        <xdr:cNvSpPr txBox="1"/>
      </xdr:nvSpPr>
      <xdr:spPr>
        <a:xfrm>
          <a:off x="10515600" y="1727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367" name="直線コネクタ 366">
          <a:extLst>
            <a:ext uri="{FF2B5EF4-FFF2-40B4-BE49-F238E27FC236}">
              <a16:creationId xmlns:a16="http://schemas.microsoft.com/office/drawing/2014/main" id="{61E47C6C-10F3-4C96-819C-C1F26A74F235}"/>
            </a:ext>
          </a:extLst>
        </xdr:cNvPr>
        <xdr:cNvCxnSpPr/>
      </xdr:nvCxnSpPr>
      <xdr:spPr>
        <a:xfrm>
          <a:off x="10390505" y="1750531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368" name="【市民会館】&#10;一人当たり面積平均値テキスト">
          <a:extLst>
            <a:ext uri="{FF2B5EF4-FFF2-40B4-BE49-F238E27FC236}">
              <a16:creationId xmlns:a16="http://schemas.microsoft.com/office/drawing/2014/main" id="{16614BE2-A176-4BDF-BE3B-C644DEE9807A}"/>
            </a:ext>
          </a:extLst>
        </xdr:cNvPr>
        <xdr:cNvSpPr txBox="1"/>
      </xdr:nvSpPr>
      <xdr:spPr>
        <a:xfrm>
          <a:off x="10515600" y="1863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369" name="フローチャート: 判断 368">
          <a:extLst>
            <a:ext uri="{FF2B5EF4-FFF2-40B4-BE49-F238E27FC236}">
              <a16:creationId xmlns:a16="http://schemas.microsoft.com/office/drawing/2014/main" id="{3A8CB1CC-F1A5-4F39-9190-A5FDCDD193A6}"/>
            </a:ext>
          </a:extLst>
        </xdr:cNvPr>
        <xdr:cNvSpPr/>
      </xdr:nvSpPr>
      <xdr:spPr>
        <a:xfrm>
          <a:off x="10428605" y="1865684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370" name="フローチャート: 判断 369">
          <a:extLst>
            <a:ext uri="{FF2B5EF4-FFF2-40B4-BE49-F238E27FC236}">
              <a16:creationId xmlns:a16="http://schemas.microsoft.com/office/drawing/2014/main" id="{104E7EDC-9364-4245-AD74-C94604289D6D}"/>
            </a:ext>
          </a:extLst>
        </xdr:cNvPr>
        <xdr:cNvSpPr/>
      </xdr:nvSpPr>
      <xdr:spPr>
        <a:xfrm>
          <a:off x="9590405" y="18661471"/>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371" name="フローチャート: 判断 370">
          <a:extLst>
            <a:ext uri="{FF2B5EF4-FFF2-40B4-BE49-F238E27FC236}">
              <a16:creationId xmlns:a16="http://schemas.microsoft.com/office/drawing/2014/main" id="{7B261AE1-240D-406F-9E96-71716249A687}"/>
            </a:ext>
          </a:extLst>
        </xdr:cNvPr>
        <xdr:cNvSpPr/>
      </xdr:nvSpPr>
      <xdr:spPr>
        <a:xfrm>
          <a:off x="8697595" y="18733317"/>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372" name="フローチャート: 判断 371">
          <a:extLst>
            <a:ext uri="{FF2B5EF4-FFF2-40B4-BE49-F238E27FC236}">
              <a16:creationId xmlns:a16="http://schemas.microsoft.com/office/drawing/2014/main" id="{03ABB3FA-87D8-431D-A757-6A996F2EABD4}"/>
            </a:ext>
          </a:extLst>
        </xdr:cNvPr>
        <xdr:cNvSpPr/>
      </xdr:nvSpPr>
      <xdr:spPr>
        <a:xfrm>
          <a:off x="7810500" y="18758353"/>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373" name="フローチャート: 判断 372">
          <a:extLst>
            <a:ext uri="{FF2B5EF4-FFF2-40B4-BE49-F238E27FC236}">
              <a16:creationId xmlns:a16="http://schemas.microsoft.com/office/drawing/2014/main" id="{B3B9C39D-F044-43F1-96DF-6480ADAA14D7}"/>
            </a:ext>
          </a:extLst>
        </xdr:cNvPr>
        <xdr:cNvSpPr/>
      </xdr:nvSpPr>
      <xdr:spPr>
        <a:xfrm>
          <a:off x="6923405" y="18750462"/>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BA4C7EE6-6DAF-4FED-8EB3-8AE0D4552C13}"/>
            </a:ext>
          </a:extLst>
        </xdr:cNvPr>
        <xdr:cNvSpPr txBox="1"/>
      </xdr:nvSpPr>
      <xdr:spPr>
        <a:xfrm>
          <a:off x="102870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5150167-674D-41A0-86D3-A4C3DC4947BE}"/>
            </a:ext>
          </a:extLst>
        </xdr:cNvPr>
        <xdr:cNvSpPr txBox="1"/>
      </xdr:nvSpPr>
      <xdr:spPr>
        <a:xfrm>
          <a:off x="9448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50D2905-1493-44E4-8C1A-5EABCF958BDD}"/>
            </a:ext>
          </a:extLst>
        </xdr:cNvPr>
        <xdr:cNvSpPr txBox="1"/>
      </xdr:nvSpPr>
      <xdr:spPr>
        <a:xfrm>
          <a:off x="8561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FE6F27C0-4237-499E-B6AE-FFAE054ADB37}"/>
            </a:ext>
          </a:extLst>
        </xdr:cNvPr>
        <xdr:cNvSpPr txBox="1"/>
      </xdr:nvSpPr>
      <xdr:spPr>
        <a:xfrm>
          <a:off x="766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4892E473-972C-4D29-866C-8FE87EE0DF67}"/>
            </a:ext>
          </a:extLst>
        </xdr:cNvPr>
        <xdr:cNvSpPr txBox="1"/>
      </xdr:nvSpPr>
      <xdr:spPr>
        <a:xfrm>
          <a:off x="678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159294</xdr:rowOff>
    </xdr:from>
    <xdr:to>
      <xdr:col>55</xdr:col>
      <xdr:colOff>50800</xdr:colOff>
      <xdr:row>106</xdr:row>
      <xdr:rowOff>89444</xdr:rowOff>
    </xdr:to>
    <xdr:sp macro="" textlink="">
      <xdr:nvSpPr>
        <xdr:cNvPr id="379" name="楕円 378">
          <a:extLst>
            <a:ext uri="{FF2B5EF4-FFF2-40B4-BE49-F238E27FC236}">
              <a16:creationId xmlns:a16="http://schemas.microsoft.com/office/drawing/2014/main" id="{16367FA8-1283-4286-9CAE-959FC45F3272}"/>
            </a:ext>
          </a:extLst>
        </xdr:cNvPr>
        <xdr:cNvSpPr/>
      </xdr:nvSpPr>
      <xdr:spPr>
        <a:xfrm>
          <a:off x="10428605" y="18559689"/>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10721</xdr:rowOff>
    </xdr:from>
    <xdr:ext cx="469744" cy="259045"/>
    <xdr:sp macro="" textlink="">
      <xdr:nvSpPr>
        <xdr:cNvPr id="380" name="【市民会館】&#10;一人当たり面積該当値テキスト">
          <a:extLst>
            <a:ext uri="{FF2B5EF4-FFF2-40B4-BE49-F238E27FC236}">
              <a16:creationId xmlns:a16="http://schemas.microsoft.com/office/drawing/2014/main" id="{67392B20-5477-41FA-83EA-2D1BC5A06723}"/>
            </a:ext>
          </a:extLst>
        </xdr:cNvPr>
        <xdr:cNvSpPr txBox="1"/>
      </xdr:nvSpPr>
      <xdr:spPr>
        <a:xfrm>
          <a:off x="10515600" y="184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162561</xdr:rowOff>
    </xdr:from>
    <xdr:to>
      <xdr:col>50</xdr:col>
      <xdr:colOff>165100</xdr:colOff>
      <xdr:row>106</xdr:row>
      <xdr:rowOff>92711</xdr:rowOff>
    </xdr:to>
    <xdr:sp macro="" textlink="">
      <xdr:nvSpPr>
        <xdr:cNvPr id="381" name="楕円 380">
          <a:extLst>
            <a:ext uri="{FF2B5EF4-FFF2-40B4-BE49-F238E27FC236}">
              <a16:creationId xmlns:a16="http://schemas.microsoft.com/office/drawing/2014/main" id="{D9BAFF7C-84DE-4613-835B-2E4A4BE2DD21}"/>
            </a:ext>
          </a:extLst>
        </xdr:cNvPr>
        <xdr:cNvSpPr/>
      </xdr:nvSpPr>
      <xdr:spPr>
        <a:xfrm>
          <a:off x="9590405" y="18562956"/>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38644</xdr:rowOff>
    </xdr:from>
    <xdr:to>
      <xdr:col>55</xdr:col>
      <xdr:colOff>0</xdr:colOff>
      <xdr:row>106</xdr:row>
      <xdr:rowOff>41911</xdr:rowOff>
    </xdr:to>
    <xdr:cxnSp macro="">
      <xdr:nvCxnSpPr>
        <xdr:cNvPr id="382" name="直線コネクタ 381">
          <a:extLst>
            <a:ext uri="{FF2B5EF4-FFF2-40B4-BE49-F238E27FC236}">
              <a16:creationId xmlns:a16="http://schemas.microsoft.com/office/drawing/2014/main" id="{1F38968D-8609-4A97-A0AF-DE07DE1FF7A9}"/>
            </a:ext>
          </a:extLst>
        </xdr:cNvPr>
        <xdr:cNvCxnSpPr/>
      </xdr:nvCxnSpPr>
      <xdr:spPr>
        <a:xfrm flipV="1">
          <a:off x="9639300" y="1861620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169092</xdr:rowOff>
    </xdr:from>
    <xdr:to>
      <xdr:col>46</xdr:col>
      <xdr:colOff>38100</xdr:colOff>
      <xdr:row>106</xdr:row>
      <xdr:rowOff>99242</xdr:rowOff>
    </xdr:to>
    <xdr:sp macro="" textlink="">
      <xdr:nvSpPr>
        <xdr:cNvPr id="383" name="楕円 382">
          <a:extLst>
            <a:ext uri="{FF2B5EF4-FFF2-40B4-BE49-F238E27FC236}">
              <a16:creationId xmlns:a16="http://schemas.microsoft.com/office/drawing/2014/main" id="{27419821-C610-4F7E-803A-62ACF7AC1D67}"/>
            </a:ext>
          </a:extLst>
        </xdr:cNvPr>
        <xdr:cNvSpPr/>
      </xdr:nvSpPr>
      <xdr:spPr>
        <a:xfrm>
          <a:off x="8697595" y="1857520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41911</xdr:rowOff>
    </xdr:from>
    <xdr:to>
      <xdr:col>50</xdr:col>
      <xdr:colOff>114300</xdr:colOff>
      <xdr:row>106</xdr:row>
      <xdr:rowOff>48442</xdr:rowOff>
    </xdr:to>
    <xdr:cxnSp macro="">
      <xdr:nvCxnSpPr>
        <xdr:cNvPr id="384" name="直線コネクタ 383">
          <a:extLst>
            <a:ext uri="{FF2B5EF4-FFF2-40B4-BE49-F238E27FC236}">
              <a16:creationId xmlns:a16="http://schemas.microsoft.com/office/drawing/2014/main" id="{071D4F37-A567-4148-B3CF-BBDCB37020E8}"/>
            </a:ext>
          </a:extLst>
        </xdr:cNvPr>
        <xdr:cNvCxnSpPr/>
      </xdr:nvCxnSpPr>
      <xdr:spPr>
        <a:xfrm flipV="1">
          <a:off x="8752205" y="18619471"/>
          <a:ext cx="887095"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170724</xdr:rowOff>
    </xdr:from>
    <xdr:to>
      <xdr:col>41</xdr:col>
      <xdr:colOff>101600</xdr:colOff>
      <xdr:row>106</xdr:row>
      <xdr:rowOff>100874</xdr:rowOff>
    </xdr:to>
    <xdr:sp macro="" textlink="">
      <xdr:nvSpPr>
        <xdr:cNvPr id="385" name="楕円 384">
          <a:extLst>
            <a:ext uri="{FF2B5EF4-FFF2-40B4-BE49-F238E27FC236}">
              <a16:creationId xmlns:a16="http://schemas.microsoft.com/office/drawing/2014/main" id="{B720303F-2A70-4FE4-A9FD-B98C4EF0C4D6}"/>
            </a:ext>
          </a:extLst>
        </xdr:cNvPr>
        <xdr:cNvSpPr/>
      </xdr:nvSpPr>
      <xdr:spPr>
        <a:xfrm>
          <a:off x="7810500" y="18576834"/>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48442</xdr:rowOff>
    </xdr:from>
    <xdr:to>
      <xdr:col>45</xdr:col>
      <xdr:colOff>177800</xdr:colOff>
      <xdr:row>106</xdr:row>
      <xdr:rowOff>50074</xdr:rowOff>
    </xdr:to>
    <xdr:cxnSp macro="">
      <xdr:nvCxnSpPr>
        <xdr:cNvPr id="386" name="直線コネクタ 385">
          <a:extLst>
            <a:ext uri="{FF2B5EF4-FFF2-40B4-BE49-F238E27FC236}">
              <a16:creationId xmlns:a16="http://schemas.microsoft.com/office/drawing/2014/main" id="{1EFF736E-9E6B-4746-A1AD-7C6EA0FFB1BE}"/>
            </a:ext>
          </a:extLst>
        </xdr:cNvPr>
        <xdr:cNvCxnSpPr/>
      </xdr:nvCxnSpPr>
      <xdr:spPr>
        <a:xfrm flipV="1">
          <a:off x="7859395" y="18624097"/>
          <a:ext cx="89281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2539</xdr:rowOff>
    </xdr:from>
    <xdr:to>
      <xdr:col>36</xdr:col>
      <xdr:colOff>165100</xdr:colOff>
      <xdr:row>106</xdr:row>
      <xdr:rowOff>104139</xdr:rowOff>
    </xdr:to>
    <xdr:sp macro="" textlink="">
      <xdr:nvSpPr>
        <xdr:cNvPr id="387" name="楕円 386">
          <a:extLst>
            <a:ext uri="{FF2B5EF4-FFF2-40B4-BE49-F238E27FC236}">
              <a16:creationId xmlns:a16="http://schemas.microsoft.com/office/drawing/2014/main" id="{83F2F22C-C1D1-4434-B53E-0A6C05F8EE0A}"/>
            </a:ext>
          </a:extLst>
        </xdr:cNvPr>
        <xdr:cNvSpPr/>
      </xdr:nvSpPr>
      <xdr:spPr>
        <a:xfrm>
          <a:off x="6923405" y="185800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50074</xdr:rowOff>
    </xdr:from>
    <xdr:to>
      <xdr:col>41</xdr:col>
      <xdr:colOff>50800</xdr:colOff>
      <xdr:row>106</xdr:row>
      <xdr:rowOff>53339</xdr:rowOff>
    </xdr:to>
    <xdr:cxnSp macro="">
      <xdr:nvCxnSpPr>
        <xdr:cNvPr id="388" name="直線コネクタ 387">
          <a:extLst>
            <a:ext uri="{FF2B5EF4-FFF2-40B4-BE49-F238E27FC236}">
              <a16:creationId xmlns:a16="http://schemas.microsoft.com/office/drawing/2014/main" id="{89CD3E52-4798-47D4-8A53-D6168DF35D43}"/>
            </a:ext>
          </a:extLst>
        </xdr:cNvPr>
        <xdr:cNvCxnSpPr/>
      </xdr:nvCxnSpPr>
      <xdr:spPr>
        <a:xfrm flipV="1">
          <a:off x="6972300" y="18625729"/>
          <a:ext cx="887095"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7093</xdr:rowOff>
    </xdr:from>
    <xdr:ext cx="469744" cy="259045"/>
    <xdr:sp macro="" textlink="">
      <xdr:nvSpPr>
        <xdr:cNvPr id="389" name="n_1aveValue【市民会館】&#10;一人当たり面積">
          <a:extLst>
            <a:ext uri="{FF2B5EF4-FFF2-40B4-BE49-F238E27FC236}">
              <a16:creationId xmlns:a16="http://schemas.microsoft.com/office/drawing/2014/main" id="{A262DE10-5BCD-4CA2-B9D2-B83752C3638A}"/>
            </a:ext>
          </a:extLst>
        </xdr:cNvPr>
        <xdr:cNvSpPr txBox="1"/>
      </xdr:nvSpPr>
      <xdr:spPr>
        <a:xfrm>
          <a:off x="9395537" y="1875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78939</xdr:rowOff>
    </xdr:from>
    <xdr:ext cx="469744" cy="259045"/>
    <xdr:sp macro="" textlink="">
      <xdr:nvSpPr>
        <xdr:cNvPr id="390" name="n_2aveValue【市民会館】&#10;一人当たり面積">
          <a:extLst>
            <a:ext uri="{FF2B5EF4-FFF2-40B4-BE49-F238E27FC236}">
              <a16:creationId xmlns:a16="http://schemas.microsoft.com/office/drawing/2014/main" id="{7938CBCA-0479-47B9-8C2E-57AA171E470F}"/>
            </a:ext>
          </a:extLst>
        </xdr:cNvPr>
        <xdr:cNvSpPr txBox="1"/>
      </xdr:nvSpPr>
      <xdr:spPr>
        <a:xfrm>
          <a:off x="8519237" y="188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100165</xdr:rowOff>
    </xdr:from>
    <xdr:ext cx="469744" cy="259045"/>
    <xdr:sp macro="" textlink="">
      <xdr:nvSpPr>
        <xdr:cNvPr id="391" name="n_3aveValue【市民会館】&#10;一人当たり面積">
          <a:extLst>
            <a:ext uri="{FF2B5EF4-FFF2-40B4-BE49-F238E27FC236}">
              <a16:creationId xmlns:a16="http://schemas.microsoft.com/office/drawing/2014/main" id="{E15912E0-2810-4301-910C-6F082C798F1B}"/>
            </a:ext>
          </a:extLst>
        </xdr:cNvPr>
        <xdr:cNvSpPr txBox="1"/>
      </xdr:nvSpPr>
      <xdr:spPr>
        <a:xfrm>
          <a:off x="7624522" y="1885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90369</xdr:rowOff>
    </xdr:from>
    <xdr:ext cx="469744" cy="259045"/>
    <xdr:sp macro="" textlink="">
      <xdr:nvSpPr>
        <xdr:cNvPr id="392" name="n_4aveValue【市民会館】&#10;一人当たり面積">
          <a:extLst>
            <a:ext uri="{FF2B5EF4-FFF2-40B4-BE49-F238E27FC236}">
              <a16:creationId xmlns:a16="http://schemas.microsoft.com/office/drawing/2014/main" id="{C0AE5810-C2C7-44ED-950A-218F79571963}"/>
            </a:ext>
          </a:extLst>
        </xdr:cNvPr>
        <xdr:cNvSpPr txBox="1"/>
      </xdr:nvSpPr>
      <xdr:spPr>
        <a:xfrm>
          <a:off x="6739332" y="1884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109238</xdr:rowOff>
    </xdr:from>
    <xdr:ext cx="469744" cy="259045"/>
    <xdr:sp macro="" textlink="">
      <xdr:nvSpPr>
        <xdr:cNvPr id="393" name="n_1mainValue【市民会館】&#10;一人当たり面積">
          <a:extLst>
            <a:ext uri="{FF2B5EF4-FFF2-40B4-BE49-F238E27FC236}">
              <a16:creationId xmlns:a16="http://schemas.microsoft.com/office/drawing/2014/main" id="{4A7C4567-B35F-4BF4-82A2-849FE2B76964}"/>
            </a:ext>
          </a:extLst>
        </xdr:cNvPr>
        <xdr:cNvSpPr txBox="1"/>
      </xdr:nvSpPr>
      <xdr:spPr>
        <a:xfrm>
          <a:off x="9395537" y="1833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115769</xdr:rowOff>
    </xdr:from>
    <xdr:ext cx="469744" cy="259045"/>
    <xdr:sp macro="" textlink="">
      <xdr:nvSpPr>
        <xdr:cNvPr id="394" name="n_2mainValue【市民会館】&#10;一人当たり面積">
          <a:extLst>
            <a:ext uri="{FF2B5EF4-FFF2-40B4-BE49-F238E27FC236}">
              <a16:creationId xmlns:a16="http://schemas.microsoft.com/office/drawing/2014/main" id="{8792C438-4B1E-4469-9DCD-8993BC01F50F}"/>
            </a:ext>
          </a:extLst>
        </xdr:cNvPr>
        <xdr:cNvSpPr txBox="1"/>
      </xdr:nvSpPr>
      <xdr:spPr>
        <a:xfrm>
          <a:off x="8519237" y="1834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117401</xdr:rowOff>
    </xdr:from>
    <xdr:ext cx="469744" cy="259045"/>
    <xdr:sp macro="" textlink="">
      <xdr:nvSpPr>
        <xdr:cNvPr id="395" name="n_3mainValue【市民会館】&#10;一人当たり面積">
          <a:extLst>
            <a:ext uri="{FF2B5EF4-FFF2-40B4-BE49-F238E27FC236}">
              <a16:creationId xmlns:a16="http://schemas.microsoft.com/office/drawing/2014/main" id="{1D343C79-4D8F-4F20-AE10-885D82A47F8D}"/>
            </a:ext>
          </a:extLst>
        </xdr:cNvPr>
        <xdr:cNvSpPr txBox="1"/>
      </xdr:nvSpPr>
      <xdr:spPr>
        <a:xfrm>
          <a:off x="7624522" y="183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120666</xdr:rowOff>
    </xdr:from>
    <xdr:ext cx="469744" cy="259045"/>
    <xdr:sp macro="" textlink="">
      <xdr:nvSpPr>
        <xdr:cNvPr id="396" name="n_4mainValue【市民会館】&#10;一人当たり面積">
          <a:extLst>
            <a:ext uri="{FF2B5EF4-FFF2-40B4-BE49-F238E27FC236}">
              <a16:creationId xmlns:a16="http://schemas.microsoft.com/office/drawing/2014/main" id="{445B8AE3-098C-45CD-ACD5-CB9051228E01}"/>
            </a:ext>
          </a:extLst>
        </xdr:cNvPr>
        <xdr:cNvSpPr txBox="1"/>
      </xdr:nvSpPr>
      <xdr:spPr>
        <a:xfrm>
          <a:off x="6739332" y="183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EFC6A29-2E46-479D-8513-5D829B15350D}"/>
            </a:ext>
          </a:extLst>
        </xdr:cNvPr>
        <xdr:cNvSpPr/>
      </xdr:nvSpPr>
      <xdr:spPr>
        <a:xfrm>
          <a:off x="12447905"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96B42E8-BCA4-4B04-8C02-159A3BAC885A}"/>
            </a:ext>
          </a:extLst>
        </xdr:cNvPr>
        <xdr:cNvSpPr/>
      </xdr:nvSpPr>
      <xdr:spPr>
        <a:xfrm>
          <a:off x="12573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C522A58-CFFB-4A5E-B9E7-804643DC3B35}"/>
            </a:ext>
          </a:extLst>
        </xdr:cNvPr>
        <xdr:cNvSpPr/>
      </xdr:nvSpPr>
      <xdr:spPr>
        <a:xfrm>
          <a:off x="12573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55785185-837C-448B-A71D-4206194B222C}"/>
            </a:ext>
          </a:extLst>
        </xdr:cNvPr>
        <xdr:cNvSpPr/>
      </xdr:nvSpPr>
      <xdr:spPr>
        <a:xfrm>
          <a:off x="13590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C6EE4827-B153-4AE9-9F2B-35B690412CDC}"/>
            </a:ext>
          </a:extLst>
        </xdr:cNvPr>
        <xdr:cNvSpPr/>
      </xdr:nvSpPr>
      <xdr:spPr>
        <a:xfrm>
          <a:off x="13590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45C099DB-060C-4E41-BB96-A2CAB0067EF3}"/>
            </a:ext>
          </a:extLst>
        </xdr:cNvPr>
        <xdr:cNvSpPr/>
      </xdr:nvSpPr>
      <xdr:spPr>
        <a:xfrm>
          <a:off x="1473390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C42538C-BE6B-4E60-8AE1-FA2F1402D6FF}"/>
            </a:ext>
          </a:extLst>
        </xdr:cNvPr>
        <xdr:cNvSpPr/>
      </xdr:nvSpPr>
      <xdr:spPr>
        <a:xfrm>
          <a:off x="1473390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98555E7-CF7E-4B07-A6E9-90E65258ACD4}"/>
            </a:ext>
          </a:extLst>
        </xdr:cNvPr>
        <xdr:cNvSpPr/>
      </xdr:nvSpPr>
      <xdr:spPr>
        <a:xfrm>
          <a:off x="12447905"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D73B1B93-E64A-41DD-861F-D19E4BFFEAD4}"/>
            </a:ext>
          </a:extLst>
        </xdr:cNvPr>
        <xdr:cNvSpPr txBox="1"/>
      </xdr:nvSpPr>
      <xdr:spPr>
        <a:xfrm>
          <a:off x="12409805" y="5257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8B0D93E5-248E-4643-8CF2-282D712FDC7B}"/>
            </a:ext>
          </a:extLst>
        </xdr:cNvPr>
        <xdr:cNvCxnSpPr/>
      </xdr:nvCxnSpPr>
      <xdr:spPr>
        <a:xfrm>
          <a:off x="12447905"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133A708-8457-4CEE-ADE1-4E5A5B5E61B2}"/>
            </a:ext>
          </a:extLst>
        </xdr:cNvPr>
        <xdr:cNvSpPr txBox="1"/>
      </xdr:nvSpPr>
      <xdr:spPr>
        <a:xfrm>
          <a:off x="11982631" y="7643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67171231-587D-4AA0-A61A-9F683A6E9EB7}"/>
            </a:ext>
          </a:extLst>
        </xdr:cNvPr>
        <xdr:cNvCxnSpPr/>
      </xdr:nvCxnSpPr>
      <xdr:spPr>
        <a:xfrm>
          <a:off x="12447905"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4194FB94-E8C7-4218-AA1D-42986A6FBF49}"/>
            </a:ext>
          </a:extLst>
        </xdr:cNvPr>
        <xdr:cNvSpPr txBox="1"/>
      </xdr:nvSpPr>
      <xdr:spPr>
        <a:xfrm>
          <a:off x="11982631" y="73055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2C424D91-C483-43A1-BBDA-A4B8535CD018}"/>
            </a:ext>
          </a:extLst>
        </xdr:cNvPr>
        <xdr:cNvCxnSpPr/>
      </xdr:nvCxnSpPr>
      <xdr:spPr>
        <a:xfrm>
          <a:off x="12447905"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42A7CA0C-B8DB-429C-B866-2A9E33D13765}"/>
            </a:ext>
          </a:extLst>
        </xdr:cNvPr>
        <xdr:cNvSpPr txBox="1"/>
      </xdr:nvSpPr>
      <xdr:spPr>
        <a:xfrm>
          <a:off x="12042941" y="69770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B3A883CA-BEB4-428B-AA86-5AB2BAEC0A88}"/>
            </a:ext>
          </a:extLst>
        </xdr:cNvPr>
        <xdr:cNvCxnSpPr/>
      </xdr:nvCxnSpPr>
      <xdr:spPr>
        <a:xfrm>
          <a:off x="12447905"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7785A83-DF55-4250-BEDF-2F6D0923BDC2}"/>
            </a:ext>
          </a:extLst>
        </xdr:cNvPr>
        <xdr:cNvSpPr txBox="1"/>
      </xdr:nvSpPr>
      <xdr:spPr>
        <a:xfrm>
          <a:off x="12042941" y="66390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5481E9B9-5484-4D7D-9FE8-8B649D3A20E0}"/>
            </a:ext>
          </a:extLst>
        </xdr:cNvPr>
        <xdr:cNvCxnSpPr/>
      </xdr:nvCxnSpPr>
      <xdr:spPr>
        <a:xfrm>
          <a:off x="12447905"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E62D41FD-0E71-407A-A0F9-26B3138DAD34}"/>
            </a:ext>
          </a:extLst>
        </xdr:cNvPr>
        <xdr:cNvSpPr txBox="1"/>
      </xdr:nvSpPr>
      <xdr:spPr>
        <a:xfrm>
          <a:off x="12042941" y="63086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22D27C24-DC43-43EE-AE79-D84C35A174F5}"/>
            </a:ext>
          </a:extLst>
        </xdr:cNvPr>
        <xdr:cNvCxnSpPr/>
      </xdr:nvCxnSpPr>
      <xdr:spPr>
        <a:xfrm>
          <a:off x="12447905"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6D185768-9F08-4959-B64A-80629A089A9F}"/>
            </a:ext>
          </a:extLst>
        </xdr:cNvPr>
        <xdr:cNvSpPr txBox="1"/>
      </xdr:nvSpPr>
      <xdr:spPr>
        <a:xfrm>
          <a:off x="12042941" y="59782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8CF8EE28-0837-479A-AB51-85CB1DBDDB68}"/>
            </a:ext>
          </a:extLst>
        </xdr:cNvPr>
        <xdr:cNvCxnSpPr/>
      </xdr:nvCxnSpPr>
      <xdr:spPr>
        <a:xfrm>
          <a:off x="12447905"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C11157EE-2FE5-4737-A80A-617919F84CFD}"/>
            </a:ext>
          </a:extLst>
        </xdr:cNvPr>
        <xdr:cNvSpPr txBox="1"/>
      </xdr:nvSpPr>
      <xdr:spPr>
        <a:xfrm>
          <a:off x="12108966" y="564217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B052189A-F915-42E4-A0B2-DECBF1F780DC}"/>
            </a:ext>
          </a:extLst>
        </xdr:cNvPr>
        <xdr:cNvCxnSpPr/>
      </xdr:nvCxnSpPr>
      <xdr:spPr>
        <a:xfrm>
          <a:off x="12447905"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9050E322-5E82-4561-973B-FB3A2894B3A9}"/>
            </a:ext>
          </a:extLst>
        </xdr:cNvPr>
        <xdr:cNvSpPr/>
      </xdr:nvSpPr>
      <xdr:spPr>
        <a:xfrm>
          <a:off x="12447905"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22" name="直線コネクタ 421">
          <a:extLst>
            <a:ext uri="{FF2B5EF4-FFF2-40B4-BE49-F238E27FC236}">
              <a16:creationId xmlns:a16="http://schemas.microsoft.com/office/drawing/2014/main" id="{A18039B4-93C7-4D04-9A9B-306B1D1F51B6}"/>
            </a:ext>
          </a:extLst>
        </xdr:cNvPr>
        <xdr:cNvCxnSpPr/>
      </xdr:nvCxnSpPr>
      <xdr:spPr>
        <a:xfrm flipV="1">
          <a:off x="16316959" y="5944417"/>
          <a:ext cx="0" cy="1412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1D85A4B9-8730-473B-9D91-CFBD625ACD49}"/>
            </a:ext>
          </a:extLst>
        </xdr:cNvPr>
        <xdr:cNvSpPr txBox="1"/>
      </xdr:nvSpPr>
      <xdr:spPr>
        <a:xfrm>
          <a:off x="16355695" y="736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24" name="直線コネクタ 423">
          <a:extLst>
            <a:ext uri="{FF2B5EF4-FFF2-40B4-BE49-F238E27FC236}">
              <a16:creationId xmlns:a16="http://schemas.microsoft.com/office/drawing/2014/main" id="{9C04CE72-8E29-4925-AF41-E58E9437B3D1}"/>
            </a:ext>
          </a:extLst>
        </xdr:cNvPr>
        <xdr:cNvCxnSpPr/>
      </xdr:nvCxnSpPr>
      <xdr:spPr>
        <a:xfrm>
          <a:off x="16230600" y="735711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B8561DD1-3215-46B0-ACB0-08D47E875C30}"/>
            </a:ext>
          </a:extLst>
        </xdr:cNvPr>
        <xdr:cNvSpPr txBox="1"/>
      </xdr:nvSpPr>
      <xdr:spPr>
        <a:xfrm>
          <a:off x="16355695" y="5719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26" name="直線コネクタ 425">
          <a:extLst>
            <a:ext uri="{FF2B5EF4-FFF2-40B4-BE49-F238E27FC236}">
              <a16:creationId xmlns:a16="http://schemas.microsoft.com/office/drawing/2014/main" id="{A34EB2E6-D9AC-43B3-B3C3-8C6B1D620007}"/>
            </a:ext>
          </a:extLst>
        </xdr:cNvPr>
        <xdr:cNvCxnSpPr/>
      </xdr:nvCxnSpPr>
      <xdr:spPr>
        <a:xfrm>
          <a:off x="16230600" y="5944417"/>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114861</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2842E7D8-4FE2-4809-91D5-7D4A70975637}"/>
            </a:ext>
          </a:extLst>
        </xdr:cNvPr>
        <xdr:cNvSpPr txBox="1"/>
      </xdr:nvSpPr>
      <xdr:spPr>
        <a:xfrm>
          <a:off x="16355695" y="67747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28" name="フローチャート: 判断 427">
          <a:extLst>
            <a:ext uri="{FF2B5EF4-FFF2-40B4-BE49-F238E27FC236}">
              <a16:creationId xmlns:a16="http://schemas.microsoft.com/office/drawing/2014/main" id="{1A3F1ADA-DA0C-41AB-87BC-8D5C1E639BEC}"/>
            </a:ext>
          </a:extLst>
        </xdr:cNvPr>
        <xdr:cNvSpPr/>
      </xdr:nvSpPr>
      <xdr:spPr>
        <a:xfrm>
          <a:off x="16268700" y="680012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9" name="フローチャート: 判断 428">
          <a:extLst>
            <a:ext uri="{FF2B5EF4-FFF2-40B4-BE49-F238E27FC236}">
              <a16:creationId xmlns:a16="http://schemas.microsoft.com/office/drawing/2014/main" id="{98CDBA41-B505-48FC-8C98-EBD1941F652A}"/>
            </a:ext>
          </a:extLst>
        </xdr:cNvPr>
        <xdr:cNvSpPr/>
      </xdr:nvSpPr>
      <xdr:spPr>
        <a:xfrm>
          <a:off x="15430500" y="6786245"/>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430" name="フローチャート: 判断 429">
          <a:extLst>
            <a:ext uri="{FF2B5EF4-FFF2-40B4-BE49-F238E27FC236}">
              <a16:creationId xmlns:a16="http://schemas.microsoft.com/office/drawing/2014/main" id="{F3B397F2-6CE4-4EDD-9D8A-EDA5BB5B7ADF}"/>
            </a:ext>
          </a:extLst>
        </xdr:cNvPr>
        <xdr:cNvSpPr/>
      </xdr:nvSpPr>
      <xdr:spPr>
        <a:xfrm>
          <a:off x="14543405" y="6834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31" name="フローチャート: 判断 430">
          <a:extLst>
            <a:ext uri="{FF2B5EF4-FFF2-40B4-BE49-F238E27FC236}">
              <a16:creationId xmlns:a16="http://schemas.microsoft.com/office/drawing/2014/main" id="{09316390-7FCF-406B-AA5F-BC6231960AF6}"/>
            </a:ext>
          </a:extLst>
        </xdr:cNvPr>
        <xdr:cNvSpPr/>
      </xdr:nvSpPr>
      <xdr:spPr>
        <a:xfrm>
          <a:off x="13650595" y="6779713"/>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32" name="フローチャート: 判断 431">
          <a:extLst>
            <a:ext uri="{FF2B5EF4-FFF2-40B4-BE49-F238E27FC236}">
              <a16:creationId xmlns:a16="http://schemas.microsoft.com/office/drawing/2014/main" id="{7E13DC06-839B-4624-B519-71729A1AE2F5}"/>
            </a:ext>
          </a:extLst>
        </xdr:cNvPr>
        <xdr:cNvSpPr/>
      </xdr:nvSpPr>
      <xdr:spPr>
        <a:xfrm>
          <a:off x="12763500" y="6693716"/>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189099B-F038-46FC-A642-E3C57B3BCFDA}"/>
            </a:ext>
          </a:extLst>
        </xdr:cNvPr>
        <xdr:cNvSpPr txBox="1"/>
      </xdr:nvSpPr>
      <xdr:spPr>
        <a:xfrm>
          <a:off x="161270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9C3FA2C-DF4F-4CB4-90BF-D16748BE3A4B}"/>
            </a:ext>
          </a:extLst>
        </xdr:cNvPr>
        <xdr:cNvSpPr txBox="1"/>
      </xdr:nvSpPr>
      <xdr:spPr>
        <a:xfrm>
          <a:off x="15288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FD861E1-B89A-4BA2-9C7C-F5E02337EAE4}"/>
            </a:ext>
          </a:extLst>
        </xdr:cNvPr>
        <xdr:cNvSpPr txBox="1"/>
      </xdr:nvSpPr>
      <xdr:spPr>
        <a:xfrm>
          <a:off x="14401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492FD91-93D4-415D-9991-96BE3DF419E9}"/>
            </a:ext>
          </a:extLst>
        </xdr:cNvPr>
        <xdr:cNvSpPr txBox="1"/>
      </xdr:nvSpPr>
      <xdr:spPr>
        <a:xfrm>
          <a:off x="1351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B7148A9-16E8-4900-AFC3-B2228E283660}"/>
            </a:ext>
          </a:extLst>
        </xdr:cNvPr>
        <xdr:cNvSpPr txBox="1"/>
      </xdr:nvSpPr>
      <xdr:spPr>
        <a:xfrm>
          <a:off x="1262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438" name="楕円 437">
          <a:extLst>
            <a:ext uri="{FF2B5EF4-FFF2-40B4-BE49-F238E27FC236}">
              <a16:creationId xmlns:a16="http://schemas.microsoft.com/office/drawing/2014/main" id="{10D72C2D-6B6D-4A46-8122-019E00EC17B6}"/>
            </a:ext>
          </a:extLst>
        </xdr:cNvPr>
        <xdr:cNvSpPr/>
      </xdr:nvSpPr>
      <xdr:spPr>
        <a:xfrm>
          <a:off x="16268700" y="6740525"/>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105427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4832A0AB-F9A4-4604-A01C-93E9FCB2D982}"/>
            </a:ext>
          </a:extLst>
        </xdr:cNvPr>
        <xdr:cNvSpPr txBox="1"/>
      </xdr:nvSpPr>
      <xdr:spPr>
        <a:xfrm>
          <a:off x="16355695" y="659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440" name="楕円 439">
          <a:extLst>
            <a:ext uri="{FF2B5EF4-FFF2-40B4-BE49-F238E27FC236}">
              <a16:creationId xmlns:a16="http://schemas.microsoft.com/office/drawing/2014/main" id="{6A6366AA-4CA8-4A42-BAD4-D37C79999DB9}"/>
            </a:ext>
          </a:extLst>
        </xdr:cNvPr>
        <xdr:cNvSpPr/>
      </xdr:nvSpPr>
      <xdr:spPr>
        <a:xfrm>
          <a:off x="15430500" y="686571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79466</xdr:rowOff>
    </xdr:to>
    <xdr:cxnSp macro="">
      <xdr:nvCxnSpPr>
        <xdr:cNvPr id="441" name="直線コネクタ 440">
          <a:extLst>
            <a:ext uri="{FF2B5EF4-FFF2-40B4-BE49-F238E27FC236}">
              <a16:creationId xmlns:a16="http://schemas.microsoft.com/office/drawing/2014/main" id="{92FF4FA7-E3DC-408C-B95A-38CE05FC9813}"/>
            </a:ext>
          </a:extLst>
        </xdr:cNvPr>
        <xdr:cNvCxnSpPr/>
      </xdr:nvCxnSpPr>
      <xdr:spPr>
        <a:xfrm flipV="1">
          <a:off x="15479395" y="679704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89081</xdr:rowOff>
    </xdr:from>
    <xdr:to>
      <xdr:col>76</xdr:col>
      <xdr:colOff>165100</xdr:colOff>
      <xdr:row>36</xdr:row>
      <xdr:rowOff>19231</xdr:rowOff>
    </xdr:to>
    <xdr:sp macro="" textlink="">
      <xdr:nvSpPr>
        <xdr:cNvPr id="442" name="楕円 441">
          <a:extLst>
            <a:ext uri="{FF2B5EF4-FFF2-40B4-BE49-F238E27FC236}">
              <a16:creationId xmlns:a16="http://schemas.microsoft.com/office/drawing/2014/main" id="{F4887FF6-9F13-4AE3-AA0D-E004E093C5AC}"/>
            </a:ext>
          </a:extLst>
        </xdr:cNvPr>
        <xdr:cNvSpPr/>
      </xdr:nvSpPr>
      <xdr:spPr>
        <a:xfrm>
          <a:off x="14543405" y="6221276"/>
          <a:ext cx="97790"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139881</xdr:rowOff>
    </xdr:from>
    <xdr:to>
      <xdr:col>81</xdr:col>
      <xdr:colOff>50800</xdr:colOff>
      <xdr:row>39</xdr:row>
      <xdr:rowOff>79466</xdr:rowOff>
    </xdr:to>
    <xdr:cxnSp macro="">
      <xdr:nvCxnSpPr>
        <xdr:cNvPr id="443" name="直線コネクタ 442">
          <a:extLst>
            <a:ext uri="{FF2B5EF4-FFF2-40B4-BE49-F238E27FC236}">
              <a16:creationId xmlns:a16="http://schemas.microsoft.com/office/drawing/2014/main" id="{64002C57-8113-49DA-8A94-B84E0C899922}"/>
            </a:ext>
          </a:extLst>
        </xdr:cNvPr>
        <xdr:cNvCxnSpPr/>
      </xdr:nvCxnSpPr>
      <xdr:spPr>
        <a:xfrm>
          <a:off x="14592300" y="6275886"/>
          <a:ext cx="887095" cy="6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90714</xdr:rowOff>
    </xdr:from>
    <xdr:to>
      <xdr:col>72</xdr:col>
      <xdr:colOff>38100</xdr:colOff>
      <xdr:row>36</xdr:row>
      <xdr:rowOff>20864</xdr:rowOff>
    </xdr:to>
    <xdr:sp macro="" textlink="">
      <xdr:nvSpPr>
        <xdr:cNvPr id="444" name="楕円 443">
          <a:extLst>
            <a:ext uri="{FF2B5EF4-FFF2-40B4-BE49-F238E27FC236}">
              <a16:creationId xmlns:a16="http://schemas.microsoft.com/office/drawing/2014/main" id="{8E55BAF7-029F-4776-84B2-DD9C885B0BE8}"/>
            </a:ext>
          </a:extLst>
        </xdr:cNvPr>
        <xdr:cNvSpPr/>
      </xdr:nvSpPr>
      <xdr:spPr>
        <a:xfrm>
          <a:off x="13650595" y="6228624"/>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139881</xdr:rowOff>
    </xdr:from>
    <xdr:to>
      <xdr:col>76</xdr:col>
      <xdr:colOff>114300</xdr:colOff>
      <xdr:row>35</xdr:row>
      <xdr:rowOff>141514</xdr:rowOff>
    </xdr:to>
    <xdr:cxnSp macro="">
      <xdr:nvCxnSpPr>
        <xdr:cNvPr id="445" name="直線コネクタ 444">
          <a:extLst>
            <a:ext uri="{FF2B5EF4-FFF2-40B4-BE49-F238E27FC236}">
              <a16:creationId xmlns:a16="http://schemas.microsoft.com/office/drawing/2014/main" id="{C9F33908-4B87-49A1-B17A-AFD919E89BFB}"/>
            </a:ext>
          </a:extLst>
        </xdr:cNvPr>
        <xdr:cNvCxnSpPr/>
      </xdr:nvCxnSpPr>
      <xdr:spPr>
        <a:xfrm flipV="1">
          <a:off x="13705205" y="6275886"/>
          <a:ext cx="88709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66222</xdr:rowOff>
    </xdr:from>
    <xdr:to>
      <xdr:col>67</xdr:col>
      <xdr:colOff>101600</xdr:colOff>
      <xdr:row>35</xdr:row>
      <xdr:rowOff>167822</xdr:rowOff>
    </xdr:to>
    <xdr:sp macro="" textlink="">
      <xdr:nvSpPr>
        <xdr:cNvPr id="446" name="楕円 445">
          <a:extLst>
            <a:ext uri="{FF2B5EF4-FFF2-40B4-BE49-F238E27FC236}">
              <a16:creationId xmlns:a16="http://schemas.microsoft.com/office/drawing/2014/main" id="{F9CF9748-0416-4C13-999B-4E6DF1DF762F}"/>
            </a:ext>
          </a:extLst>
        </xdr:cNvPr>
        <xdr:cNvSpPr/>
      </xdr:nvSpPr>
      <xdr:spPr>
        <a:xfrm>
          <a:off x="12763500" y="620222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117022</xdr:rowOff>
    </xdr:from>
    <xdr:to>
      <xdr:col>71</xdr:col>
      <xdr:colOff>177800</xdr:colOff>
      <xdr:row>35</xdr:row>
      <xdr:rowOff>141514</xdr:rowOff>
    </xdr:to>
    <xdr:cxnSp macro="">
      <xdr:nvCxnSpPr>
        <xdr:cNvPr id="447" name="直線コネクタ 446">
          <a:extLst>
            <a:ext uri="{FF2B5EF4-FFF2-40B4-BE49-F238E27FC236}">
              <a16:creationId xmlns:a16="http://schemas.microsoft.com/office/drawing/2014/main" id="{F23A8B24-6A95-49D6-B5ED-4F35BA0E5C0B}"/>
            </a:ext>
          </a:extLst>
        </xdr:cNvPr>
        <xdr:cNvCxnSpPr/>
      </xdr:nvCxnSpPr>
      <xdr:spPr>
        <a:xfrm>
          <a:off x="12812395" y="6251122"/>
          <a:ext cx="89281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9056C8AB-3601-473A-A46F-493683FCCBED}"/>
            </a:ext>
          </a:extLst>
        </xdr:cNvPr>
        <xdr:cNvSpPr txBox="1"/>
      </xdr:nvSpPr>
      <xdr:spPr>
        <a:xfrm>
          <a:off x="15267949" y="655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5B2D0F56-C3D4-4B9C-8961-7F4940939905}"/>
            </a:ext>
          </a:extLst>
        </xdr:cNvPr>
        <xdr:cNvSpPr txBox="1"/>
      </xdr:nvSpPr>
      <xdr:spPr>
        <a:xfrm>
          <a:off x="14391649" y="69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69124E51-1125-4F09-B171-CCDD8F71EAD1}"/>
            </a:ext>
          </a:extLst>
        </xdr:cNvPr>
        <xdr:cNvSpPr txBox="1"/>
      </xdr:nvSpPr>
      <xdr:spPr>
        <a:xfrm>
          <a:off x="13498839" y="687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124658</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9EAC9DA-A549-4EF6-AE53-F5C9E2AFA9DE}"/>
            </a:ext>
          </a:extLst>
        </xdr:cNvPr>
        <xdr:cNvSpPr txBox="1"/>
      </xdr:nvSpPr>
      <xdr:spPr>
        <a:xfrm>
          <a:off x="12611744" y="67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A8B9068D-A0D1-43E1-AE19-14242B631B3C}"/>
            </a:ext>
          </a:extLst>
        </xdr:cNvPr>
        <xdr:cNvSpPr txBox="1"/>
      </xdr:nvSpPr>
      <xdr:spPr>
        <a:xfrm>
          <a:off x="15267949" y="695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35758</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9D2E767B-8AE1-4B6F-BACC-26EF2E9A16FE}"/>
            </a:ext>
          </a:extLst>
        </xdr:cNvPr>
        <xdr:cNvSpPr txBox="1"/>
      </xdr:nvSpPr>
      <xdr:spPr>
        <a:xfrm>
          <a:off x="14391649" y="59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37391</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D0F25DD7-164D-49A6-BFED-7725978DDE2A}"/>
            </a:ext>
          </a:extLst>
        </xdr:cNvPr>
        <xdr:cNvSpPr txBox="1"/>
      </xdr:nvSpPr>
      <xdr:spPr>
        <a:xfrm>
          <a:off x="13498839"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12899</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5EAA2CA8-4485-482B-87CD-929FDC541041}"/>
            </a:ext>
          </a:extLst>
        </xdr:cNvPr>
        <xdr:cNvSpPr txBox="1"/>
      </xdr:nvSpPr>
      <xdr:spPr>
        <a:xfrm>
          <a:off x="12611744" y="596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C0F0C830-A2AD-45E9-92E7-775A48DDC036}"/>
            </a:ext>
          </a:extLst>
        </xdr:cNvPr>
        <xdr:cNvSpPr/>
      </xdr:nvSpPr>
      <xdr:spPr>
        <a:xfrm>
          <a:off x="18288000" y="428244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A3574C04-F62C-4149-A6D4-6111EA23F785}"/>
            </a:ext>
          </a:extLst>
        </xdr:cNvPr>
        <xdr:cNvSpPr/>
      </xdr:nvSpPr>
      <xdr:spPr>
        <a:xfrm>
          <a:off x="18413095"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52E3CBCC-471D-4736-A4A3-E16C0EEB02F4}"/>
            </a:ext>
          </a:extLst>
        </xdr:cNvPr>
        <xdr:cNvSpPr/>
      </xdr:nvSpPr>
      <xdr:spPr>
        <a:xfrm>
          <a:off x="18413095"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434A698F-2A2F-4FCA-9CA5-21D9A79B7567}"/>
            </a:ext>
          </a:extLst>
        </xdr:cNvPr>
        <xdr:cNvSpPr/>
      </xdr:nvSpPr>
      <xdr:spPr>
        <a:xfrm>
          <a:off x="19431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D0201131-10EA-419D-A385-E92BC3DF98B4}"/>
            </a:ext>
          </a:extLst>
        </xdr:cNvPr>
        <xdr:cNvSpPr/>
      </xdr:nvSpPr>
      <xdr:spPr>
        <a:xfrm>
          <a:off x="19431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E053A29F-75CF-4A30-95F8-1B69FD741094}"/>
            </a:ext>
          </a:extLst>
        </xdr:cNvPr>
        <xdr:cNvSpPr/>
      </xdr:nvSpPr>
      <xdr:spPr>
        <a:xfrm>
          <a:off x="20574000" y="495617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97F85834-38CF-464E-81B5-6270BD5BE342}"/>
            </a:ext>
          </a:extLst>
        </xdr:cNvPr>
        <xdr:cNvSpPr/>
      </xdr:nvSpPr>
      <xdr:spPr>
        <a:xfrm>
          <a:off x="20574000" y="516318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F0F0725-B874-4F70-BCE0-BC1C5BA1F062}"/>
            </a:ext>
          </a:extLst>
        </xdr:cNvPr>
        <xdr:cNvSpPr/>
      </xdr:nvSpPr>
      <xdr:spPr>
        <a:xfrm>
          <a:off x="18288000" y="545592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ACA4C40F-B2B0-4661-B11B-BEDB2D7FF95E}"/>
            </a:ext>
          </a:extLst>
        </xdr:cNvPr>
        <xdr:cNvSpPr txBox="1"/>
      </xdr:nvSpPr>
      <xdr:spPr>
        <a:xfrm>
          <a:off x="18249900" y="52578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AFE0CFA1-F9BC-44A6-9EA8-39161C308888}"/>
            </a:ext>
          </a:extLst>
        </xdr:cNvPr>
        <xdr:cNvCxnSpPr/>
      </xdr:nvCxnSpPr>
      <xdr:spPr>
        <a:xfrm>
          <a:off x="18288000" y="7787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CBDBA6A6-B9CD-4ECD-8B0A-28316A93BF32}"/>
            </a:ext>
          </a:extLst>
        </xdr:cNvPr>
        <xdr:cNvCxnSpPr/>
      </xdr:nvCxnSpPr>
      <xdr:spPr>
        <a:xfrm>
          <a:off x="18288000" y="74572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78D30D32-841D-4C96-AF18-0468BC7DFBAF}"/>
            </a:ext>
          </a:extLst>
        </xdr:cNvPr>
        <xdr:cNvSpPr txBox="1"/>
      </xdr:nvSpPr>
      <xdr:spPr>
        <a:xfrm>
          <a:off x="18043024" y="73055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FCC10759-8675-469E-A03B-EC6F6E6456CF}"/>
            </a:ext>
          </a:extLst>
        </xdr:cNvPr>
        <xdr:cNvCxnSpPr/>
      </xdr:nvCxnSpPr>
      <xdr:spPr>
        <a:xfrm>
          <a:off x="18288000" y="712116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0358DF23-EC6A-4D25-A142-86EC82F8CFC5}"/>
            </a:ext>
          </a:extLst>
        </xdr:cNvPr>
        <xdr:cNvSpPr txBox="1"/>
      </xdr:nvSpPr>
      <xdr:spPr>
        <a:xfrm>
          <a:off x="17690676" y="69770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44698347-5D14-4344-AEB6-272697B7859B}"/>
            </a:ext>
          </a:extLst>
        </xdr:cNvPr>
        <xdr:cNvCxnSpPr/>
      </xdr:nvCxnSpPr>
      <xdr:spPr>
        <a:xfrm>
          <a:off x="18288000" y="67831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55B2A6D0-A6B8-4ADD-9B48-13A0AEF17E04}"/>
            </a:ext>
          </a:extLst>
        </xdr:cNvPr>
        <xdr:cNvSpPr txBox="1"/>
      </xdr:nvSpPr>
      <xdr:spPr>
        <a:xfrm>
          <a:off x="17690676" y="66390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1EF2E3A1-8BB2-40BC-B555-5312D8EB8D2A}"/>
            </a:ext>
          </a:extLst>
        </xdr:cNvPr>
        <xdr:cNvCxnSpPr/>
      </xdr:nvCxnSpPr>
      <xdr:spPr>
        <a:xfrm>
          <a:off x="18288000" y="645277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4962CD00-D7C2-473E-B810-C5EC974A7327}"/>
            </a:ext>
          </a:extLst>
        </xdr:cNvPr>
        <xdr:cNvSpPr txBox="1"/>
      </xdr:nvSpPr>
      <xdr:spPr>
        <a:xfrm>
          <a:off x="17690676" y="630865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8A4A3FF7-1FEB-4791-9933-4962EB6AD9D0}"/>
            </a:ext>
          </a:extLst>
        </xdr:cNvPr>
        <xdr:cNvCxnSpPr/>
      </xdr:nvCxnSpPr>
      <xdr:spPr>
        <a:xfrm>
          <a:off x="18288000" y="611477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5" name="テキスト ボックス 474">
          <a:extLst>
            <a:ext uri="{FF2B5EF4-FFF2-40B4-BE49-F238E27FC236}">
              <a16:creationId xmlns:a16="http://schemas.microsoft.com/office/drawing/2014/main" id="{2FF84A94-C1CB-4F1F-BF8E-1311574E846D}"/>
            </a:ext>
          </a:extLst>
        </xdr:cNvPr>
        <xdr:cNvSpPr txBox="1"/>
      </xdr:nvSpPr>
      <xdr:spPr>
        <a:xfrm>
          <a:off x="17690676" y="59782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98EE6598-7906-45A0-AC94-59A5917D6CF5}"/>
            </a:ext>
          </a:extLst>
        </xdr:cNvPr>
        <xdr:cNvCxnSpPr/>
      </xdr:nvCxnSpPr>
      <xdr:spPr>
        <a:xfrm>
          <a:off x="18288000" y="578630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7" name="テキスト ボックス 476">
          <a:extLst>
            <a:ext uri="{FF2B5EF4-FFF2-40B4-BE49-F238E27FC236}">
              <a16:creationId xmlns:a16="http://schemas.microsoft.com/office/drawing/2014/main" id="{54877497-D2C7-4F57-8675-3317E087C82D}"/>
            </a:ext>
          </a:extLst>
        </xdr:cNvPr>
        <xdr:cNvSpPr txBox="1"/>
      </xdr:nvSpPr>
      <xdr:spPr>
        <a:xfrm>
          <a:off x="17690676" y="56421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6796E438-D647-4CBF-89E4-2B42F930C613}"/>
            </a:ext>
          </a:extLst>
        </xdr:cNvPr>
        <xdr:cNvCxnSpPr/>
      </xdr:nvCxnSpPr>
      <xdr:spPr>
        <a:xfrm>
          <a:off x="18288000" y="54559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id="{5D9A0493-0793-4F62-8F81-3E9B5988E724}"/>
            </a:ext>
          </a:extLst>
        </xdr:cNvPr>
        <xdr:cNvSpPr txBox="1"/>
      </xdr:nvSpPr>
      <xdr:spPr>
        <a:xfrm>
          <a:off x="17690676" y="53041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E4C0AA23-F15E-4349-8923-665A403CFA1C}"/>
            </a:ext>
          </a:extLst>
        </xdr:cNvPr>
        <xdr:cNvSpPr/>
      </xdr:nvSpPr>
      <xdr:spPr>
        <a:xfrm>
          <a:off x="18288000" y="545592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481" name="直線コネクタ 480">
          <a:extLst>
            <a:ext uri="{FF2B5EF4-FFF2-40B4-BE49-F238E27FC236}">
              <a16:creationId xmlns:a16="http://schemas.microsoft.com/office/drawing/2014/main" id="{D63DDFEC-A62A-44E6-A13E-3362644ED310}"/>
            </a:ext>
          </a:extLst>
        </xdr:cNvPr>
        <xdr:cNvCxnSpPr/>
      </xdr:nvCxnSpPr>
      <xdr:spPr>
        <a:xfrm flipV="1">
          <a:off x="22162769" y="5961796"/>
          <a:ext cx="0" cy="1481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D551E53D-0703-46B9-BEEE-782365238318}"/>
            </a:ext>
          </a:extLst>
        </xdr:cNvPr>
        <xdr:cNvSpPr txBox="1"/>
      </xdr:nvSpPr>
      <xdr:spPr>
        <a:xfrm>
          <a:off x="22201505" y="744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483" name="直線コネクタ 482">
          <a:extLst>
            <a:ext uri="{FF2B5EF4-FFF2-40B4-BE49-F238E27FC236}">
              <a16:creationId xmlns:a16="http://schemas.microsoft.com/office/drawing/2014/main" id="{6531E7AE-F24D-4D0F-8DD0-294B4E2D08EB}"/>
            </a:ext>
          </a:extLst>
        </xdr:cNvPr>
        <xdr:cNvCxnSpPr/>
      </xdr:nvCxnSpPr>
      <xdr:spPr>
        <a:xfrm>
          <a:off x="22070695" y="7443098"/>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id="{3ABFFAC5-476C-413B-92F9-7130798CE6BC}"/>
            </a:ext>
          </a:extLst>
        </xdr:cNvPr>
        <xdr:cNvSpPr txBox="1"/>
      </xdr:nvSpPr>
      <xdr:spPr>
        <a:xfrm>
          <a:off x="22201505" y="572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485" name="直線コネクタ 484">
          <a:extLst>
            <a:ext uri="{FF2B5EF4-FFF2-40B4-BE49-F238E27FC236}">
              <a16:creationId xmlns:a16="http://schemas.microsoft.com/office/drawing/2014/main" id="{43841DEC-FE4B-42F2-A246-24E22481FD11}"/>
            </a:ext>
          </a:extLst>
        </xdr:cNvPr>
        <xdr:cNvCxnSpPr/>
      </xdr:nvCxnSpPr>
      <xdr:spPr>
        <a:xfrm>
          <a:off x="22070695" y="5961796"/>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A0FC83D7-2819-4418-949F-159607C7CABD}"/>
            </a:ext>
          </a:extLst>
        </xdr:cNvPr>
        <xdr:cNvSpPr txBox="1"/>
      </xdr:nvSpPr>
      <xdr:spPr>
        <a:xfrm>
          <a:off x="22201505" y="6858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487" name="フローチャート: 判断 486">
          <a:extLst>
            <a:ext uri="{FF2B5EF4-FFF2-40B4-BE49-F238E27FC236}">
              <a16:creationId xmlns:a16="http://schemas.microsoft.com/office/drawing/2014/main" id="{523A64EE-7A5D-433E-8C92-C8FF3C70B472}"/>
            </a:ext>
          </a:extLst>
        </xdr:cNvPr>
        <xdr:cNvSpPr/>
      </xdr:nvSpPr>
      <xdr:spPr>
        <a:xfrm>
          <a:off x="22108795" y="7007499"/>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488" name="フローチャート: 判断 487">
          <a:extLst>
            <a:ext uri="{FF2B5EF4-FFF2-40B4-BE49-F238E27FC236}">
              <a16:creationId xmlns:a16="http://schemas.microsoft.com/office/drawing/2014/main" id="{A94B0F21-1E1D-456A-ABBD-A60B518A130B}"/>
            </a:ext>
          </a:extLst>
        </xdr:cNvPr>
        <xdr:cNvSpPr/>
      </xdr:nvSpPr>
      <xdr:spPr>
        <a:xfrm>
          <a:off x="21270595" y="698371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489" name="フローチャート: 判断 488">
          <a:extLst>
            <a:ext uri="{FF2B5EF4-FFF2-40B4-BE49-F238E27FC236}">
              <a16:creationId xmlns:a16="http://schemas.microsoft.com/office/drawing/2014/main" id="{1F9B0097-C6A8-4A35-8316-0A92A4ED763F}"/>
            </a:ext>
          </a:extLst>
        </xdr:cNvPr>
        <xdr:cNvSpPr/>
      </xdr:nvSpPr>
      <xdr:spPr>
        <a:xfrm>
          <a:off x="20383500" y="7014314"/>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490" name="フローチャート: 判断 489">
          <a:extLst>
            <a:ext uri="{FF2B5EF4-FFF2-40B4-BE49-F238E27FC236}">
              <a16:creationId xmlns:a16="http://schemas.microsoft.com/office/drawing/2014/main" id="{EAD283A3-6F5A-4698-8040-BC22C3904636}"/>
            </a:ext>
          </a:extLst>
        </xdr:cNvPr>
        <xdr:cNvSpPr/>
      </xdr:nvSpPr>
      <xdr:spPr>
        <a:xfrm>
          <a:off x="19496405" y="701880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491" name="フローチャート: 判断 490">
          <a:extLst>
            <a:ext uri="{FF2B5EF4-FFF2-40B4-BE49-F238E27FC236}">
              <a16:creationId xmlns:a16="http://schemas.microsoft.com/office/drawing/2014/main" id="{4E63F5F1-1E7C-4EFC-8E06-8DD5B3DF25E7}"/>
            </a:ext>
          </a:extLst>
        </xdr:cNvPr>
        <xdr:cNvSpPr/>
      </xdr:nvSpPr>
      <xdr:spPr>
        <a:xfrm>
          <a:off x="18603595" y="697941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5399380-4A80-4C71-88A6-6E4CDAA9B6F4}"/>
            </a:ext>
          </a:extLst>
        </xdr:cNvPr>
        <xdr:cNvSpPr txBox="1"/>
      </xdr:nvSpPr>
      <xdr:spPr>
        <a:xfrm>
          <a:off x="219729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ECFFC5A9-BE9E-4971-AF23-96AEAE79C64C}"/>
            </a:ext>
          </a:extLst>
        </xdr:cNvPr>
        <xdr:cNvSpPr txBox="1"/>
      </xdr:nvSpPr>
      <xdr:spPr>
        <a:xfrm>
          <a:off x="21134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5A4DC165-3F71-45CC-B626-14AB4F8DC0A5}"/>
            </a:ext>
          </a:extLst>
        </xdr:cNvPr>
        <xdr:cNvSpPr txBox="1"/>
      </xdr:nvSpPr>
      <xdr:spPr>
        <a:xfrm>
          <a:off x="2024189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E0BC022F-1CD4-4D10-B67C-A9DC3DBDEF3F}"/>
            </a:ext>
          </a:extLst>
        </xdr:cNvPr>
        <xdr:cNvSpPr txBox="1"/>
      </xdr:nvSpPr>
      <xdr:spPr>
        <a:xfrm>
          <a:off x="19354800"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7173693D-6946-4B10-8384-DA14AB93E922}"/>
            </a:ext>
          </a:extLst>
        </xdr:cNvPr>
        <xdr:cNvSpPr txBox="1"/>
      </xdr:nvSpPr>
      <xdr:spPr>
        <a:xfrm>
          <a:off x="18467705" y="778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89905</xdr:rowOff>
    </xdr:from>
    <xdr:to>
      <xdr:col>116</xdr:col>
      <xdr:colOff>114300</xdr:colOff>
      <xdr:row>41</xdr:row>
      <xdr:rowOff>20055</xdr:rowOff>
    </xdr:to>
    <xdr:sp macro="" textlink="">
      <xdr:nvSpPr>
        <xdr:cNvPr id="497" name="楕円 496">
          <a:extLst>
            <a:ext uri="{FF2B5EF4-FFF2-40B4-BE49-F238E27FC236}">
              <a16:creationId xmlns:a16="http://schemas.microsoft.com/office/drawing/2014/main" id="{792255A4-1E78-48E0-8C11-C588139A643C}"/>
            </a:ext>
          </a:extLst>
        </xdr:cNvPr>
        <xdr:cNvSpPr/>
      </xdr:nvSpPr>
      <xdr:spPr>
        <a:xfrm>
          <a:off x="22108795" y="7098400"/>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68332</xdr:rowOff>
    </xdr:from>
    <xdr:ext cx="534377" cy="259045"/>
    <xdr:sp macro="" textlink="">
      <xdr:nvSpPr>
        <xdr:cNvPr id="498" name="【一般廃棄物処理施設】&#10;一人当たり有形固定資産（償却資産）額該当値テキスト">
          <a:extLst>
            <a:ext uri="{FF2B5EF4-FFF2-40B4-BE49-F238E27FC236}">
              <a16:creationId xmlns:a16="http://schemas.microsoft.com/office/drawing/2014/main" id="{E4A6E964-D7B7-440E-B865-932740FB9C70}"/>
            </a:ext>
          </a:extLst>
        </xdr:cNvPr>
        <xdr:cNvSpPr txBox="1"/>
      </xdr:nvSpPr>
      <xdr:spPr>
        <a:xfrm>
          <a:off x="22201505" y="708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22732</xdr:rowOff>
    </xdr:from>
    <xdr:to>
      <xdr:col>112</xdr:col>
      <xdr:colOff>38100</xdr:colOff>
      <xdr:row>40</xdr:row>
      <xdr:rowOff>124332</xdr:rowOff>
    </xdr:to>
    <xdr:sp macro="" textlink="">
      <xdr:nvSpPr>
        <xdr:cNvPr id="499" name="楕円 498">
          <a:extLst>
            <a:ext uri="{FF2B5EF4-FFF2-40B4-BE49-F238E27FC236}">
              <a16:creationId xmlns:a16="http://schemas.microsoft.com/office/drawing/2014/main" id="{411DAAE3-5B1D-4215-BCE6-A9127EEF02B2}"/>
            </a:ext>
          </a:extLst>
        </xdr:cNvPr>
        <xdr:cNvSpPr/>
      </xdr:nvSpPr>
      <xdr:spPr>
        <a:xfrm>
          <a:off x="21270595" y="7036942"/>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73532</xdr:rowOff>
    </xdr:from>
    <xdr:to>
      <xdr:col>116</xdr:col>
      <xdr:colOff>63500</xdr:colOff>
      <xdr:row>40</xdr:row>
      <xdr:rowOff>140705</xdr:rowOff>
    </xdr:to>
    <xdr:cxnSp macro="">
      <xdr:nvCxnSpPr>
        <xdr:cNvPr id="500" name="直線コネクタ 499">
          <a:extLst>
            <a:ext uri="{FF2B5EF4-FFF2-40B4-BE49-F238E27FC236}">
              <a16:creationId xmlns:a16="http://schemas.microsoft.com/office/drawing/2014/main" id="{6D82F0FE-1FD8-4A6F-BBA7-B6F7943C7C2F}"/>
            </a:ext>
          </a:extLst>
        </xdr:cNvPr>
        <xdr:cNvCxnSpPr/>
      </xdr:nvCxnSpPr>
      <xdr:spPr>
        <a:xfrm>
          <a:off x="21325205" y="7083932"/>
          <a:ext cx="838200" cy="6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149438</xdr:rowOff>
    </xdr:from>
    <xdr:to>
      <xdr:col>107</xdr:col>
      <xdr:colOff>101600</xdr:colOff>
      <xdr:row>42</xdr:row>
      <xdr:rowOff>79588</xdr:rowOff>
    </xdr:to>
    <xdr:sp macro="" textlink="">
      <xdr:nvSpPr>
        <xdr:cNvPr id="501" name="楕円 500">
          <a:extLst>
            <a:ext uri="{FF2B5EF4-FFF2-40B4-BE49-F238E27FC236}">
              <a16:creationId xmlns:a16="http://schemas.microsoft.com/office/drawing/2014/main" id="{0362A372-592F-4A66-A479-1AC8E074E6AF}"/>
            </a:ext>
          </a:extLst>
        </xdr:cNvPr>
        <xdr:cNvSpPr/>
      </xdr:nvSpPr>
      <xdr:spPr>
        <a:xfrm>
          <a:off x="20383500" y="7335098"/>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73532</xdr:rowOff>
    </xdr:from>
    <xdr:to>
      <xdr:col>111</xdr:col>
      <xdr:colOff>177800</xdr:colOff>
      <xdr:row>42</xdr:row>
      <xdr:rowOff>28788</xdr:rowOff>
    </xdr:to>
    <xdr:cxnSp macro="">
      <xdr:nvCxnSpPr>
        <xdr:cNvPr id="502" name="直線コネクタ 501">
          <a:extLst>
            <a:ext uri="{FF2B5EF4-FFF2-40B4-BE49-F238E27FC236}">
              <a16:creationId xmlns:a16="http://schemas.microsoft.com/office/drawing/2014/main" id="{9A7FC0CE-EB1C-4571-B0F5-A6B8FC45C811}"/>
            </a:ext>
          </a:extLst>
        </xdr:cNvPr>
        <xdr:cNvCxnSpPr/>
      </xdr:nvCxnSpPr>
      <xdr:spPr>
        <a:xfrm flipV="1">
          <a:off x="20432395" y="7083932"/>
          <a:ext cx="892810" cy="30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155549</xdr:rowOff>
    </xdr:from>
    <xdr:to>
      <xdr:col>102</xdr:col>
      <xdr:colOff>165100</xdr:colOff>
      <xdr:row>42</xdr:row>
      <xdr:rowOff>85699</xdr:rowOff>
    </xdr:to>
    <xdr:sp macro="" textlink="">
      <xdr:nvSpPr>
        <xdr:cNvPr id="503" name="楕円 502">
          <a:extLst>
            <a:ext uri="{FF2B5EF4-FFF2-40B4-BE49-F238E27FC236}">
              <a16:creationId xmlns:a16="http://schemas.microsoft.com/office/drawing/2014/main" id="{C8234072-C317-42E1-BBF7-54CB911BD2FF}"/>
            </a:ext>
          </a:extLst>
        </xdr:cNvPr>
        <xdr:cNvSpPr/>
      </xdr:nvSpPr>
      <xdr:spPr>
        <a:xfrm>
          <a:off x="19496405" y="73412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28788</xdr:rowOff>
    </xdr:from>
    <xdr:to>
      <xdr:col>107</xdr:col>
      <xdr:colOff>50800</xdr:colOff>
      <xdr:row>42</xdr:row>
      <xdr:rowOff>34899</xdr:rowOff>
    </xdr:to>
    <xdr:cxnSp macro="">
      <xdr:nvCxnSpPr>
        <xdr:cNvPr id="504" name="直線コネクタ 503">
          <a:extLst>
            <a:ext uri="{FF2B5EF4-FFF2-40B4-BE49-F238E27FC236}">
              <a16:creationId xmlns:a16="http://schemas.microsoft.com/office/drawing/2014/main" id="{20C1C602-E506-4990-B9FA-AE0E53E32310}"/>
            </a:ext>
          </a:extLst>
        </xdr:cNvPr>
        <xdr:cNvCxnSpPr/>
      </xdr:nvCxnSpPr>
      <xdr:spPr>
        <a:xfrm flipV="1">
          <a:off x="19545300" y="7391613"/>
          <a:ext cx="887095"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158246</xdr:rowOff>
    </xdr:from>
    <xdr:to>
      <xdr:col>98</xdr:col>
      <xdr:colOff>38100</xdr:colOff>
      <xdr:row>42</xdr:row>
      <xdr:rowOff>88396</xdr:rowOff>
    </xdr:to>
    <xdr:sp macro="" textlink="">
      <xdr:nvSpPr>
        <xdr:cNvPr id="505" name="楕円 504">
          <a:extLst>
            <a:ext uri="{FF2B5EF4-FFF2-40B4-BE49-F238E27FC236}">
              <a16:creationId xmlns:a16="http://schemas.microsoft.com/office/drawing/2014/main" id="{443CBE23-039F-4609-AC0C-FEADA1233E96}"/>
            </a:ext>
          </a:extLst>
        </xdr:cNvPr>
        <xdr:cNvSpPr/>
      </xdr:nvSpPr>
      <xdr:spPr>
        <a:xfrm>
          <a:off x="18603595" y="7342001"/>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34899</xdr:rowOff>
    </xdr:from>
    <xdr:to>
      <xdr:col>102</xdr:col>
      <xdr:colOff>114300</xdr:colOff>
      <xdr:row>42</xdr:row>
      <xdr:rowOff>37596</xdr:rowOff>
    </xdr:to>
    <xdr:cxnSp macro="">
      <xdr:nvCxnSpPr>
        <xdr:cNvPr id="506" name="直線コネクタ 505">
          <a:extLst>
            <a:ext uri="{FF2B5EF4-FFF2-40B4-BE49-F238E27FC236}">
              <a16:creationId xmlns:a16="http://schemas.microsoft.com/office/drawing/2014/main" id="{A09FCA30-944E-41C3-87F1-FFFCFABD38E5}"/>
            </a:ext>
          </a:extLst>
        </xdr:cNvPr>
        <xdr:cNvCxnSpPr/>
      </xdr:nvCxnSpPr>
      <xdr:spPr>
        <a:xfrm flipV="1">
          <a:off x="18658205" y="7395819"/>
          <a:ext cx="887095"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7323F0F2-591B-4AFB-AB37-D9C476E601C6}"/>
            </a:ext>
          </a:extLst>
        </xdr:cNvPr>
        <xdr:cNvSpPr txBox="1"/>
      </xdr:nvSpPr>
      <xdr:spPr>
        <a:xfrm>
          <a:off x="21014905" y="67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A8731B75-BC9B-48C1-9ED4-C89A1FADA48E}"/>
            </a:ext>
          </a:extLst>
        </xdr:cNvPr>
        <xdr:cNvSpPr txBox="1"/>
      </xdr:nvSpPr>
      <xdr:spPr>
        <a:xfrm>
          <a:off x="20138605" y="678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087D1514-62BA-4A8B-9358-78D13B8D054B}"/>
            </a:ext>
          </a:extLst>
        </xdr:cNvPr>
        <xdr:cNvSpPr txBox="1"/>
      </xdr:nvSpPr>
      <xdr:spPr>
        <a:xfrm>
          <a:off x="19243890" y="678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8E923D09-4C4C-4065-B164-5F623B810D87}"/>
            </a:ext>
          </a:extLst>
        </xdr:cNvPr>
        <xdr:cNvSpPr txBox="1"/>
      </xdr:nvSpPr>
      <xdr:spPr>
        <a:xfrm>
          <a:off x="18358700" y="674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115459</xdr:rowOff>
    </xdr:from>
    <xdr:ext cx="599010" cy="259045"/>
    <xdr:sp macro="" textlink="">
      <xdr:nvSpPr>
        <xdr:cNvPr id="511" name="n_1mainValue【一般廃棄物処理施設】&#10;一人当たり有形固定資産（償却資産）額">
          <a:extLst>
            <a:ext uri="{FF2B5EF4-FFF2-40B4-BE49-F238E27FC236}">
              <a16:creationId xmlns:a16="http://schemas.microsoft.com/office/drawing/2014/main" id="{3A0AC5D0-2774-46D2-8F66-CD3CE6F15C0D}"/>
            </a:ext>
          </a:extLst>
        </xdr:cNvPr>
        <xdr:cNvSpPr txBox="1"/>
      </xdr:nvSpPr>
      <xdr:spPr>
        <a:xfrm>
          <a:off x="21014905" y="712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70715</xdr:rowOff>
    </xdr:from>
    <xdr:ext cx="534377" cy="259045"/>
    <xdr:sp macro="" textlink="">
      <xdr:nvSpPr>
        <xdr:cNvPr id="512" name="n_2mainValue【一般廃棄物処理施設】&#10;一人当たり有形固定資産（償却資産）額">
          <a:extLst>
            <a:ext uri="{FF2B5EF4-FFF2-40B4-BE49-F238E27FC236}">
              <a16:creationId xmlns:a16="http://schemas.microsoft.com/office/drawing/2014/main" id="{1D984343-DA10-4A2E-ADB2-6AD4C806F39B}"/>
            </a:ext>
          </a:extLst>
        </xdr:cNvPr>
        <xdr:cNvSpPr txBox="1"/>
      </xdr:nvSpPr>
      <xdr:spPr>
        <a:xfrm>
          <a:off x="20165206" y="74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76826</xdr:rowOff>
    </xdr:from>
    <xdr:ext cx="534377" cy="259045"/>
    <xdr:sp macro="" textlink="">
      <xdr:nvSpPr>
        <xdr:cNvPr id="513" name="n_3mainValue【一般廃棄物処理施設】&#10;一人当たり有形固定資産（償却資産）額">
          <a:extLst>
            <a:ext uri="{FF2B5EF4-FFF2-40B4-BE49-F238E27FC236}">
              <a16:creationId xmlns:a16="http://schemas.microsoft.com/office/drawing/2014/main" id="{27AFBCBC-A869-43AF-9900-979580BEF1DB}"/>
            </a:ext>
          </a:extLst>
        </xdr:cNvPr>
        <xdr:cNvSpPr txBox="1"/>
      </xdr:nvSpPr>
      <xdr:spPr>
        <a:xfrm>
          <a:off x="19278111" y="743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79523</xdr:rowOff>
    </xdr:from>
    <xdr:ext cx="534377" cy="259045"/>
    <xdr:sp macro="" textlink="">
      <xdr:nvSpPr>
        <xdr:cNvPr id="514" name="n_4mainValue【一般廃棄物処理施設】&#10;一人当たり有形固定資産（償却資産）額">
          <a:extLst>
            <a:ext uri="{FF2B5EF4-FFF2-40B4-BE49-F238E27FC236}">
              <a16:creationId xmlns:a16="http://schemas.microsoft.com/office/drawing/2014/main" id="{3D7C4B51-07F1-4228-A70E-6B70D3AE013C}"/>
            </a:ext>
          </a:extLst>
        </xdr:cNvPr>
        <xdr:cNvSpPr txBox="1"/>
      </xdr:nvSpPr>
      <xdr:spPr>
        <a:xfrm>
          <a:off x="18391016" y="744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456E620F-09E5-4B34-AF61-CC674E3B3219}"/>
            </a:ext>
          </a:extLst>
        </xdr:cNvPr>
        <xdr:cNvSpPr/>
      </xdr:nvSpPr>
      <xdr:spPr>
        <a:xfrm>
          <a:off x="12447905"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459F0EA2-7E23-442D-8EBE-0B8E18B844EF}"/>
            </a:ext>
          </a:extLst>
        </xdr:cNvPr>
        <xdr:cNvSpPr/>
      </xdr:nvSpPr>
      <xdr:spPr>
        <a:xfrm>
          <a:off x="12573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6E58EEB1-B84E-4231-B6F2-E6615A67B074}"/>
            </a:ext>
          </a:extLst>
        </xdr:cNvPr>
        <xdr:cNvSpPr/>
      </xdr:nvSpPr>
      <xdr:spPr>
        <a:xfrm>
          <a:off x="12573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0F5AFFB4-CB17-4745-A953-2E2F2D21067C}"/>
            </a:ext>
          </a:extLst>
        </xdr:cNvPr>
        <xdr:cNvSpPr/>
      </xdr:nvSpPr>
      <xdr:spPr>
        <a:xfrm>
          <a:off x="13590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A21CE7FC-0E1B-446E-A3AB-58C1813C30CB}"/>
            </a:ext>
          </a:extLst>
        </xdr:cNvPr>
        <xdr:cNvSpPr/>
      </xdr:nvSpPr>
      <xdr:spPr>
        <a:xfrm>
          <a:off x="13590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4FD1A8D1-DBB4-4D2D-8D22-42EB0F91920C}"/>
            </a:ext>
          </a:extLst>
        </xdr:cNvPr>
        <xdr:cNvSpPr/>
      </xdr:nvSpPr>
      <xdr:spPr>
        <a:xfrm>
          <a:off x="1473390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58AD3C91-8BF5-4DEB-B225-E4F0AE3CC78E}"/>
            </a:ext>
          </a:extLst>
        </xdr:cNvPr>
        <xdr:cNvSpPr/>
      </xdr:nvSpPr>
      <xdr:spPr>
        <a:xfrm>
          <a:off x="1473390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66EED909-A6CD-4F6B-A795-29B6EF14C2FF}"/>
            </a:ext>
          </a:extLst>
        </xdr:cNvPr>
        <xdr:cNvSpPr/>
      </xdr:nvSpPr>
      <xdr:spPr>
        <a:xfrm>
          <a:off x="12447905" y="934974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7F6CC6CC-8E0C-44EB-883C-E8B046915A1C}"/>
            </a:ext>
          </a:extLst>
        </xdr:cNvPr>
        <xdr:cNvSpPr/>
      </xdr:nvSpPr>
      <xdr:spPr>
        <a:xfrm>
          <a:off x="18288000" y="817626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5C1515B2-937C-4993-9A12-7A9A14436BEB}"/>
            </a:ext>
          </a:extLst>
        </xdr:cNvPr>
        <xdr:cNvSpPr/>
      </xdr:nvSpPr>
      <xdr:spPr>
        <a:xfrm>
          <a:off x="18413095"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908E8885-60B9-4772-8677-199967E3B15F}"/>
            </a:ext>
          </a:extLst>
        </xdr:cNvPr>
        <xdr:cNvSpPr/>
      </xdr:nvSpPr>
      <xdr:spPr>
        <a:xfrm>
          <a:off x="18413095"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19BD914E-7672-4D26-9EB2-B176E11195A0}"/>
            </a:ext>
          </a:extLst>
        </xdr:cNvPr>
        <xdr:cNvSpPr/>
      </xdr:nvSpPr>
      <xdr:spPr>
        <a:xfrm>
          <a:off x="19431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80154651-E0F9-436C-BF40-FEAAD9FE5556}"/>
            </a:ext>
          </a:extLst>
        </xdr:cNvPr>
        <xdr:cNvSpPr/>
      </xdr:nvSpPr>
      <xdr:spPr>
        <a:xfrm>
          <a:off x="19431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A7BFA1DA-31E6-4841-9CF9-530135E96D01}"/>
            </a:ext>
          </a:extLst>
        </xdr:cNvPr>
        <xdr:cNvSpPr/>
      </xdr:nvSpPr>
      <xdr:spPr>
        <a:xfrm>
          <a:off x="20574000" y="884999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3E90509D-6F9B-4357-BF77-B281B171CF76}"/>
            </a:ext>
          </a:extLst>
        </xdr:cNvPr>
        <xdr:cNvSpPr/>
      </xdr:nvSpPr>
      <xdr:spPr>
        <a:xfrm>
          <a:off x="20574000" y="905700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58A3E345-722D-459E-AE08-2B12D087C516}"/>
            </a:ext>
          </a:extLst>
        </xdr:cNvPr>
        <xdr:cNvSpPr/>
      </xdr:nvSpPr>
      <xdr:spPr>
        <a:xfrm>
          <a:off x="18288000" y="9349740"/>
          <a:ext cx="4724400" cy="2331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E0C79CC6-A211-4CC8-8727-FBA351CADF4F}"/>
            </a:ext>
          </a:extLst>
        </xdr:cNvPr>
        <xdr:cNvSpPr/>
      </xdr:nvSpPr>
      <xdr:spPr>
        <a:xfrm>
          <a:off x="12447905"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26253684-D908-42F8-AAD7-E3F8EDC7D190}"/>
            </a:ext>
          </a:extLst>
        </xdr:cNvPr>
        <xdr:cNvSpPr/>
      </xdr:nvSpPr>
      <xdr:spPr>
        <a:xfrm>
          <a:off x="12573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5641C4B4-64C3-4538-A010-1FBEF56314E1}"/>
            </a:ext>
          </a:extLst>
        </xdr:cNvPr>
        <xdr:cNvSpPr/>
      </xdr:nvSpPr>
      <xdr:spPr>
        <a:xfrm>
          <a:off x="12573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6D124555-421A-4D62-B75A-DCEBF3D21300}"/>
            </a:ext>
          </a:extLst>
        </xdr:cNvPr>
        <xdr:cNvSpPr/>
      </xdr:nvSpPr>
      <xdr:spPr>
        <a:xfrm>
          <a:off x="13590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5E23DDBE-CA94-4973-B93E-9B3A2390A12B}"/>
            </a:ext>
          </a:extLst>
        </xdr:cNvPr>
        <xdr:cNvSpPr/>
      </xdr:nvSpPr>
      <xdr:spPr>
        <a:xfrm>
          <a:off x="13590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507A12E5-47F7-48E3-BBA6-17566F96EC97}"/>
            </a:ext>
          </a:extLst>
        </xdr:cNvPr>
        <xdr:cNvSpPr/>
      </xdr:nvSpPr>
      <xdr:spPr>
        <a:xfrm>
          <a:off x="1473390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ACDA401F-E1D8-4D1D-A5F4-72F3BC05178A}"/>
            </a:ext>
          </a:extLst>
        </xdr:cNvPr>
        <xdr:cNvSpPr/>
      </xdr:nvSpPr>
      <xdr:spPr>
        <a:xfrm>
          <a:off x="1473390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C83580E2-B00D-4434-BFC0-DC59FFD139B1}"/>
            </a:ext>
          </a:extLst>
        </xdr:cNvPr>
        <xdr:cNvSpPr/>
      </xdr:nvSpPr>
      <xdr:spPr>
        <a:xfrm>
          <a:off x="12447905"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860492DF-9EAF-4848-A268-109163365ABC}"/>
            </a:ext>
          </a:extLst>
        </xdr:cNvPr>
        <xdr:cNvSpPr txBox="1"/>
      </xdr:nvSpPr>
      <xdr:spPr>
        <a:xfrm>
          <a:off x="12409805" y="130454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4EACA584-414C-4797-8793-94E24592B949}"/>
            </a:ext>
          </a:extLst>
        </xdr:cNvPr>
        <xdr:cNvCxnSpPr/>
      </xdr:nvCxnSpPr>
      <xdr:spPr>
        <a:xfrm>
          <a:off x="12447905"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E95F3A36-7B7D-4FEC-8F02-210049E1EECD}"/>
            </a:ext>
          </a:extLst>
        </xdr:cNvPr>
        <xdr:cNvSpPr txBox="1"/>
      </xdr:nvSpPr>
      <xdr:spPr>
        <a:xfrm>
          <a:off x="11982631" y="15431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2" name="直線コネクタ 541">
          <a:extLst>
            <a:ext uri="{FF2B5EF4-FFF2-40B4-BE49-F238E27FC236}">
              <a16:creationId xmlns:a16="http://schemas.microsoft.com/office/drawing/2014/main" id="{17F09DF8-74B2-4801-91D6-34499EEC68E6}"/>
            </a:ext>
          </a:extLst>
        </xdr:cNvPr>
        <xdr:cNvCxnSpPr/>
      </xdr:nvCxnSpPr>
      <xdr:spPr>
        <a:xfrm>
          <a:off x="12447905" y="151866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3" name="テキスト ボックス 542">
          <a:extLst>
            <a:ext uri="{FF2B5EF4-FFF2-40B4-BE49-F238E27FC236}">
              <a16:creationId xmlns:a16="http://schemas.microsoft.com/office/drawing/2014/main" id="{93E17561-13ED-4DF0-B691-464B1C34A6A3}"/>
            </a:ext>
          </a:extLst>
        </xdr:cNvPr>
        <xdr:cNvSpPr txBox="1"/>
      </xdr:nvSpPr>
      <xdr:spPr>
        <a:xfrm>
          <a:off x="11982631" y="150425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4" name="直線コネクタ 543">
          <a:extLst>
            <a:ext uri="{FF2B5EF4-FFF2-40B4-BE49-F238E27FC236}">
              <a16:creationId xmlns:a16="http://schemas.microsoft.com/office/drawing/2014/main" id="{9AEA5310-2EAC-40EC-8242-0AA492C4E0A0}"/>
            </a:ext>
          </a:extLst>
        </xdr:cNvPr>
        <xdr:cNvCxnSpPr/>
      </xdr:nvCxnSpPr>
      <xdr:spPr>
        <a:xfrm>
          <a:off x="12447905" y="147980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5" name="テキスト ボックス 544">
          <a:extLst>
            <a:ext uri="{FF2B5EF4-FFF2-40B4-BE49-F238E27FC236}">
              <a16:creationId xmlns:a16="http://schemas.microsoft.com/office/drawing/2014/main" id="{523BA68D-BE55-4CD2-9E86-05749008CDDB}"/>
            </a:ext>
          </a:extLst>
        </xdr:cNvPr>
        <xdr:cNvSpPr txBox="1"/>
      </xdr:nvSpPr>
      <xdr:spPr>
        <a:xfrm>
          <a:off x="12042941" y="146539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6" name="直線コネクタ 545">
          <a:extLst>
            <a:ext uri="{FF2B5EF4-FFF2-40B4-BE49-F238E27FC236}">
              <a16:creationId xmlns:a16="http://schemas.microsoft.com/office/drawing/2014/main" id="{DED1AB01-9D73-4DA8-8A6F-5AE010D80AAF}"/>
            </a:ext>
          </a:extLst>
        </xdr:cNvPr>
        <xdr:cNvCxnSpPr/>
      </xdr:nvCxnSpPr>
      <xdr:spPr>
        <a:xfrm>
          <a:off x="12447905" y="144094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7" name="テキスト ボックス 546">
          <a:extLst>
            <a:ext uri="{FF2B5EF4-FFF2-40B4-BE49-F238E27FC236}">
              <a16:creationId xmlns:a16="http://schemas.microsoft.com/office/drawing/2014/main" id="{EEAA6EEA-5CE9-4554-829A-BFDB8EA3CCCB}"/>
            </a:ext>
          </a:extLst>
        </xdr:cNvPr>
        <xdr:cNvSpPr txBox="1"/>
      </xdr:nvSpPr>
      <xdr:spPr>
        <a:xfrm>
          <a:off x="12042941" y="142652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8" name="直線コネクタ 547">
          <a:extLst>
            <a:ext uri="{FF2B5EF4-FFF2-40B4-BE49-F238E27FC236}">
              <a16:creationId xmlns:a16="http://schemas.microsoft.com/office/drawing/2014/main" id="{283B27FC-C58E-4D12-8360-96F36E3B80AB}"/>
            </a:ext>
          </a:extLst>
        </xdr:cNvPr>
        <xdr:cNvCxnSpPr/>
      </xdr:nvCxnSpPr>
      <xdr:spPr>
        <a:xfrm>
          <a:off x="12447905" y="14020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9" name="テキスト ボックス 548">
          <a:extLst>
            <a:ext uri="{FF2B5EF4-FFF2-40B4-BE49-F238E27FC236}">
              <a16:creationId xmlns:a16="http://schemas.microsoft.com/office/drawing/2014/main" id="{36C1C24C-F27C-40C5-87BE-44EBF1CD8F6D}"/>
            </a:ext>
          </a:extLst>
        </xdr:cNvPr>
        <xdr:cNvSpPr txBox="1"/>
      </xdr:nvSpPr>
      <xdr:spPr>
        <a:xfrm>
          <a:off x="12042941" y="13876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0" name="直線コネクタ 549">
          <a:extLst>
            <a:ext uri="{FF2B5EF4-FFF2-40B4-BE49-F238E27FC236}">
              <a16:creationId xmlns:a16="http://schemas.microsoft.com/office/drawing/2014/main" id="{4B6FFA5E-801D-4A55-9B75-2508F09420BC}"/>
            </a:ext>
          </a:extLst>
        </xdr:cNvPr>
        <xdr:cNvCxnSpPr/>
      </xdr:nvCxnSpPr>
      <xdr:spPr>
        <a:xfrm>
          <a:off x="12447905" y="136321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1" name="テキスト ボックス 550">
          <a:extLst>
            <a:ext uri="{FF2B5EF4-FFF2-40B4-BE49-F238E27FC236}">
              <a16:creationId xmlns:a16="http://schemas.microsoft.com/office/drawing/2014/main" id="{85895A25-EB68-4795-9A0E-A6D911627BED}"/>
            </a:ext>
          </a:extLst>
        </xdr:cNvPr>
        <xdr:cNvSpPr txBox="1"/>
      </xdr:nvSpPr>
      <xdr:spPr>
        <a:xfrm>
          <a:off x="12042941" y="13480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EB1D8C00-2862-4823-B629-343F665A96F7}"/>
            </a:ext>
          </a:extLst>
        </xdr:cNvPr>
        <xdr:cNvCxnSpPr/>
      </xdr:nvCxnSpPr>
      <xdr:spPr>
        <a:xfrm>
          <a:off x="12447905"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3" name="テキスト ボックス 552">
          <a:extLst>
            <a:ext uri="{FF2B5EF4-FFF2-40B4-BE49-F238E27FC236}">
              <a16:creationId xmlns:a16="http://schemas.microsoft.com/office/drawing/2014/main" id="{EEA3D2C0-8529-4D0B-B24E-92C1B5A4CF56}"/>
            </a:ext>
          </a:extLst>
        </xdr:cNvPr>
        <xdr:cNvSpPr txBox="1"/>
      </xdr:nvSpPr>
      <xdr:spPr>
        <a:xfrm>
          <a:off x="12108966" y="130918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a:extLst>
            <a:ext uri="{FF2B5EF4-FFF2-40B4-BE49-F238E27FC236}">
              <a16:creationId xmlns:a16="http://schemas.microsoft.com/office/drawing/2014/main" id="{BFEA3B49-BD65-4EE4-98E0-07E13CAF6765}"/>
            </a:ext>
          </a:extLst>
        </xdr:cNvPr>
        <xdr:cNvSpPr/>
      </xdr:nvSpPr>
      <xdr:spPr>
        <a:xfrm>
          <a:off x="12447905"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89536</xdr:rowOff>
    </xdr:from>
    <xdr:to>
      <xdr:col>85</xdr:col>
      <xdr:colOff>126364</xdr:colOff>
      <xdr:row>86</xdr:row>
      <xdr:rowOff>114300</xdr:rowOff>
    </xdr:to>
    <xdr:cxnSp macro="">
      <xdr:nvCxnSpPr>
        <xdr:cNvPr id="555" name="直線コネクタ 554">
          <a:extLst>
            <a:ext uri="{FF2B5EF4-FFF2-40B4-BE49-F238E27FC236}">
              <a16:creationId xmlns:a16="http://schemas.microsoft.com/office/drawing/2014/main" id="{A60569D6-BDA4-4931-B407-6408FB05F10F}"/>
            </a:ext>
          </a:extLst>
        </xdr:cNvPr>
        <xdr:cNvCxnSpPr/>
      </xdr:nvCxnSpPr>
      <xdr:spPr>
        <a:xfrm flipV="1">
          <a:off x="16316959" y="13757911"/>
          <a:ext cx="0" cy="1428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6" name="【消防施設】&#10;有形固定資産減価償却率最小値テキスト">
          <a:extLst>
            <a:ext uri="{FF2B5EF4-FFF2-40B4-BE49-F238E27FC236}">
              <a16:creationId xmlns:a16="http://schemas.microsoft.com/office/drawing/2014/main" id="{39E7D143-46C7-4124-8562-84914D2903F3}"/>
            </a:ext>
          </a:extLst>
        </xdr:cNvPr>
        <xdr:cNvSpPr txBox="1"/>
      </xdr:nvSpPr>
      <xdr:spPr>
        <a:xfrm>
          <a:off x="16355695" y="1519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7" name="直線コネクタ 556">
          <a:extLst>
            <a:ext uri="{FF2B5EF4-FFF2-40B4-BE49-F238E27FC236}">
              <a16:creationId xmlns:a16="http://schemas.microsoft.com/office/drawing/2014/main" id="{0BB0309B-4472-48C0-8441-1FCCBD88C3CC}"/>
            </a:ext>
          </a:extLst>
        </xdr:cNvPr>
        <xdr:cNvCxnSpPr/>
      </xdr:nvCxnSpPr>
      <xdr:spPr>
        <a:xfrm>
          <a:off x="16230600" y="1518666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36213</xdr:rowOff>
    </xdr:from>
    <xdr:ext cx="405111" cy="259045"/>
    <xdr:sp macro="" textlink="">
      <xdr:nvSpPr>
        <xdr:cNvPr id="558" name="【消防施設】&#10;有形固定資産減価償却率最大値テキスト">
          <a:extLst>
            <a:ext uri="{FF2B5EF4-FFF2-40B4-BE49-F238E27FC236}">
              <a16:creationId xmlns:a16="http://schemas.microsoft.com/office/drawing/2014/main" id="{1EA4FDAC-1DA1-4AA2-A8F8-DA2CCAB29B88}"/>
            </a:ext>
          </a:extLst>
        </xdr:cNvPr>
        <xdr:cNvSpPr txBox="1"/>
      </xdr:nvSpPr>
      <xdr:spPr>
        <a:xfrm>
          <a:off x="16355695" y="1353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89536</xdr:rowOff>
    </xdr:from>
    <xdr:to>
      <xdr:col>86</xdr:col>
      <xdr:colOff>25400</xdr:colOff>
      <xdr:row>78</xdr:row>
      <xdr:rowOff>89536</xdr:rowOff>
    </xdr:to>
    <xdr:cxnSp macro="">
      <xdr:nvCxnSpPr>
        <xdr:cNvPr id="559" name="直線コネクタ 558">
          <a:extLst>
            <a:ext uri="{FF2B5EF4-FFF2-40B4-BE49-F238E27FC236}">
              <a16:creationId xmlns:a16="http://schemas.microsoft.com/office/drawing/2014/main" id="{AF9E1B83-2161-4B83-930C-E75C7C11C5A7}"/>
            </a:ext>
          </a:extLst>
        </xdr:cNvPr>
        <xdr:cNvCxnSpPr/>
      </xdr:nvCxnSpPr>
      <xdr:spPr>
        <a:xfrm>
          <a:off x="16230600" y="1375791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560" name="【消防施設】&#10;有形固定資産減価償却率平均値テキスト">
          <a:extLst>
            <a:ext uri="{FF2B5EF4-FFF2-40B4-BE49-F238E27FC236}">
              <a16:creationId xmlns:a16="http://schemas.microsoft.com/office/drawing/2014/main" id="{5E205CE7-2B39-4388-969E-3672190B2B6B}"/>
            </a:ext>
          </a:extLst>
        </xdr:cNvPr>
        <xdr:cNvSpPr txBox="1"/>
      </xdr:nvSpPr>
      <xdr:spPr>
        <a:xfrm>
          <a:off x="16355695" y="142951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61" name="フローチャート: 判断 560">
          <a:extLst>
            <a:ext uri="{FF2B5EF4-FFF2-40B4-BE49-F238E27FC236}">
              <a16:creationId xmlns:a16="http://schemas.microsoft.com/office/drawing/2014/main" id="{F89CE8A5-E509-4C2C-B564-15F962C5263D}"/>
            </a:ext>
          </a:extLst>
        </xdr:cNvPr>
        <xdr:cNvSpPr/>
      </xdr:nvSpPr>
      <xdr:spPr>
        <a:xfrm>
          <a:off x="16268700" y="14312899"/>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562" name="フローチャート: 判断 561">
          <a:extLst>
            <a:ext uri="{FF2B5EF4-FFF2-40B4-BE49-F238E27FC236}">
              <a16:creationId xmlns:a16="http://schemas.microsoft.com/office/drawing/2014/main" id="{1D188E87-CD67-4869-8B87-2FEDF3104D68}"/>
            </a:ext>
          </a:extLst>
        </xdr:cNvPr>
        <xdr:cNvSpPr/>
      </xdr:nvSpPr>
      <xdr:spPr>
        <a:xfrm>
          <a:off x="15430500" y="14270990"/>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563" name="フローチャート: 判断 562">
          <a:extLst>
            <a:ext uri="{FF2B5EF4-FFF2-40B4-BE49-F238E27FC236}">
              <a16:creationId xmlns:a16="http://schemas.microsoft.com/office/drawing/2014/main" id="{A75F65B4-2B73-4402-BE6B-84CA46F1E03F}"/>
            </a:ext>
          </a:extLst>
        </xdr:cNvPr>
        <xdr:cNvSpPr/>
      </xdr:nvSpPr>
      <xdr:spPr>
        <a:xfrm>
          <a:off x="14543405" y="1420621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64" name="フローチャート: 判断 563">
          <a:extLst>
            <a:ext uri="{FF2B5EF4-FFF2-40B4-BE49-F238E27FC236}">
              <a16:creationId xmlns:a16="http://schemas.microsoft.com/office/drawing/2014/main" id="{65ACF62F-90C7-4C25-8EFB-BFF909199659}"/>
            </a:ext>
          </a:extLst>
        </xdr:cNvPr>
        <xdr:cNvSpPr/>
      </xdr:nvSpPr>
      <xdr:spPr>
        <a:xfrm>
          <a:off x="13650595" y="1426146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565" name="フローチャート: 判断 564">
          <a:extLst>
            <a:ext uri="{FF2B5EF4-FFF2-40B4-BE49-F238E27FC236}">
              <a16:creationId xmlns:a16="http://schemas.microsoft.com/office/drawing/2014/main" id="{8513A6B1-C8E1-4C3B-A506-667E2779D4A4}"/>
            </a:ext>
          </a:extLst>
        </xdr:cNvPr>
        <xdr:cNvSpPr/>
      </xdr:nvSpPr>
      <xdr:spPr>
        <a:xfrm>
          <a:off x="12763500" y="14246225"/>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B29BEF33-41F3-4FA8-B522-768C31745043}"/>
            </a:ext>
          </a:extLst>
        </xdr:cNvPr>
        <xdr:cNvSpPr txBox="1"/>
      </xdr:nvSpPr>
      <xdr:spPr>
        <a:xfrm>
          <a:off x="161270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3B087F0B-E15D-48A3-902B-51B6A8C83649}"/>
            </a:ext>
          </a:extLst>
        </xdr:cNvPr>
        <xdr:cNvSpPr txBox="1"/>
      </xdr:nvSpPr>
      <xdr:spPr>
        <a:xfrm>
          <a:off x="15288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6F46CF3D-107E-47C4-A067-CD7F6D6C3731}"/>
            </a:ext>
          </a:extLst>
        </xdr:cNvPr>
        <xdr:cNvSpPr txBox="1"/>
      </xdr:nvSpPr>
      <xdr:spPr>
        <a:xfrm>
          <a:off x="14401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3BC0344-91B2-481A-92DF-712166249C55}"/>
            </a:ext>
          </a:extLst>
        </xdr:cNvPr>
        <xdr:cNvSpPr txBox="1"/>
      </xdr:nvSpPr>
      <xdr:spPr>
        <a:xfrm>
          <a:off x="1351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71CE50A2-49D0-4DA4-ABF7-9FC02E6EECE2}"/>
            </a:ext>
          </a:extLst>
        </xdr:cNvPr>
        <xdr:cNvSpPr txBox="1"/>
      </xdr:nvSpPr>
      <xdr:spPr>
        <a:xfrm>
          <a:off x="1262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76836</xdr:rowOff>
    </xdr:from>
    <xdr:to>
      <xdr:col>85</xdr:col>
      <xdr:colOff>177800</xdr:colOff>
      <xdr:row>79</xdr:row>
      <xdr:rowOff>6986</xdr:rowOff>
    </xdr:to>
    <xdr:sp macro="" textlink="">
      <xdr:nvSpPr>
        <xdr:cNvPr id="571" name="楕円 570">
          <a:extLst>
            <a:ext uri="{FF2B5EF4-FFF2-40B4-BE49-F238E27FC236}">
              <a16:creationId xmlns:a16="http://schemas.microsoft.com/office/drawing/2014/main" id="{C10CE746-F963-45EE-9D49-5D798AD84AD9}"/>
            </a:ext>
          </a:extLst>
        </xdr:cNvPr>
        <xdr:cNvSpPr/>
      </xdr:nvSpPr>
      <xdr:spPr>
        <a:xfrm>
          <a:off x="16268700" y="1374711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163213</xdr:rowOff>
    </xdr:from>
    <xdr:ext cx="405111" cy="259045"/>
    <xdr:sp macro="" textlink="">
      <xdr:nvSpPr>
        <xdr:cNvPr id="572" name="【消防施設】&#10;有形固定資産減価償却率該当値テキスト">
          <a:extLst>
            <a:ext uri="{FF2B5EF4-FFF2-40B4-BE49-F238E27FC236}">
              <a16:creationId xmlns:a16="http://schemas.microsoft.com/office/drawing/2014/main" id="{4ED8129D-1EBC-42D6-BAA0-C2A97F0FD26D}"/>
            </a:ext>
          </a:extLst>
        </xdr:cNvPr>
        <xdr:cNvSpPr txBox="1"/>
      </xdr:nvSpPr>
      <xdr:spPr>
        <a:xfrm>
          <a:off x="16355695" y="1365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31114</xdr:rowOff>
    </xdr:from>
    <xdr:to>
      <xdr:col>81</xdr:col>
      <xdr:colOff>101600</xdr:colOff>
      <xdr:row>78</xdr:row>
      <xdr:rowOff>132714</xdr:rowOff>
    </xdr:to>
    <xdr:sp macro="" textlink="">
      <xdr:nvSpPr>
        <xdr:cNvPr id="573" name="楕円 572">
          <a:extLst>
            <a:ext uri="{FF2B5EF4-FFF2-40B4-BE49-F238E27FC236}">
              <a16:creationId xmlns:a16="http://schemas.microsoft.com/office/drawing/2014/main" id="{5C3344F5-7574-4D33-81A6-8E322D639838}"/>
            </a:ext>
          </a:extLst>
        </xdr:cNvPr>
        <xdr:cNvSpPr/>
      </xdr:nvSpPr>
      <xdr:spPr>
        <a:xfrm>
          <a:off x="15430500" y="13703299"/>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81914</xdr:rowOff>
    </xdr:from>
    <xdr:to>
      <xdr:col>85</xdr:col>
      <xdr:colOff>127000</xdr:colOff>
      <xdr:row>78</xdr:row>
      <xdr:rowOff>127636</xdr:rowOff>
    </xdr:to>
    <xdr:cxnSp macro="">
      <xdr:nvCxnSpPr>
        <xdr:cNvPr id="574" name="直線コネクタ 573">
          <a:extLst>
            <a:ext uri="{FF2B5EF4-FFF2-40B4-BE49-F238E27FC236}">
              <a16:creationId xmlns:a16="http://schemas.microsoft.com/office/drawing/2014/main" id="{20076532-91F1-4294-8FF5-E67C556CA172}"/>
            </a:ext>
          </a:extLst>
        </xdr:cNvPr>
        <xdr:cNvCxnSpPr/>
      </xdr:nvCxnSpPr>
      <xdr:spPr>
        <a:xfrm>
          <a:off x="15479395" y="13750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575" name="楕円 574">
          <a:extLst>
            <a:ext uri="{FF2B5EF4-FFF2-40B4-BE49-F238E27FC236}">
              <a16:creationId xmlns:a16="http://schemas.microsoft.com/office/drawing/2014/main" id="{AAF01291-93B6-4B11-9253-05543C1C60AF}"/>
            </a:ext>
          </a:extLst>
        </xdr:cNvPr>
        <xdr:cNvSpPr/>
      </xdr:nvSpPr>
      <xdr:spPr>
        <a:xfrm>
          <a:off x="14543405" y="13729970"/>
          <a:ext cx="9779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81914</xdr:rowOff>
    </xdr:from>
    <xdr:to>
      <xdr:col>81</xdr:col>
      <xdr:colOff>50800</xdr:colOff>
      <xdr:row>78</xdr:row>
      <xdr:rowOff>106680</xdr:rowOff>
    </xdr:to>
    <xdr:cxnSp macro="">
      <xdr:nvCxnSpPr>
        <xdr:cNvPr id="576" name="直線コネクタ 575">
          <a:extLst>
            <a:ext uri="{FF2B5EF4-FFF2-40B4-BE49-F238E27FC236}">
              <a16:creationId xmlns:a16="http://schemas.microsoft.com/office/drawing/2014/main" id="{7EB302EF-D70A-47E2-8BB3-2E9C705581FE}"/>
            </a:ext>
          </a:extLst>
        </xdr:cNvPr>
        <xdr:cNvCxnSpPr/>
      </xdr:nvCxnSpPr>
      <xdr:spPr>
        <a:xfrm flipV="1">
          <a:off x="14592300" y="13750289"/>
          <a:ext cx="887095" cy="2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170180</xdr:rowOff>
    </xdr:from>
    <xdr:to>
      <xdr:col>72</xdr:col>
      <xdr:colOff>38100</xdr:colOff>
      <xdr:row>78</xdr:row>
      <xdr:rowOff>100330</xdr:rowOff>
    </xdr:to>
    <xdr:sp macro="" textlink="">
      <xdr:nvSpPr>
        <xdr:cNvPr id="577" name="楕円 576">
          <a:extLst>
            <a:ext uri="{FF2B5EF4-FFF2-40B4-BE49-F238E27FC236}">
              <a16:creationId xmlns:a16="http://schemas.microsoft.com/office/drawing/2014/main" id="{D1A1A9EB-409F-4DEB-BC30-9E40E6406F02}"/>
            </a:ext>
          </a:extLst>
        </xdr:cNvPr>
        <xdr:cNvSpPr/>
      </xdr:nvSpPr>
      <xdr:spPr>
        <a:xfrm>
          <a:off x="13650595" y="136690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49530</xdr:rowOff>
    </xdr:from>
    <xdr:to>
      <xdr:col>76</xdr:col>
      <xdr:colOff>114300</xdr:colOff>
      <xdr:row>78</xdr:row>
      <xdr:rowOff>106680</xdr:rowOff>
    </xdr:to>
    <xdr:cxnSp macro="">
      <xdr:nvCxnSpPr>
        <xdr:cNvPr id="578" name="直線コネクタ 577">
          <a:extLst>
            <a:ext uri="{FF2B5EF4-FFF2-40B4-BE49-F238E27FC236}">
              <a16:creationId xmlns:a16="http://schemas.microsoft.com/office/drawing/2014/main" id="{7759F269-ACA0-411A-9C25-C717F6C682DC}"/>
            </a:ext>
          </a:extLst>
        </xdr:cNvPr>
        <xdr:cNvCxnSpPr/>
      </xdr:nvCxnSpPr>
      <xdr:spPr>
        <a:xfrm>
          <a:off x="13705205" y="13717905"/>
          <a:ext cx="88709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36830</xdr:rowOff>
    </xdr:from>
    <xdr:to>
      <xdr:col>67</xdr:col>
      <xdr:colOff>101600</xdr:colOff>
      <xdr:row>78</xdr:row>
      <xdr:rowOff>138430</xdr:rowOff>
    </xdr:to>
    <xdr:sp macro="" textlink="">
      <xdr:nvSpPr>
        <xdr:cNvPr id="579" name="楕円 578">
          <a:extLst>
            <a:ext uri="{FF2B5EF4-FFF2-40B4-BE49-F238E27FC236}">
              <a16:creationId xmlns:a16="http://schemas.microsoft.com/office/drawing/2014/main" id="{545B2FA7-07C1-4FCA-95C1-4C1853128B92}"/>
            </a:ext>
          </a:extLst>
        </xdr:cNvPr>
        <xdr:cNvSpPr/>
      </xdr:nvSpPr>
      <xdr:spPr>
        <a:xfrm>
          <a:off x="12763500" y="13707110"/>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49530</xdr:rowOff>
    </xdr:from>
    <xdr:to>
      <xdr:col>71</xdr:col>
      <xdr:colOff>177800</xdr:colOff>
      <xdr:row>78</xdr:row>
      <xdr:rowOff>87630</xdr:rowOff>
    </xdr:to>
    <xdr:cxnSp macro="">
      <xdr:nvCxnSpPr>
        <xdr:cNvPr id="580" name="直線コネクタ 579">
          <a:extLst>
            <a:ext uri="{FF2B5EF4-FFF2-40B4-BE49-F238E27FC236}">
              <a16:creationId xmlns:a16="http://schemas.microsoft.com/office/drawing/2014/main" id="{CDF958FD-64DF-4866-8ADF-244937852CEA}"/>
            </a:ext>
          </a:extLst>
        </xdr:cNvPr>
        <xdr:cNvCxnSpPr/>
      </xdr:nvCxnSpPr>
      <xdr:spPr>
        <a:xfrm flipV="1">
          <a:off x="12812395" y="13717905"/>
          <a:ext cx="89281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167657</xdr:rowOff>
    </xdr:from>
    <xdr:ext cx="405111" cy="259045"/>
    <xdr:sp macro="" textlink="">
      <xdr:nvSpPr>
        <xdr:cNvPr id="581" name="n_1aveValue【消防施設】&#10;有形固定資産減価償却率">
          <a:extLst>
            <a:ext uri="{FF2B5EF4-FFF2-40B4-BE49-F238E27FC236}">
              <a16:creationId xmlns:a16="http://schemas.microsoft.com/office/drawing/2014/main" id="{16B13B47-0328-406B-A364-70C1965B9B69}"/>
            </a:ext>
          </a:extLst>
        </xdr:cNvPr>
        <xdr:cNvSpPr txBox="1"/>
      </xdr:nvSpPr>
      <xdr:spPr>
        <a:xfrm>
          <a:off x="15267949"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582" name="n_2aveValue【消防施設】&#10;有形固定資産減価償却率">
          <a:extLst>
            <a:ext uri="{FF2B5EF4-FFF2-40B4-BE49-F238E27FC236}">
              <a16:creationId xmlns:a16="http://schemas.microsoft.com/office/drawing/2014/main" id="{E0A92E6F-DFB7-48CA-9AA6-4F1EC9D4565E}"/>
            </a:ext>
          </a:extLst>
        </xdr:cNvPr>
        <xdr:cNvSpPr txBox="1"/>
      </xdr:nvSpPr>
      <xdr:spPr>
        <a:xfrm>
          <a:off x="14391649" y="14302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583" name="n_3aveValue【消防施設】&#10;有形固定資産減価償却率">
          <a:extLst>
            <a:ext uri="{FF2B5EF4-FFF2-40B4-BE49-F238E27FC236}">
              <a16:creationId xmlns:a16="http://schemas.microsoft.com/office/drawing/2014/main" id="{D10267CB-0190-4139-8C1E-EADF06F2933A}"/>
            </a:ext>
          </a:extLst>
        </xdr:cNvPr>
        <xdr:cNvSpPr txBox="1"/>
      </xdr:nvSpPr>
      <xdr:spPr>
        <a:xfrm>
          <a:off x="13498839" y="1435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584" name="n_4aveValue【消防施設】&#10;有形固定資産減価償却率">
          <a:extLst>
            <a:ext uri="{FF2B5EF4-FFF2-40B4-BE49-F238E27FC236}">
              <a16:creationId xmlns:a16="http://schemas.microsoft.com/office/drawing/2014/main" id="{F9A47171-EBB0-4C90-A837-379408C6EE0A}"/>
            </a:ext>
          </a:extLst>
        </xdr:cNvPr>
        <xdr:cNvSpPr txBox="1"/>
      </xdr:nvSpPr>
      <xdr:spPr>
        <a:xfrm>
          <a:off x="12611744" y="1434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149241</xdr:rowOff>
    </xdr:from>
    <xdr:ext cx="405111" cy="259045"/>
    <xdr:sp macro="" textlink="">
      <xdr:nvSpPr>
        <xdr:cNvPr id="585" name="n_1mainValue【消防施設】&#10;有形固定資産減価償却率">
          <a:extLst>
            <a:ext uri="{FF2B5EF4-FFF2-40B4-BE49-F238E27FC236}">
              <a16:creationId xmlns:a16="http://schemas.microsoft.com/office/drawing/2014/main" id="{E44FD89E-2B86-41B5-BC10-A9C286784D71}"/>
            </a:ext>
          </a:extLst>
        </xdr:cNvPr>
        <xdr:cNvSpPr txBox="1"/>
      </xdr:nvSpPr>
      <xdr:spPr>
        <a:xfrm>
          <a:off x="15267949" y="1346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586" name="n_2mainValue【消防施設】&#10;有形固定資産減価償却率">
          <a:extLst>
            <a:ext uri="{FF2B5EF4-FFF2-40B4-BE49-F238E27FC236}">
              <a16:creationId xmlns:a16="http://schemas.microsoft.com/office/drawing/2014/main" id="{9B22506A-A31C-4ED5-ACF2-BC201182E0B0}"/>
            </a:ext>
          </a:extLst>
        </xdr:cNvPr>
        <xdr:cNvSpPr txBox="1"/>
      </xdr:nvSpPr>
      <xdr:spPr>
        <a:xfrm>
          <a:off x="14391649"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116857</xdr:rowOff>
    </xdr:from>
    <xdr:ext cx="405111" cy="259045"/>
    <xdr:sp macro="" textlink="">
      <xdr:nvSpPr>
        <xdr:cNvPr id="587" name="n_3mainValue【消防施設】&#10;有形固定資産減価償却率">
          <a:extLst>
            <a:ext uri="{FF2B5EF4-FFF2-40B4-BE49-F238E27FC236}">
              <a16:creationId xmlns:a16="http://schemas.microsoft.com/office/drawing/2014/main" id="{E87721AF-5E54-472E-BE44-7A6EEEDAAE17}"/>
            </a:ext>
          </a:extLst>
        </xdr:cNvPr>
        <xdr:cNvSpPr txBox="1"/>
      </xdr:nvSpPr>
      <xdr:spPr>
        <a:xfrm>
          <a:off x="13498839" y="1343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154957</xdr:rowOff>
    </xdr:from>
    <xdr:ext cx="405111" cy="259045"/>
    <xdr:sp macro="" textlink="">
      <xdr:nvSpPr>
        <xdr:cNvPr id="588" name="n_4mainValue【消防施設】&#10;有形固定資産減価償却率">
          <a:extLst>
            <a:ext uri="{FF2B5EF4-FFF2-40B4-BE49-F238E27FC236}">
              <a16:creationId xmlns:a16="http://schemas.microsoft.com/office/drawing/2014/main" id="{19DF2F03-E5FE-47A9-9097-D64824EFABE1}"/>
            </a:ext>
          </a:extLst>
        </xdr:cNvPr>
        <xdr:cNvSpPr txBox="1"/>
      </xdr:nvSpPr>
      <xdr:spPr>
        <a:xfrm>
          <a:off x="12611744" y="1347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86B1A9EB-3FBD-44F0-97F0-4AC7FFF043DA}"/>
            </a:ext>
          </a:extLst>
        </xdr:cNvPr>
        <xdr:cNvSpPr/>
      </xdr:nvSpPr>
      <xdr:spPr>
        <a:xfrm>
          <a:off x="18288000" y="12070080"/>
          <a:ext cx="4724400" cy="6521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C0C00398-8A17-43D8-9142-D396C8CBE459}"/>
            </a:ext>
          </a:extLst>
        </xdr:cNvPr>
        <xdr:cNvSpPr/>
      </xdr:nvSpPr>
      <xdr:spPr>
        <a:xfrm>
          <a:off x="18413095"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2E7EB1DB-C1C5-4A5F-84EC-D18BAF07ADC3}"/>
            </a:ext>
          </a:extLst>
        </xdr:cNvPr>
        <xdr:cNvSpPr/>
      </xdr:nvSpPr>
      <xdr:spPr>
        <a:xfrm>
          <a:off x="18413095"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2540A9C6-EF06-4B05-801B-1D305917F8D3}"/>
            </a:ext>
          </a:extLst>
        </xdr:cNvPr>
        <xdr:cNvSpPr/>
      </xdr:nvSpPr>
      <xdr:spPr>
        <a:xfrm>
          <a:off x="19431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7BFC14D8-73E1-45FF-B7BE-931DF14EFA52}"/>
            </a:ext>
          </a:extLst>
        </xdr:cNvPr>
        <xdr:cNvSpPr/>
      </xdr:nvSpPr>
      <xdr:spPr>
        <a:xfrm>
          <a:off x="19431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A2EF085C-90E8-4605-99F8-2321DFBC5D8E}"/>
            </a:ext>
          </a:extLst>
        </xdr:cNvPr>
        <xdr:cNvSpPr/>
      </xdr:nvSpPr>
      <xdr:spPr>
        <a:xfrm>
          <a:off x="20574000" y="1274381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6E07F406-AA32-4A6D-AD08-5DA1275B501F}"/>
            </a:ext>
          </a:extLst>
        </xdr:cNvPr>
        <xdr:cNvSpPr/>
      </xdr:nvSpPr>
      <xdr:spPr>
        <a:xfrm>
          <a:off x="20574000" y="12950825"/>
          <a:ext cx="15240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5E30EDD7-2487-4FDA-AC20-7CC75484C73D}"/>
            </a:ext>
          </a:extLst>
        </xdr:cNvPr>
        <xdr:cNvSpPr/>
      </xdr:nvSpPr>
      <xdr:spPr>
        <a:xfrm>
          <a:off x="18288000" y="13243560"/>
          <a:ext cx="4724400" cy="233172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76D59E6D-FD13-4200-A8DA-89A3EA2667DD}"/>
            </a:ext>
          </a:extLst>
        </xdr:cNvPr>
        <xdr:cNvSpPr txBox="1"/>
      </xdr:nvSpPr>
      <xdr:spPr>
        <a:xfrm>
          <a:off x="18249900" y="130454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A7336010-C9FC-4D68-A28D-578295753543}"/>
            </a:ext>
          </a:extLst>
        </xdr:cNvPr>
        <xdr:cNvCxnSpPr/>
      </xdr:nvCxnSpPr>
      <xdr:spPr>
        <a:xfrm>
          <a:off x="18288000" y="155752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CEEDA855-8E0F-4FB8-AB9A-A1429E53C875}"/>
            </a:ext>
          </a:extLst>
        </xdr:cNvPr>
        <xdr:cNvCxnSpPr/>
      </xdr:nvCxnSpPr>
      <xdr:spPr>
        <a:xfrm>
          <a:off x="18288000" y="151104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DF54733D-7FE5-423C-8541-B6FBE3571FC2}"/>
            </a:ext>
          </a:extLst>
        </xdr:cNvPr>
        <xdr:cNvSpPr txBox="1"/>
      </xdr:nvSpPr>
      <xdr:spPr>
        <a:xfrm>
          <a:off x="17822726" y="14966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8FD47CED-5A2F-41A5-986C-CEF3171AF053}"/>
            </a:ext>
          </a:extLst>
        </xdr:cNvPr>
        <xdr:cNvCxnSpPr/>
      </xdr:nvCxnSpPr>
      <xdr:spPr>
        <a:xfrm>
          <a:off x="18288000" y="1464564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A90DCB21-1D01-4D7B-8C2E-8B9BAFA18EA7}"/>
            </a:ext>
          </a:extLst>
        </xdr:cNvPr>
        <xdr:cNvSpPr txBox="1"/>
      </xdr:nvSpPr>
      <xdr:spPr>
        <a:xfrm>
          <a:off x="17822726" y="144938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7117A491-4425-4CF3-8AB6-479E1253B472}"/>
            </a:ext>
          </a:extLst>
        </xdr:cNvPr>
        <xdr:cNvCxnSpPr/>
      </xdr:nvCxnSpPr>
      <xdr:spPr>
        <a:xfrm>
          <a:off x="18288000" y="1417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323CD172-C724-4E92-8037-7E926A20808F}"/>
            </a:ext>
          </a:extLst>
        </xdr:cNvPr>
        <xdr:cNvSpPr txBox="1"/>
      </xdr:nvSpPr>
      <xdr:spPr>
        <a:xfrm>
          <a:off x="17822726" y="14029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01854B92-5ABB-4646-8B75-C963F6B232CE}"/>
            </a:ext>
          </a:extLst>
        </xdr:cNvPr>
        <xdr:cNvCxnSpPr/>
      </xdr:nvCxnSpPr>
      <xdr:spPr>
        <a:xfrm>
          <a:off x="18288000" y="13708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E23E320B-F5FB-433E-8933-5E6EED7CDCB5}"/>
            </a:ext>
          </a:extLst>
        </xdr:cNvPr>
        <xdr:cNvSpPr txBox="1"/>
      </xdr:nvSpPr>
      <xdr:spPr>
        <a:xfrm>
          <a:off x="17822726" y="1356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79A1E847-3082-42B8-8D19-BD4DB3A879D7}"/>
            </a:ext>
          </a:extLst>
        </xdr:cNvPr>
        <xdr:cNvCxnSpPr/>
      </xdr:nvCxnSpPr>
      <xdr:spPr>
        <a:xfrm>
          <a:off x="18288000" y="1324356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0CF9D8A6-5305-43EF-9346-70D62A9CF3EE}"/>
            </a:ext>
          </a:extLst>
        </xdr:cNvPr>
        <xdr:cNvSpPr txBox="1"/>
      </xdr:nvSpPr>
      <xdr:spPr>
        <a:xfrm>
          <a:off x="17822726" y="130918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00D193CE-6DEE-4D17-9B21-3CBB9A8A0916}"/>
            </a:ext>
          </a:extLst>
        </xdr:cNvPr>
        <xdr:cNvSpPr/>
      </xdr:nvSpPr>
      <xdr:spPr>
        <a:xfrm>
          <a:off x="18288000" y="13243560"/>
          <a:ext cx="4724400" cy="233172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99822</xdr:rowOff>
    </xdr:from>
    <xdr:to>
      <xdr:col>116</xdr:col>
      <xdr:colOff>62864</xdr:colOff>
      <xdr:row>86</xdr:row>
      <xdr:rowOff>24385</xdr:rowOff>
    </xdr:to>
    <xdr:cxnSp macro="">
      <xdr:nvCxnSpPr>
        <xdr:cNvPr id="610" name="直線コネクタ 609">
          <a:extLst>
            <a:ext uri="{FF2B5EF4-FFF2-40B4-BE49-F238E27FC236}">
              <a16:creationId xmlns:a16="http://schemas.microsoft.com/office/drawing/2014/main" id="{B588BEE3-4F1B-426B-9083-D2D61D05171B}"/>
            </a:ext>
          </a:extLst>
        </xdr:cNvPr>
        <xdr:cNvCxnSpPr/>
      </xdr:nvCxnSpPr>
      <xdr:spPr>
        <a:xfrm flipV="1">
          <a:off x="22162769" y="13598652"/>
          <a:ext cx="0" cy="149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1" name="【消防施設】&#10;一人当たり面積最小値テキスト">
          <a:extLst>
            <a:ext uri="{FF2B5EF4-FFF2-40B4-BE49-F238E27FC236}">
              <a16:creationId xmlns:a16="http://schemas.microsoft.com/office/drawing/2014/main" id="{868EEBF8-8A10-4EF9-935B-F94D5179F505}"/>
            </a:ext>
          </a:extLst>
        </xdr:cNvPr>
        <xdr:cNvSpPr txBox="1"/>
      </xdr:nvSpPr>
      <xdr:spPr>
        <a:xfrm>
          <a:off x="22201505" y="151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2" name="直線コネクタ 611">
          <a:extLst>
            <a:ext uri="{FF2B5EF4-FFF2-40B4-BE49-F238E27FC236}">
              <a16:creationId xmlns:a16="http://schemas.microsoft.com/office/drawing/2014/main" id="{6B363CF9-B8BE-4EA2-9A76-201ECADAC173}"/>
            </a:ext>
          </a:extLst>
        </xdr:cNvPr>
        <xdr:cNvCxnSpPr/>
      </xdr:nvCxnSpPr>
      <xdr:spPr>
        <a:xfrm>
          <a:off x="22070695" y="15098650"/>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46499</xdr:rowOff>
    </xdr:from>
    <xdr:ext cx="469744" cy="259045"/>
    <xdr:sp macro="" textlink="">
      <xdr:nvSpPr>
        <xdr:cNvPr id="613" name="【消防施設】&#10;一人当たり面積最大値テキスト">
          <a:extLst>
            <a:ext uri="{FF2B5EF4-FFF2-40B4-BE49-F238E27FC236}">
              <a16:creationId xmlns:a16="http://schemas.microsoft.com/office/drawing/2014/main" id="{429EFA14-E54E-427D-879E-DCD4A8C56F22}"/>
            </a:ext>
          </a:extLst>
        </xdr:cNvPr>
        <xdr:cNvSpPr txBox="1"/>
      </xdr:nvSpPr>
      <xdr:spPr>
        <a:xfrm>
          <a:off x="22201505" y="133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99822</xdr:rowOff>
    </xdr:from>
    <xdr:to>
      <xdr:col>116</xdr:col>
      <xdr:colOff>152400</xdr:colOff>
      <xdr:row>77</xdr:row>
      <xdr:rowOff>99822</xdr:rowOff>
    </xdr:to>
    <xdr:cxnSp macro="">
      <xdr:nvCxnSpPr>
        <xdr:cNvPr id="614" name="直線コネクタ 613">
          <a:extLst>
            <a:ext uri="{FF2B5EF4-FFF2-40B4-BE49-F238E27FC236}">
              <a16:creationId xmlns:a16="http://schemas.microsoft.com/office/drawing/2014/main" id="{B1843C31-3DBC-443D-8AE2-CF06852E3B76}"/>
            </a:ext>
          </a:extLst>
        </xdr:cNvPr>
        <xdr:cNvCxnSpPr/>
      </xdr:nvCxnSpPr>
      <xdr:spPr>
        <a:xfrm>
          <a:off x="22070695" y="13598652"/>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43451</xdr:rowOff>
    </xdr:from>
    <xdr:ext cx="469744" cy="259045"/>
    <xdr:sp macro="" textlink="">
      <xdr:nvSpPr>
        <xdr:cNvPr id="615" name="【消防施設】&#10;一人当たり面積平均値テキスト">
          <a:extLst>
            <a:ext uri="{FF2B5EF4-FFF2-40B4-BE49-F238E27FC236}">
              <a16:creationId xmlns:a16="http://schemas.microsoft.com/office/drawing/2014/main" id="{D71F1729-3708-4E08-916A-A452C975CB0F}"/>
            </a:ext>
          </a:extLst>
        </xdr:cNvPr>
        <xdr:cNvSpPr txBox="1"/>
      </xdr:nvSpPr>
      <xdr:spPr>
        <a:xfrm>
          <a:off x="22201505" y="14763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616" name="フローチャート: 判断 615">
          <a:extLst>
            <a:ext uri="{FF2B5EF4-FFF2-40B4-BE49-F238E27FC236}">
              <a16:creationId xmlns:a16="http://schemas.microsoft.com/office/drawing/2014/main" id="{A8624E59-93D5-44FA-82A2-9738D2426353}"/>
            </a:ext>
          </a:extLst>
        </xdr:cNvPr>
        <xdr:cNvSpPr/>
      </xdr:nvSpPr>
      <xdr:spPr>
        <a:xfrm>
          <a:off x="22108795" y="14788769"/>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617" name="フローチャート: 判断 616">
          <a:extLst>
            <a:ext uri="{FF2B5EF4-FFF2-40B4-BE49-F238E27FC236}">
              <a16:creationId xmlns:a16="http://schemas.microsoft.com/office/drawing/2014/main" id="{9086AEE5-4653-4D09-AE32-DA59C3095C74}"/>
            </a:ext>
          </a:extLst>
        </xdr:cNvPr>
        <xdr:cNvSpPr/>
      </xdr:nvSpPr>
      <xdr:spPr>
        <a:xfrm>
          <a:off x="21270595" y="14800961"/>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18" name="フローチャート: 判断 617">
          <a:extLst>
            <a:ext uri="{FF2B5EF4-FFF2-40B4-BE49-F238E27FC236}">
              <a16:creationId xmlns:a16="http://schemas.microsoft.com/office/drawing/2014/main" id="{DE9F43CF-93D1-4D39-B015-FBFFA9164380}"/>
            </a:ext>
          </a:extLst>
        </xdr:cNvPr>
        <xdr:cNvSpPr/>
      </xdr:nvSpPr>
      <xdr:spPr>
        <a:xfrm>
          <a:off x="20383500" y="14725522"/>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619" name="フローチャート: 判断 618">
          <a:extLst>
            <a:ext uri="{FF2B5EF4-FFF2-40B4-BE49-F238E27FC236}">
              <a16:creationId xmlns:a16="http://schemas.microsoft.com/office/drawing/2014/main" id="{F4A69672-1BDA-456E-B419-4BC8806405AE}"/>
            </a:ext>
          </a:extLst>
        </xdr:cNvPr>
        <xdr:cNvSpPr/>
      </xdr:nvSpPr>
      <xdr:spPr>
        <a:xfrm>
          <a:off x="19496405" y="1476438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20" name="フローチャート: 判断 619">
          <a:extLst>
            <a:ext uri="{FF2B5EF4-FFF2-40B4-BE49-F238E27FC236}">
              <a16:creationId xmlns:a16="http://schemas.microsoft.com/office/drawing/2014/main" id="{9C806789-77FD-411A-B3D1-859C573E2CD1}"/>
            </a:ext>
          </a:extLst>
        </xdr:cNvPr>
        <xdr:cNvSpPr/>
      </xdr:nvSpPr>
      <xdr:spPr>
        <a:xfrm>
          <a:off x="18603595" y="14781530"/>
          <a:ext cx="10350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D9E406A-187B-4C9C-81AF-7BFA307D2793}"/>
            </a:ext>
          </a:extLst>
        </xdr:cNvPr>
        <xdr:cNvSpPr txBox="1"/>
      </xdr:nvSpPr>
      <xdr:spPr>
        <a:xfrm>
          <a:off x="219729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29E4C4A8-D6FF-403A-9345-A64A23A43E98}"/>
            </a:ext>
          </a:extLst>
        </xdr:cNvPr>
        <xdr:cNvSpPr txBox="1"/>
      </xdr:nvSpPr>
      <xdr:spPr>
        <a:xfrm>
          <a:off x="21134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F2A25082-AC1B-4BDB-84DF-3E757D0B591D}"/>
            </a:ext>
          </a:extLst>
        </xdr:cNvPr>
        <xdr:cNvSpPr txBox="1"/>
      </xdr:nvSpPr>
      <xdr:spPr>
        <a:xfrm>
          <a:off x="2024189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6994EBAD-DC05-4F6E-A9C4-9A4DB1F85B8C}"/>
            </a:ext>
          </a:extLst>
        </xdr:cNvPr>
        <xdr:cNvSpPr txBox="1"/>
      </xdr:nvSpPr>
      <xdr:spPr>
        <a:xfrm>
          <a:off x="19354800"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9BBB0852-9D6D-46D3-B2EF-4E481788DD64}"/>
            </a:ext>
          </a:extLst>
        </xdr:cNvPr>
        <xdr:cNvSpPr txBox="1"/>
      </xdr:nvSpPr>
      <xdr:spPr>
        <a:xfrm>
          <a:off x="18467705" y="155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xdr:rowOff>
    </xdr:from>
    <xdr:to>
      <xdr:col>116</xdr:col>
      <xdr:colOff>114300</xdr:colOff>
      <xdr:row>84</xdr:row>
      <xdr:rowOff>104902</xdr:rowOff>
    </xdr:to>
    <xdr:sp macro="" textlink="">
      <xdr:nvSpPr>
        <xdr:cNvPr id="626" name="楕円 625">
          <a:extLst>
            <a:ext uri="{FF2B5EF4-FFF2-40B4-BE49-F238E27FC236}">
              <a16:creationId xmlns:a16="http://schemas.microsoft.com/office/drawing/2014/main" id="{FC5C895C-B1A8-420C-B9A0-713B2B2A1113}"/>
            </a:ext>
          </a:extLst>
        </xdr:cNvPr>
        <xdr:cNvSpPr/>
      </xdr:nvSpPr>
      <xdr:spPr>
        <a:xfrm>
          <a:off x="22108795" y="14725142"/>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26179</xdr:rowOff>
    </xdr:from>
    <xdr:ext cx="469744" cy="259045"/>
    <xdr:sp macro="" textlink="">
      <xdr:nvSpPr>
        <xdr:cNvPr id="627" name="【消防施設】&#10;一人当たり面積該当値テキスト">
          <a:extLst>
            <a:ext uri="{FF2B5EF4-FFF2-40B4-BE49-F238E27FC236}">
              <a16:creationId xmlns:a16="http://schemas.microsoft.com/office/drawing/2014/main" id="{29151DB7-722B-4456-8A48-44EEA6C644AE}"/>
            </a:ext>
          </a:extLst>
        </xdr:cNvPr>
        <xdr:cNvSpPr txBox="1"/>
      </xdr:nvSpPr>
      <xdr:spPr>
        <a:xfrm>
          <a:off x="22201505" y="1457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628" name="楕円 627">
          <a:extLst>
            <a:ext uri="{FF2B5EF4-FFF2-40B4-BE49-F238E27FC236}">
              <a16:creationId xmlns:a16="http://schemas.microsoft.com/office/drawing/2014/main" id="{4337639A-3A85-4B19-893F-9586AB8A9E9B}"/>
            </a:ext>
          </a:extLst>
        </xdr:cNvPr>
        <xdr:cNvSpPr/>
      </xdr:nvSpPr>
      <xdr:spPr>
        <a:xfrm>
          <a:off x="21270595" y="14725522"/>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54102</xdr:rowOff>
    </xdr:from>
    <xdr:to>
      <xdr:col>116</xdr:col>
      <xdr:colOff>63500</xdr:colOff>
      <xdr:row>84</xdr:row>
      <xdr:rowOff>56387</xdr:rowOff>
    </xdr:to>
    <xdr:cxnSp macro="">
      <xdr:nvCxnSpPr>
        <xdr:cNvPr id="629" name="直線コネクタ 628">
          <a:extLst>
            <a:ext uri="{FF2B5EF4-FFF2-40B4-BE49-F238E27FC236}">
              <a16:creationId xmlns:a16="http://schemas.microsoft.com/office/drawing/2014/main" id="{55703699-B8DE-423F-BE10-2241B943E7E6}"/>
            </a:ext>
          </a:extLst>
        </xdr:cNvPr>
        <xdr:cNvCxnSpPr/>
      </xdr:nvCxnSpPr>
      <xdr:spPr>
        <a:xfrm flipV="1">
          <a:off x="21325205" y="147797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xdr:rowOff>
    </xdr:from>
    <xdr:to>
      <xdr:col>107</xdr:col>
      <xdr:colOff>101600</xdr:colOff>
      <xdr:row>84</xdr:row>
      <xdr:rowOff>116332</xdr:rowOff>
    </xdr:to>
    <xdr:sp macro="" textlink="">
      <xdr:nvSpPr>
        <xdr:cNvPr id="630" name="楕円 629">
          <a:extLst>
            <a:ext uri="{FF2B5EF4-FFF2-40B4-BE49-F238E27FC236}">
              <a16:creationId xmlns:a16="http://schemas.microsoft.com/office/drawing/2014/main" id="{39A605DE-DB1D-447A-9344-333902950093}"/>
            </a:ext>
          </a:extLst>
        </xdr:cNvPr>
        <xdr:cNvSpPr/>
      </xdr:nvSpPr>
      <xdr:spPr>
        <a:xfrm>
          <a:off x="20383500" y="14740382"/>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65532</xdr:rowOff>
    </xdr:to>
    <xdr:cxnSp macro="">
      <xdr:nvCxnSpPr>
        <xdr:cNvPr id="631" name="直線コネクタ 630">
          <a:extLst>
            <a:ext uri="{FF2B5EF4-FFF2-40B4-BE49-F238E27FC236}">
              <a16:creationId xmlns:a16="http://schemas.microsoft.com/office/drawing/2014/main" id="{E6C2FEC6-1C28-46B9-A0A6-60DB6DC49AD1}"/>
            </a:ext>
          </a:extLst>
        </xdr:cNvPr>
        <xdr:cNvCxnSpPr/>
      </xdr:nvCxnSpPr>
      <xdr:spPr>
        <a:xfrm flipV="1">
          <a:off x="20432395" y="14782037"/>
          <a:ext cx="89281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632" name="楕円 631">
          <a:extLst>
            <a:ext uri="{FF2B5EF4-FFF2-40B4-BE49-F238E27FC236}">
              <a16:creationId xmlns:a16="http://schemas.microsoft.com/office/drawing/2014/main" id="{686CC88B-D2E2-4AE9-A0F3-4C4E9F3F3C59}"/>
            </a:ext>
          </a:extLst>
        </xdr:cNvPr>
        <xdr:cNvSpPr/>
      </xdr:nvSpPr>
      <xdr:spPr>
        <a:xfrm>
          <a:off x="19496405" y="14742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65532</xdr:rowOff>
    </xdr:from>
    <xdr:to>
      <xdr:col>107</xdr:col>
      <xdr:colOff>50800</xdr:colOff>
      <xdr:row>84</xdr:row>
      <xdr:rowOff>67818</xdr:rowOff>
    </xdr:to>
    <xdr:cxnSp macro="">
      <xdr:nvCxnSpPr>
        <xdr:cNvPr id="633" name="直線コネクタ 632">
          <a:extLst>
            <a:ext uri="{FF2B5EF4-FFF2-40B4-BE49-F238E27FC236}">
              <a16:creationId xmlns:a16="http://schemas.microsoft.com/office/drawing/2014/main" id="{56E04E7C-C911-415A-9717-A6D2B7441C88}"/>
            </a:ext>
          </a:extLst>
        </xdr:cNvPr>
        <xdr:cNvCxnSpPr/>
      </xdr:nvCxnSpPr>
      <xdr:spPr>
        <a:xfrm flipV="1">
          <a:off x="19545300" y="14789277"/>
          <a:ext cx="88709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xdr:rowOff>
    </xdr:from>
    <xdr:to>
      <xdr:col>98</xdr:col>
      <xdr:colOff>38100</xdr:colOff>
      <xdr:row>84</xdr:row>
      <xdr:rowOff>114046</xdr:rowOff>
    </xdr:to>
    <xdr:sp macro="" textlink="">
      <xdr:nvSpPr>
        <xdr:cNvPr id="634" name="楕円 633">
          <a:extLst>
            <a:ext uri="{FF2B5EF4-FFF2-40B4-BE49-F238E27FC236}">
              <a16:creationId xmlns:a16="http://schemas.microsoft.com/office/drawing/2014/main" id="{A28BC92E-D869-40E4-9E07-6F1450B2FAC2}"/>
            </a:ext>
          </a:extLst>
        </xdr:cNvPr>
        <xdr:cNvSpPr/>
      </xdr:nvSpPr>
      <xdr:spPr>
        <a:xfrm>
          <a:off x="18603595" y="1473238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63246</xdr:rowOff>
    </xdr:from>
    <xdr:to>
      <xdr:col>102</xdr:col>
      <xdr:colOff>114300</xdr:colOff>
      <xdr:row>84</xdr:row>
      <xdr:rowOff>67818</xdr:rowOff>
    </xdr:to>
    <xdr:cxnSp macro="">
      <xdr:nvCxnSpPr>
        <xdr:cNvPr id="635" name="直線コネクタ 634">
          <a:extLst>
            <a:ext uri="{FF2B5EF4-FFF2-40B4-BE49-F238E27FC236}">
              <a16:creationId xmlns:a16="http://schemas.microsoft.com/office/drawing/2014/main" id="{3E2EC5FE-C617-4E3A-A984-3AA2E6127A77}"/>
            </a:ext>
          </a:extLst>
        </xdr:cNvPr>
        <xdr:cNvCxnSpPr/>
      </xdr:nvCxnSpPr>
      <xdr:spPr>
        <a:xfrm>
          <a:off x="18658205" y="14786991"/>
          <a:ext cx="88709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636" name="n_1aveValue【消防施設】&#10;一人当たり面積">
          <a:extLst>
            <a:ext uri="{FF2B5EF4-FFF2-40B4-BE49-F238E27FC236}">
              <a16:creationId xmlns:a16="http://schemas.microsoft.com/office/drawing/2014/main" id="{DFB3378E-7ED8-4D1E-A034-195C355D5169}"/>
            </a:ext>
          </a:extLst>
        </xdr:cNvPr>
        <xdr:cNvSpPr txBox="1"/>
      </xdr:nvSpPr>
      <xdr:spPr>
        <a:xfrm>
          <a:off x="21073822" y="1489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37" name="n_2aveValue【消防施設】&#10;一人当たり面積">
          <a:extLst>
            <a:ext uri="{FF2B5EF4-FFF2-40B4-BE49-F238E27FC236}">
              <a16:creationId xmlns:a16="http://schemas.microsoft.com/office/drawing/2014/main" id="{44CC2D21-B55D-4572-A9C2-BB7F76D793E7}"/>
            </a:ext>
          </a:extLst>
        </xdr:cNvPr>
        <xdr:cNvSpPr txBox="1"/>
      </xdr:nvSpPr>
      <xdr:spPr>
        <a:xfrm>
          <a:off x="20197522" y="1449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137177</xdr:rowOff>
    </xdr:from>
    <xdr:ext cx="469744" cy="259045"/>
    <xdr:sp macro="" textlink="">
      <xdr:nvSpPr>
        <xdr:cNvPr id="638" name="n_3aveValue【消防施設】&#10;一人当たり面積">
          <a:extLst>
            <a:ext uri="{FF2B5EF4-FFF2-40B4-BE49-F238E27FC236}">
              <a16:creationId xmlns:a16="http://schemas.microsoft.com/office/drawing/2014/main" id="{756EEB82-EBEF-4654-BEBC-4A445C597247}"/>
            </a:ext>
          </a:extLst>
        </xdr:cNvPr>
        <xdr:cNvSpPr txBox="1"/>
      </xdr:nvSpPr>
      <xdr:spPr>
        <a:xfrm>
          <a:off x="19312332"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639" name="n_4aveValue【消防施設】&#10;一人当たり面積">
          <a:extLst>
            <a:ext uri="{FF2B5EF4-FFF2-40B4-BE49-F238E27FC236}">
              <a16:creationId xmlns:a16="http://schemas.microsoft.com/office/drawing/2014/main" id="{D510F706-3B12-4592-8966-8D29772A6454}"/>
            </a:ext>
          </a:extLst>
        </xdr:cNvPr>
        <xdr:cNvSpPr txBox="1"/>
      </xdr:nvSpPr>
      <xdr:spPr>
        <a:xfrm>
          <a:off x="1842523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640" name="n_1mainValue【消防施設】&#10;一人当たり面積">
          <a:extLst>
            <a:ext uri="{FF2B5EF4-FFF2-40B4-BE49-F238E27FC236}">
              <a16:creationId xmlns:a16="http://schemas.microsoft.com/office/drawing/2014/main" id="{9DF0C5B1-AF51-472B-812C-910121383B72}"/>
            </a:ext>
          </a:extLst>
        </xdr:cNvPr>
        <xdr:cNvSpPr txBox="1"/>
      </xdr:nvSpPr>
      <xdr:spPr>
        <a:xfrm>
          <a:off x="21073822" y="1449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41" name="n_2mainValue【消防施設】&#10;一人当たり面積">
          <a:extLst>
            <a:ext uri="{FF2B5EF4-FFF2-40B4-BE49-F238E27FC236}">
              <a16:creationId xmlns:a16="http://schemas.microsoft.com/office/drawing/2014/main" id="{97682E03-2D55-4EC4-A9FE-ADA0BFB162B0}"/>
            </a:ext>
          </a:extLst>
        </xdr:cNvPr>
        <xdr:cNvSpPr txBox="1"/>
      </xdr:nvSpPr>
      <xdr:spPr>
        <a:xfrm>
          <a:off x="20197522" y="148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642" name="n_3mainValue【消防施設】&#10;一人当たり面積">
          <a:extLst>
            <a:ext uri="{FF2B5EF4-FFF2-40B4-BE49-F238E27FC236}">
              <a16:creationId xmlns:a16="http://schemas.microsoft.com/office/drawing/2014/main" id="{9A090C42-614E-4D01-B655-25FEE8073B93}"/>
            </a:ext>
          </a:extLst>
        </xdr:cNvPr>
        <xdr:cNvSpPr txBox="1"/>
      </xdr:nvSpPr>
      <xdr:spPr>
        <a:xfrm>
          <a:off x="19312332" y="1451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130573</xdr:rowOff>
    </xdr:from>
    <xdr:ext cx="469744" cy="259045"/>
    <xdr:sp macro="" textlink="">
      <xdr:nvSpPr>
        <xdr:cNvPr id="643" name="n_4mainValue【消防施設】&#10;一人当たり面積">
          <a:extLst>
            <a:ext uri="{FF2B5EF4-FFF2-40B4-BE49-F238E27FC236}">
              <a16:creationId xmlns:a16="http://schemas.microsoft.com/office/drawing/2014/main" id="{C17AE53C-9A57-4175-95FC-AA4790E52DEE}"/>
            </a:ext>
          </a:extLst>
        </xdr:cNvPr>
        <xdr:cNvSpPr txBox="1"/>
      </xdr:nvSpPr>
      <xdr:spPr>
        <a:xfrm>
          <a:off x="18425237" y="1450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9EC6E771-27BD-458A-B33A-8C1EBB1BDF6D}"/>
            </a:ext>
          </a:extLst>
        </xdr:cNvPr>
        <xdr:cNvSpPr/>
      </xdr:nvSpPr>
      <xdr:spPr>
        <a:xfrm>
          <a:off x="12447905"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35173892-6BDC-455E-B9A2-A4C56C7EBCDE}"/>
            </a:ext>
          </a:extLst>
        </xdr:cNvPr>
        <xdr:cNvSpPr/>
      </xdr:nvSpPr>
      <xdr:spPr>
        <a:xfrm>
          <a:off x="12573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228D2106-56D0-468B-A687-A520D549F0F0}"/>
            </a:ext>
          </a:extLst>
        </xdr:cNvPr>
        <xdr:cNvSpPr/>
      </xdr:nvSpPr>
      <xdr:spPr>
        <a:xfrm>
          <a:off x="12573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1A55BAB2-6F3F-4C04-9F8A-026744B4CE14}"/>
            </a:ext>
          </a:extLst>
        </xdr:cNvPr>
        <xdr:cNvSpPr/>
      </xdr:nvSpPr>
      <xdr:spPr>
        <a:xfrm>
          <a:off x="13590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56C13EA2-F00A-454E-B017-60AFEDB2A7DD}"/>
            </a:ext>
          </a:extLst>
        </xdr:cNvPr>
        <xdr:cNvSpPr/>
      </xdr:nvSpPr>
      <xdr:spPr>
        <a:xfrm>
          <a:off x="13590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375261C0-629A-4D97-BD52-26175EAFA23A}"/>
            </a:ext>
          </a:extLst>
        </xdr:cNvPr>
        <xdr:cNvSpPr/>
      </xdr:nvSpPr>
      <xdr:spPr>
        <a:xfrm>
          <a:off x="1473390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E31C1F44-9E2D-4FB0-8F0F-2E44A06D0C9A}"/>
            </a:ext>
          </a:extLst>
        </xdr:cNvPr>
        <xdr:cNvSpPr/>
      </xdr:nvSpPr>
      <xdr:spPr>
        <a:xfrm>
          <a:off x="1473390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B45DD632-9E1C-428C-A28B-1D8B645767CC}"/>
            </a:ext>
          </a:extLst>
        </xdr:cNvPr>
        <xdr:cNvSpPr/>
      </xdr:nvSpPr>
      <xdr:spPr>
        <a:xfrm>
          <a:off x="12447905"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7E55273D-B10D-4DE1-8322-C6C13A98CB51}"/>
            </a:ext>
          </a:extLst>
        </xdr:cNvPr>
        <xdr:cNvSpPr txBox="1"/>
      </xdr:nvSpPr>
      <xdr:spPr>
        <a:xfrm>
          <a:off x="12409805" y="16939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B4CA5226-FD34-4A4E-B315-B08C84FB5F1C}"/>
            </a:ext>
          </a:extLst>
        </xdr:cNvPr>
        <xdr:cNvCxnSpPr/>
      </xdr:nvCxnSpPr>
      <xdr:spPr>
        <a:xfrm>
          <a:off x="12447905"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A6804FDC-17AC-4D71-9205-B01DC9D9ED26}"/>
            </a:ext>
          </a:extLst>
        </xdr:cNvPr>
        <xdr:cNvSpPr txBox="1"/>
      </xdr:nvSpPr>
      <xdr:spPr>
        <a:xfrm>
          <a:off x="11982631" y="193249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CB2B8FCE-57E8-4C44-B419-CBD4903DDE11}"/>
            </a:ext>
          </a:extLst>
        </xdr:cNvPr>
        <xdr:cNvCxnSpPr/>
      </xdr:nvCxnSpPr>
      <xdr:spPr>
        <a:xfrm>
          <a:off x="12447905"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F8793C33-DDA5-4EA0-A941-269AD6EABFCB}"/>
            </a:ext>
          </a:extLst>
        </xdr:cNvPr>
        <xdr:cNvSpPr txBox="1"/>
      </xdr:nvSpPr>
      <xdr:spPr>
        <a:xfrm>
          <a:off x="11982631"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65FEB61D-EA87-437E-9D9B-E4D6542D6F95}"/>
            </a:ext>
          </a:extLst>
        </xdr:cNvPr>
        <xdr:cNvCxnSpPr/>
      </xdr:nvCxnSpPr>
      <xdr:spPr>
        <a:xfrm>
          <a:off x="12447905"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928784E7-6AD4-4A8B-B474-E0B95250957D}"/>
            </a:ext>
          </a:extLst>
        </xdr:cNvPr>
        <xdr:cNvSpPr txBox="1"/>
      </xdr:nvSpPr>
      <xdr:spPr>
        <a:xfrm>
          <a:off x="12042941" y="186584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9E3E1CB-7866-4729-943F-CB96960884E9}"/>
            </a:ext>
          </a:extLst>
        </xdr:cNvPr>
        <xdr:cNvCxnSpPr/>
      </xdr:nvCxnSpPr>
      <xdr:spPr>
        <a:xfrm>
          <a:off x="12447905"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234B1521-FFC5-4CD1-9AEA-EF748D9830B8}"/>
            </a:ext>
          </a:extLst>
        </xdr:cNvPr>
        <xdr:cNvSpPr txBox="1"/>
      </xdr:nvSpPr>
      <xdr:spPr>
        <a:xfrm>
          <a:off x="12042941" y="183281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B1FDED24-788E-4EA2-B68F-68F0478737D1}"/>
            </a:ext>
          </a:extLst>
        </xdr:cNvPr>
        <xdr:cNvCxnSpPr/>
      </xdr:nvCxnSpPr>
      <xdr:spPr>
        <a:xfrm>
          <a:off x="12447905"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A2A02BE7-CAD4-4981-8A91-1DEBA6A073EE}"/>
            </a:ext>
          </a:extLst>
        </xdr:cNvPr>
        <xdr:cNvSpPr txBox="1"/>
      </xdr:nvSpPr>
      <xdr:spPr>
        <a:xfrm>
          <a:off x="12042941" y="1799011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1F5BA4A1-F75D-41FE-8A36-AD1F6B420662}"/>
            </a:ext>
          </a:extLst>
        </xdr:cNvPr>
        <xdr:cNvCxnSpPr/>
      </xdr:nvCxnSpPr>
      <xdr:spPr>
        <a:xfrm>
          <a:off x="12447905"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5D0D7C8A-048E-4AB4-A126-E946CD02D623}"/>
            </a:ext>
          </a:extLst>
        </xdr:cNvPr>
        <xdr:cNvSpPr txBox="1"/>
      </xdr:nvSpPr>
      <xdr:spPr>
        <a:xfrm>
          <a:off x="12042941" y="17659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2467234C-18A6-4CE2-80C7-341A242F6966}"/>
            </a:ext>
          </a:extLst>
        </xdr:cNvPr>
        <xdr:cNvCxnSpPr/>
      </xdr:nvCxnSpPr>
      <xdr:spPr>
        <a:xfrm>
          <a:off x="12447905"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117731C0-3C79-4F8C-B383-D170F65F52C5}"/>
            </a:ext>
          </a:extLst>
        </xdr:cNvPr>
        <xdr:cNvSpPr txBox="1"/>
      </xdr:nvSpPr>
      <xdr:spPr>
        <a:xfrm>
          <a:off x="12108966" y="1732363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EBCBC56F-0EA7-4B33-9FD3-511588E84842}"/>
            </a:ext>
          </a:extLst>
        </xdr:cNvPr>
        <xdr:cNvCxnSpPr/>
      </xdr:nvCxnSpPr>
      <xdr:spPr>
        <a:xfrm>
          <a:off x="12447905"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F63FB0D6-0C0F-401C-BDB7-B3D3B3CA6467}"/>
            </a:ext>
          </a:extLst>
        </xdr:cNvPr>
        <xdr:cNvSpPr/>
      </xdr:nvSpPr>
      <xdr:spPr>
        <a:xfrm>
          <a:off x="12447905"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69" name="直線コネクタ 668">
          <a:extLst>
            <a:ext uri="{FF2B5EF4-FFF2-40B4-BE49-F238E27FC236}">
              <a16:creationId xmlns:a16="http://schemas.microsoft.com/office/drawing/2014/main" id="{6A47A06A-30FD-4D0D-8AA5-B6C4009387D7}"/>
            </a:ext>
          </a:extLst>
        </xdr:cNvPr>
        <xdr:cNvCxnSpPr/>
      </xdr:nvCxnSpPr>
      <xdr:spPr>
        <a:xfrm flipV="1">
          <a:off x="16316959" y="17467761"/>
          <a:ext cx="0" cy="163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70" name="【庁舎】&#10;有形固定資産減価償却率最小値テキスト">
          <a:extLst>
            <a:ext uri="{FF2B5EF4-FFF2-40B4-BE49-F238E27FC236}">
              <a16:creationId xmlns:a16="http://schemas.microsoft.com/office/drawing/2014/main" id="{F211E2F8-5293-4F47-B59E-B604CF535202}"/>
            </a:ext>
          </a:extLst>
        </xdr:cNvPr>
        <xdr:cNvSpPr txBox="1"/>
      </xdr:nvSpPr>
      <xdr:spPr>
        <a:xfrm>
          <a:off x="16355695" y="1910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71" name="直線コネクタ 670">
          <a:extLst>
            <a:ext uri="{FF2B5EF4-FFF2-40B4-BE49-F238E27FC236}">
              <a16:creationId xmlns:a16="http://schemas.microsoft.com/office/drawing/2014/main" id="{709E5654-D9FB-4502-BC7C-70519E20C12D}"/>
            </a:ext>
          </a:extLst>
        </xdr:cNvPr>
        <xdr:cNvCxnSpPr/>
      </xdr:nvCxnSpPr>
      <xdr:spPr>
        <a:xfrm>
          <a:off x="16230600" y="19107695"/>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2" name="【庁舎】&#10;有形固定資産減価償却率最大値テキスト">
          <a:extLst>
            <a:ext uri="{FF2B5EF4-FFF2-40B4-BE49-F238E27FC236}">
              <a16:creationId xmlns:a16="http://schemas.microsoft.com/office/drawing/2014/main" id="{826493C2-77B4-44CB-8CAB-ED027C021BC1}"/>
            </a:ext>
          </a:extLst>
        </xdr:cNvPr>
        <xdr:cNvSpPr txBox="1"/>
      </xdr:nvSpPr>
      <xdr:spPr>
        <a:xfrm>
          <a:off x="16355695" y="1724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C8FC80E6-F327-4AB2-BEAD-66FBA668171A}"/>
            </a:ext>
          </a:extLst>
        </xdr:cNvPr>
        <xdr:cNvCxnSpPr/>
      </xdr:nvCxnSpPr>
      <xdr:spPr>
        <a:xfrm>
          <a:off x="16230600" y="1746776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74" name="【庁舎】&#10;有形固定資産減価償却率平均値テキスト">
          <a:extLst>
            <a:ext uri="{FF2B5EF4-FFF2-40B4-BE49-F238E27FC236}">
              <a16:creationId xmlns:a16="http://schemas.microsoft.com/office/drawing/2014/main" id="{347D2D79-5053-4821-9E4A-FBF4D42D04F7}"/>
            </a:ext>
          </a:extLst>
        </xdr:cNvPr>
        <xdr:cNvSpPr txBox="1"/>
      </xdr:nvSpPr>
      <xdr:spPr>
        <a:xfrm>
          <a:off x="16355695" y="180807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75" name="フローチャート: 判断 674">
          <a:extLst>
            <a:ext uri="{FF2B5EF4-FFF2-40B4-BE49-F238E27FC236}">
              <a16:creationId xmlns:a16="http://schemas.microsoft.com/office/drawing/2014/main" id="{40C2A322-317C-4B35-9156-743ABC3E8492}"/>
            </a:ext>
          </a:extLst>
        </xdr:cNvPr>
        <xdr:cNvSpPr/>
      </xdr:nvSpPr>
      <xdr:spPr>
        <a:xfrm>
          <a:off x="16268700" y="18231213"/>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76" name="フローチャート: 判断 675">
          <a:extLst>
            <a:ext uri="{FF2B5EF4-FFF2-40B4-BE49-F238E27FC236}">
              <a16:creationId xmlns:a16="http://schemas.microsoft.com/office/drawing/2014/main" id="{95FD266A-7829-44C3-B6E8-D9CA199C90CD}"/>
            </a:ext>
          </a:extLst>
        </xdr:cNvPr>
        <xdr:cNvSpPr/>
      </xdr:nvSpPr>
      <xdr:spPr>
        <a:xfrm>
          <a:off x="15430500" y="18321564"/>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77" name="フローチャート: 判断 676">
          <a:extLst>
            <a:ext uri="{FF2B5EF4-FFF2-40B4-BE49-F238E27FC236}">
              <a16:creationId xmlns:a16="http://schemas.microsoft.com/office/drawing/2014/main" id="{6563E97D-E3FE-4486-BD79-E5ADFF12E906}"/>
            </a:ext>
          </a:extLst>
        </xdr:cNvPr>
        <xdr:cNvSpPr/>
      </xdr:nvSpPr>
      <xdr:spPr>
        <a:xfrm>
          <a:off x="14543405" y="18387696"/>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8" name="フローチャート: 判断 677">
          <a:extLst>
            <a:ext uri="{FF2B5EF4-FFF2-40B4-BE49-F238E27FC236}">
              <a16:creationId xmlns:a16="http://schemas.microsoft.com/office/drawing/2014/main" id="{E233A30D-FA91-4EDC-BC70-402AA281EA21}"/>
            </a:ext>
          </a:extLst>
        </xdr:cNvPr>
        <xdr:cNvSpPr/>
      </xdr:nvSpPr>
      <xdr:spPr>
        <a:xfrm>
          <a:off x="13650595" y="18431237"/>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79" name="フローチャート: 判断 678">
          <a:extLst>
            <a:ext uri="{FF2B5EF4-FFF2-40B4-BE49-F238E27FC236}">
              <a16:creationId xmlns:a16="http://schemas.microsoft.com/office/drawing/2014/main" id="{CA58A615-A4B6-4C6E-9B7F-D04069BE58E7}"/>
            </a:ext>
          </a:extLst>
        </xdr:cNvPr>
        <xdr:cNvSpPr/>
      </xdr:nvSpPr>
      <xdr:spPr>
        <a:xfrm>
          <a:off x="12763500" y="1842960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F9218A1-5A3D-48E9-BF91-A08D7E8ADDE6}"/>
            </a:ext>
          </a:extLst>
        </xdr:cNvPr>
        <xdr:cNvSpPr txBox="1"/>
      </xdr:nvSpPr>
      <xdr:spPr>
        <a:xfrm>
          <a:off x="161270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F5E7E3C-028A-4180-8EAC-1821649C1E28}"/>
            </a:ext>
          </a:extLst>
        </xdr:cNvPr>
        <xdr:cNvSpPr txBox="1"/>
      </xdr:nvSpPr>
      <xdr:spPr>
        <a:xfrm>
          <a:off x="15288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11BA2924-ECFB-4603-AA2A-3FD1A73C23ED}"/>
            </a:ext>
          </a:extLst>
        </xdr:cNvPr>
        <xdr:cNvSpPr txBox="1"/>
      </xdr:nvSpPr>
      <xdr:spPr>
        <a:xfrm>
          <a:off x="14401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AEBD7902-145A-4BE5-9D03-88A77F595D0E}"/>
            </a:ext>
          </a:extLst>
        </xdr:cNvPr>
        <xdr:cNvSpPr txBox="1"/>
      </xdr:nvSpPr>
      <xdr:spPr>
        <a:xfrm>
          <a:off x="1351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C9C50BC8-7986-4A62-A95D-DF8A445AB7F7}"/>
            </a:ext>
          </a:extLst>
        </xdr:cNvPr>
        <xdr:cNvSpPr txBox="1"/>
      </xdr:nvSpPr>
      <xdr:spPr>
        <a:xfrm>
          <a:off x="1262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157662</xdr:rowOff>
    </xdr:from>
    <xdr:to>
      <xdr:col>85</xdr:col>
      <xdr:colOff>177800</xdr:colOff>
      <xdr:row>105</xdr:row>
      <xdr:rowOff>87812</xdr:rowOff>
    </xdr:to>
    <xdr:sp macro="" textlink="">
      <xdr:nvSpPr>
        <xdr:cNvPr id="685" name="楕円 684">
          <a:extLst>
            <a:ext uri="{FF2B5EF4-FFF2-40B4-BE49-F238E27FC236}">
              <a16:creationId xmlns:a16="http://schemas.microsoft.com/office/drawing/2014/main" id="{59925BFA-6826-4624-8360-DA6364127E94}"/>
            </a:ext>
          </a:extLst>
        </xdr:cNvPr>
        <xdr:cNvSpPr/>
      </xdr:nvSpPr>
      <xdr:spPr>
        <a:xfrm>
          <a:off x="16268700" y="18382797"/>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136089</xdr:rowOff>
    </xdr:from>
    <xdr:ext cx="405111" cy="259045"/>
    <xdr:sp macro="" textlink="">
      <xdr:nvSpPr>
        <xdr:cNvPr id="686" name="【庁舎】&#10;有形固定資産減価償却率該当値テキスト">
          <a:extLst>
            <a:ext uri="{FF2B5EF4-FFF2-40B4-BE49-F238E27FC236}">
              <a16:creationId xmlns:a16="http://schemas.microsoft.com/office/drawing/2014/main" id="{6AC419F7-9CF5-4A6B-9CD4-9D89C175A688}"/>
            </a:ext>
          </a:extLst>
        </xdr:cNvPr>
        <xdr:cNvSpPr txBox="1"/>
      </xdr:nvSpPr>
      <xdr:spPr>
        <a:xfrm>
          <a:off x="16355695"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125005</xdr:rowOff>
    </xdr:from>
    <xdr:to>
      <xdr:col>81</xdr:col>
      <xdr:colOff>101600</xdr:colOff>
      <xdr:row>105</xdr:row>
      <xdr:rowOff>55155</xdr:rowOff>
    </xdr:to>
    <xdr:sp macro="" textlink="">
      <xdr:nvSpPr>
        <xdr:cNvPr id="687" name="楕円 686">
          <a:extLst>
            <a:ext uri="{FF2B5EF4-FFF2-40B4-BE49-F238E27FC236}">
              <a16:creationId xmlns:a16="http://schemas.microsoft.com/office/drawing/2014/main" id="{B8F55AE5-3A36-42B3-8866-BE250653C6C2}"/>
            </a:ext>
          </a:extLst>
        </xdr:cNvPr>
        <xdr:cNvSpPr/>
      </xdr:nvSpPr>
      <xdr:spPr>
        <a:xfrm>
          <a:off x="15430500" y="18350140"/>
          <a:ext cx="103505" cy="1111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4355</xdr:rowOff>
    </xdr:from>
    <xdr:to>
      <xdr:col>85</xdr:col>
      <xdr:colOff>127000</xdr:colOff>
      <xdr:row>105</xdr:row>
      <xdr:rowOff>37012</xdr:rowOff>
    </xdr:to>
    <xdr:cxnSp macro="">
      <xdr:nvCxnSpPr>
        <xdr:cNvPr id="688" name="直線コネクタ 687">
          <a:extLst>
            <a:ext uri="{FF2B5EF4-FFF2-40B4-BE49-F238E27FC236}">
              <a16:creationId xmlns:a16="http://schemas.microsoft.com/office/drawing/2014/main" id="{66A77E67-82E4-40A6-A636-5AAFA03AAC2B}"/>
            </a:ext>
          </a:extLst>
        </xdr:cNvPr>
        <xdr:cNvCxnSpPr/>
      </xdr:nvCxnSpPr>
      <xdr:spPr>
        <a:xfrm>
          <a:off x="15479395" y="184066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89" name="楕円 688">
          <a:extLst>
            <a:ext uri="{FF2B5EF4-FFF2-40B4-BE49-F238E27FC236}">
              <a16:creationId xmlns:a16="http://schemas.microsoft.com/office/drawing/2014/main" id="{7CB70B28-8C25-4241-94DE-1E907B92DE16}"/>
            </a:ext>
          </a:extLst>
        </xdr:cNvPr>
        <xdr:cNvSpPr/>
      </xdr:nvSpPr>
      <xdr:spPr>
        <a:xfrm>
          <a:off x="14543405" y="183376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4355</xdr:rowOff>
    </xdr:to>
    <xdr:cxnSp macro="">
      <xdr:nvCxnSpPr>
        <xdr:cNvPr id="690" name="直線コネクタ 689">
          <a:extLst>
            <a:ext uri="{FF2B5EF4-FFF2-40B4-BE49-F238E27FC236}">
              <a16:creationId xmlns:a16="http://schemas.microsoft.com/office/drawing/2014/main" id="{6F1D7431-81AA-4D75-BE63-891FDDB37473}"/>
            </a:ext>
          </a:extLst>
        </xdr:cNvPr>
        <xdr:cNvCxnSpPr/>
      </xdr:nvCxnSpPr>
      <xdr:spPr>
        <a:xfrm>
          <a:off x="14592300" y="18384611"/>
          <a:ext cx="887095"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691" name="楕円 690">
          <a:extLst>
            <a:ext uri="{FF2B5EF4-FFF2-40B4-BE49-F238E27FC236}">
              <a16:creationId xmlns:a16="http://schemas.microsoft.com/office/drawing/2014/main" id="{E95A2F6D-DC6D-409A-B55F-38421255432F}"/>
            </a:ext>
          </a:extLst>
        </xdr:cNvPr>
        <xdr:cNvSpPr/>
      </xdr:nvSpPr>
      <xdr:spPr>
        <a:xfrm>
          <a:off x="13650595" y="18293533"/>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159476</xdr:rowOff>
    </xdr:to>
    <xdr:cxnSp macro="">
      <xdr:nvCxnSpPr>
        <xdr:cNvPr id="692" name="直線コネクタ 691">
          <a:extLst>
            <a:ext uri="{FF2B5EF4-FFF2-40B4-BE49-F238E27FC236}">
              <a16:creationId xmlns:a16="http://schemas.microsoft.com/office/drawing/2014/main" id="{0F1A9C40-342B-445B-A318-BCAA1BB855F7}"/>
            </a:ext>
          </a:extLst>
        </xdr:cNvPr>
        <xdr:cNvCxnSpPr/>
      </xdr:nvCxnSpPr>
      <xdr:spPr>
        <a:xfrm>
          <a:off x="13705205" y="18342428"/>
          <a:ext cx="887095" cy="4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20501</xdr:rowOff>
    </xdr:from>
    <xdr:to>
      <xdr:col>67</xdr:col>
      <xdr:colOff>101600</xdr:colOff>
      <xdr:row>104</xdr:row>
      <xdr:rowOff>122101</xdr:rowOff>
    </xdr:to>
    <xdr:sp macro="" textlink="">
      <xdr:nvSpPr>
        <xdr:cNvPr id="693" name="楕円 692">
          <a:extLst>
            <a:ext uri="{FF2B5EF4-FFF2-40B4-BE49-F238E27FC236}">
              <a16:creationId xmlns:a16="http://schemas.microsoft.com/office/drawing/2014/main" id="{7744B478-509A-42A9-B60C-9A343B2E2F95}"/>
            </a:ext>
          </a:extLst>
        </xdr:cNvPr>
        <xdr:cNvSpPr/>
      </xdr:nvSpPr>
      <xdr:spPr>
        <a:xfrm>
          <a:off x="12763500" y="18251351"/>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71301</xdr:rowOff>
    </xdr:from>
    <xdr:to>
      <xdr:col>71</xdr:col>
      <xdr:colOff>177800</xdr:colOff>
      <xdr:row>104</xdr:row>
      <xdr:rowOff>115388</xdr:rowOff>
    </xdr:to>
    <xdr:cxnSp macro="">
      <xdr:nvCxnSpPr>
        <xdr:cNvPr id="694" name="直線コネクタ 693">
          <a:extLst>
            <a:ext uri="{FF2B5EF4-FFF2-40B4-BE49-F238E27FC236}">
              <a16:creationId xmlns:a16="http://schemas.microsoft.com/office/drawing/2014/main" id="{6500E60A-88AF-40BA-B56E-D2D4BAC72176}"/>
            </a:ext>
          </a:extLst>
        </xdr:cNvPr>
        <xdr:cNvCxnSpPr/>
      </xdr:nvCxnSpPr>
      <xdr:spPr>
        <a:xfrm>
          <a:off x="12812395" y="18300246"/>
          <a:ext cx="89281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95" name="n_1aveValue【庁舎】&#10;有形固定資産減価償却率">
          <a:extLst>
            <a:ext uri="{FF2B5EF4-FFF2-40B4-BE49-F238E27FC236}">
              <a16:creationId xmlns:a16="http://schemas.microsoft.com/office/drawing/2014/main" id="{C95A7484-070B-4C7A-9057-4BC3FE984DD7}"/>
            </a:ext>
          </a:extLst>
        </xdr:cNvPr>
        <xdr:cNvSpPr txBox="1"/>
      </xdr:nvSpPr>
      <xdr:spPr>
        <a:xfrm>
          <a:off x="15267949" y="1808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696" name="n_2aveValue【庁舎】&#10;有形固定資産減価償却率">
          <a:extLst>
            <a:ext uri="{FF2B5EF4-FFF2-40B4-BE49-F238E27FC236}">
              <a16:creationId xmlns:a16="http://schemas.microsoft.com/office/drawing/2014/main" id="{51A3EE92-B5E4-4CDE-B712-067AFFA869C6}"/>
            </a:ext>
          </a:extLst>
        </xdr:cNvPr>
        <xdr:cNvSpPr txBox="1"/>
      </xdr:nvSpPr>
      <xdr:spPr>
        <a:xfrm>
          <a:off x="14391649" y="18484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697" name="n_3aveValue【庁舎】&#10;有形固定資産減価償却率">
          <a:extLst>
            <a:ext uri="{FF2B5EF4-FFF2-40B4-BE49-F238E27FC236}">
              <a16:creationId xmlns:a16="http://schemas.microsoft.com/office/drawing/2014/main" id="{82F60FDF-0A76-4FF2-949C-E56B6D5D0C04}"/>
            </a:ext>
          </a:extLst>
        </xdr:cNvPr>
        <xdr:cNvSpPr txBox="1"/>
      </xdr:nvSpPr>
      <xdr:spPr>
        <a:xfrm>
          <a:off x="13498839" y="1852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698" name="n_4aveValue【庁舎】&#10;有形固定資産減価償却率">
          <a:extLst>
            <a:ext uri="{FF2B5EF4-FFF2-40B4-BE49-F238E27FC236}">
              <a16:creationId xmlns:a16="http://schemas.microsoft.com/office/drawing/2014/main" id="{5E26528E-91E9-47D0-862D-62244C4206D6}"/>
            </a:ext>
          </a:extLst>
        </xdr:cNvPr>
        <xdr:cNvSpPr txBox="1"/>
      </xdr:nvSpPr>
      <xdr:spPr>
        <a:xfrm>
          <a:off x="12611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46282</xdr:rowOff>
    </xdr:from>
    <xdr:ext cx="405111" cy="259045"/>
    <xdr:sp macro="" textlink="">
      <xdr:nvSpPr>
        <xdr:cNvPr id="699" name="n_1mainValue【庁舎】&#10;有形固定資産減価償却率">
          <a:extLst>
            <a:ext uri="{FF2B5EF4-FFF2-40B4-BE49-F238E27FC236}">
              <a16:creationId xmlns:a16="http://schemas.microsoft.com/office/drawing/2014/main" id="{607D48F3-538A-43AF-BA69-F86CB7F06CD0}"/>
            </a:ext>
          </a:extLst>
        </xdr:cNvPr>
        <xdr:cNvSpPr txBox="1"/>
      </xdr:nvSpPr>
      <xdr:spPr>
        <a:xfrm>
          <a:off x="15267949" y="1844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00" name="n_2mainValue【庁舎】&#10;有形固定資産減価償却率">
          <a:extLst>
            <a:ext uri="{FF2B5EF4-FFF2-40B4-BE49-F238E27FC236}">
              <a16:creationId xmlns:a16="http://schemas.microsoft.com/office/drawing/2014/main" id="{A8C0A8C1-E86C-4C74-AFCE-7A85294AE25F}"/>
            </a:ext>
          </a:extLst>
        </xdr:cNvPr>
        <xdr:cNvSpPr txBox="1"/>
      </xdr:nvSpPr>
      <xdr:spPr>
        <a:xfrm>
          <a:off x="14391649" y="18110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11265</xdr:rowOff>
    </xdr:from>
    <xdr:ext cx="405111" cy="259045"/>
    <xdr:sp macro="" textlink="">
      <xdr:nvSpPr>
        <xdr:cNvPr id="701" name="n_3mainValue【庁舎】&#10;有形固定資産減価償却率">
          <a:extLst>
            <a:ext uri="{FF2B5EF4-FFF2-40B4-BE49-F238E27FC236}">
              <a16:creationId xmlns:a16="http://schemas.microsoft.com/office/drawing/2014/main" id="{7A29E107-BF3D-40BB-8EA9-AE53DEC7BDEB}"/>
            </a:ext>
          </a:extLst>
        </xdr:cNvPr>
        <xdr:cNvSpPr txBox="1"/>
      </xdr:nvSpPr>
      <xdr:spPr>
        <a:xfrm>
          <a:off x="13498839" y="1806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138628</xdr:rowOff>
    </xdr:from>
    <xdr:ext cx="405111" cy="259045"/>
    <xdr:sp macro="" textlink="">
      <xdr:nvSpPr>
        <xdr:cNvPr id="702" name="n_4mainValue【庁舎】&#10;有形固定資産減価償却率">
          <a:extLst>
            <a:ext uri="{FF2B5EF4-FFF2-40B4-BE49-F238E27FC236}">
              <a16:creationId xmlns:a16="http://schemas.microsoft.com/office/drawing/2014/main" id="{907DC237-6D23-40F8-B301-2FB5D3274862}"/>
            </a:ext>
          </a:extLst>
        </xdr:cNvPr>
        <xdr:cNvSpPr txBox="1"/>
      </xdr:nvSpPr>
      <xdr:spPr>
        <a:xfrm>
          <a:off x="12611744" y="180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54583DCA-D5AB-42EB-9764-94C14D5C3DE9}"/>
            </a:ext>
          </a:extLst>
        </xdr:cNvPr>
        <xdr:cNvSpPr/>
      </xdr:nvSpPr>
      <xdr:spPr>
        <a:xfrm>
          <a:off x="18288000" y="15971520"/>
          <a:ext cx="4724400" cy="6445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7485DBCA-A2F9-4BE8-A03E-AF59C977B68A}"/>
            </a:ext>
          </a:extLst>
        </xdr:cNvPr>
        <xdr:cNvSpPr/>
      </xdr:nvSpPr>
      <xdr:spPr>
        <a:xfrm>
          <a:off x="18413095"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53D6055B-A10E-418F-B01F-24C030B47069}"/>
            </a:ext>
          </a:extLst>
        </xdr:cNvPr>
        <xdr:cNvSpPr/>
      </xdr:nvSpPr>
      <xdr:spPr>
        <a:xfrm>
          <a:off x="18413095"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30D3908E-96ED-4306-9F8C-A30A32421680}"/>
            </a:ext>
          </a:extLst>
        </xdr:cNvPr>
        <xdr:cNvSpPr/>
      </xdr:nvSpPr>
      <xdr:spPr>
        <a:xfrm>
          <a:off x="19431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BFEFBA97-3D5D-470E-97AE-4AA6E264EC6F}"/>
            </a:ext>
          </a:extLst>
        </xdr:cNvPr>
        <xdr:cNvSpPr/>
      </xdr:nvSpPr>
      <xdr:spPr>
        <a:xfrm>
          <a:off x="19431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6E017108-671C-4E7B-BDD1-DA3BED512B9A}"/>
            </a:ext>
          </a:extLst>
        </xdr:cNvPr>
        <xdr:cNvSpPr/>
      </xdr:nvSpPr>
      <xdr:spPr>
        <a:xfrm>
          <a:off x="20574000" y="16637635"/>
          <a:ext cx="1524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3AD29C26-60B4-4CAE-A1B2-DDFEBD9D9CC9}"/>
            </a:ext>
          </a:extLst>
        </xdr:cNvPr>
        <xdr:cNvSpPr/>
      </xdr:nvSpPr>
      <xdr:spPr>
        <a:xfrm>
          <a:off x="20574000" y="16852265"/>
          <a:ext cx="1524000"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52CC11D9-B1FD-477D-BF04-65105BAEA62E}"/>
            </a:ext>
          </a:extLst>
        </xdr:cNvPr>
        <xdr:cNvSpPr/>
      </xdr:nvSpPr>
      <xdr:spPr>
        <a:xfrm>
          <a:off x="18288000" y="17137380"/>
          <a:ext cx="4724400" cy="233934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6A69B4BF-0FC1-4007-A69A-4C5E071D8C50}"/>
            </a:ext>
          </a:extLst>
        </xdr:cNvPr>
        <xdr:cNvSpPr txBox="1"/>
      </xdr:nvSpPr>
      <xdr:spPr>
        <a:xfrm>
          <a:off x="18249900" y="16939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1F5ABDB7-AC76-4876-8F5F-48C92BEC75B2}"/>
            </a:ext>
          </a:extLst>
        </xdr:cNvPr>
        <xdr:cNvCxnSpPr/>
      </xdr:nvCxnSpPr>
      <xdr:spPr>
        <a:xfrm>
          <a:off x="18288000" y="1947672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4C394E74-3FDF-46B4-BFD0-ECBA795FDE4E}"/>
            </a:ext>
          </a:extLst>
        </xdr:cNvPr>
        <xdr:cNvCxnSpPr/>
      </xdr:nvCxnSpPr>
      <xdr:spPr>
        <a:xfrm>
          <a:off x="18288000" y="1913871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B5FD53F6-3C93-4EEC-BF27-5642B7770305}"/>
            </a:ext>
          </a:extLst>
        </xdr:cNvPr>
        <xdr:cNvSpPr txBox="1"/>
      </xdr:nvSpPr>
      <xdr:spPr>
        <a:xfrm>
          <a:off x="17822726" y="18994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586506B6-7570-40A5-A83D-E586A911B6F6}"/>
            </a:ext>
          </a:extLst>
        </xdr:cNvPr>
        <xdr:cNvCxnSpPr/>
      </xdr:nvCxnSpPr>
      <xdr:spPr>
        <a:xfrm>
          <a:off x="18288000" y="1880262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4B99DC22-A3D7-400B-AF72-4C0E60ED1877}"/>
            </a:ext>
          </a:extLst>
        </xdr:cNvPr>
        <xdr:cNvSpPr txBox="1"/>
      </xdr:nvSpPr>
      <xdr:spPr>
        <a:xfrm>
          <a:off x="17822726" y="186584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905974EE-79B4-4093-9AE2-8B384B11FA4F}"/>
            </a:ext>
          </a:extLst>
        </xdr:cNvPr>
        <xdr:cNvCxnSpPr/>
      </xdr:nvCxnSpPr>
      <xdr:spPr>
        <a:xfrm>
          <a:off x="18288000" y="1847224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A70D82B9-6BA0-46AC-8460-7CED00C958D9}"/>
            </a:ext>
          </a:extLst>
        </xdr:cNvPr>
        <xdr:cNvSpPr txBox="1"/>
      </xdr:nvSpPr>
      <xdr:spPr>
        <a:xfrm>
          <a:off x="17822726" y="183281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A639BCEA-FBEF-4DF6-960F-FAC46AF2AC18}"/>
            </a:ext>
          </a:extLst>
        </xdr:cNvPr>
        <xdr:cNvCxnSpPr/>
      </xdr:nvCxnSpPr>
      <xdr:spPr>
        <a:xfrm>
          <a:off x="18288000" y="1813423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F295705F-34C9-4683-9E15-FFD9667B77A4}"/>
            </a:ext>
          </a:extLst>
        </xdr:cNvPr>
        <xdr:cNvSpPr txBox="1"/>
      </xdr:nvSpPr>
      <xdr:spPr>
        <a:xfrm>
          <a:off x="17822726" y="1799011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A3B7FF6B-C3A0-4738-B6BA-1822DF070895}"/>
            </a:ext>
          </a:extLst>
        </xdr:cNvPr>
        <xdr:cNvCxnSpPr/>
      </xdr:nvCxnSpPr>
      <xdr:spPr>
        <a:xfrm>
          <a:off x="18288000" y="1780385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544CA37B-19C9-4DAE-9954-EA9FB1B0CAD6}"/>
            </a:ext>
          </a:extLst>
        </xdr:cNvPr>
        <xdr:cNvSpPr txBox="1"/>
      </xdr:nvSpPr>
      <xdr:spPr>
        <a:xfrm>
          <a:off x="17822726" y="17659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34F4CB9F-382F-471D-8489-F3C3A2FFB6C8}"/>
            </a:ext>
          </a:extLst>
        </xdr:cNvPr>
        <xdr:cNvCxnSpPr/>
      </xdr:nvCxnSpPr>
      <xdr:spPr>
        <a:xfrm>
          <a:off x="18288000" y="1746776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7C871F4B-CBD7-45F3-B94C-78101CDBA799}"/>
            </a:ext>
          </a:extLst>
        </xdr:cNvPr>
        <xdr:cNvSpPr txBox="1"/>
      </xdr:nvSpPr>
      <xdr:spPr>
        <a:xfrm>
          <a:off x="17822726" y="1732363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49000AD4-78CD-45DA-BB0C-71F065F77683}"/>
            </a:ext>
          </a:extLst>
        </xdr:cNvPr>
        <xdr:cNvCxnSpPr/>
      </xdr:nvCxnSpPr>
      <xdr:spPr>
        <a:xfrm>
          <a:off x="18288000" y="1713738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1B9341F6-B559-4D7C-9F61-CC38FFEDC9F6}"/>
            </a:ext>
          </a:extLst>
        </xdr:cNvPr>
        <xdr:cNvSpPr txBox="1"/>
      </xdr:nvSpPr>
      <xdr:spPr>
        <a:xfrm>
          <a:off x="17822726" y="16985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E1C7D51C-F5F9-4618-9C89-E269E31746D7}"/>
            </a:ext>
          </a:extLst>
        </xdr:cNvPr>
        <xdr:cNvSpPr/>
      </xdr:nvSpPr>
      <xdr:spPr>
        <a:xfrm>
          <a:off x="18288000" y="17137380"/>
          <a:ext cx="4724400" cy="233934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28" name="直線コネクタ 727">
          <a:extLst>
            <a:ext uri="{FF2B5EF4-FFF2-40B4-BE49-F238E27FC236}">
              <a16:creationId xmlns:a16="http://schemas.microsoft.com/office/drawing/2014/main" id="{B7C228B8-1297-41FE-971E-70CC781C33B2}"/>
            </a:ext>
          </a:extLst>
        </xdr:cNvPr>
        <xdr:cNvCxnSpPr/>
      </xdr:nvCxnSpPr>
      <xdr:spPr>
        <a:xfrm flipV="1">
          <a:off x="22162769" y="17528721"/>
          <a:ext cx="0" cy="138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29" name="【庁舎】&#10;一人当たり面積最小値テキスト">
          <a:extLst>
            <a:ext uri="{FF2B5EF4-FFF2-40B4-BE49-F238E27FC236}">
              <a16:creationId xmlns:a16="http://schemas.microsoft.com/office/drawing/2014/main" id="{085391F3-5A9E-4D66-A3F9-EA2EBBE8CB89}"/>
            </a:ext>
          </a:extLst>
        </xdr:cNvPr>
        <xdr:cNvSpPr txBox="1"/>
      </xdr:nvSpPr>
      <xdr:spPr>
        <a:xfrm>
          <a:off x="22201505" y="1891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30" name="直線コネクタ 729">
          <a:extLst>
            <a:ext uri="{FF2B5EF4-FFF2-40B4-BE49-F238E27FC236}">
              <a16:creationId xmlns:a16="http://schemas.microsoft.com/office/drawing/2014/main" id="{FD9EC37C-8575-4564-AF12-6198FE403262}"/>
            </a:ext>
          </a:extLst>
        </xdr:cNvPr>
        <xdr:cNvCxnSpPr/>
      </xdr:nvCxnSpPr>
      <xdr:spPr>
        <a:xfrm>
          <a:off x="22070695" y="18912023"/>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31" name="【庁舎】&#10;一人当たり面積最大値テキスト">
          <a:extLst>
            <a:ext uri="{FF2B5EF4-FFF2-40B4-BE49-F238E27FC236}">
              <a16:creationId xmlns:a16="http://schemas.microsoft.com/office/drawing/2014/main" id="{0D0AD7C8-E3E3-4F3D-836E-F8A287982A84}"/>
            </a:ext>
          </a:extLst>
        </xdr:cNvPr>
        <xdr:cNvSpPr txBox="1"/>
      </xdr:nvSpPr>
      <xdr:spPr>
        <a:xfrm>
          <a:off x="22201505" y="1729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32" name="直線コネクタ 731">
          <a:extLst>
            <a:ext uri="{FF2B5EF4-FFF2-40B4-BE49-F238E27FC236}">
              <a16:creationId xmlns:a16="http://schemas.microsoft.com/office/drawing/2014/main" id="{31990824-9257-41D3-A888-8F86879B22D2}"/>
            </a:ext>
          </a:extLst>
        </xdr:cNvPr>
        <xdr:cNvCxnSpPr/>
      </xdr:nvCxnSpPr>
      <xdr:spPr>
        <a:xfrm>
          <a:off x="22070695" y="17528721"/>
          <a:ext cx="17970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33" name="【庁舎】&#10;一人当たり面積平均値テキスト">
          <a:extLst>
            <a:ext uri="{FF2B5EF4-FFF2-40B4-BE49-F238E27FC236}">
              <a16:creationId xmlns:a16="http://schemas.microsoft.com/office/drawing/2014/main" id="{E2DFC572-557D-4CF0-8EDE-A8ED92EF3457}"/>
            </a:ext>
          </a:extLst>
        </xdr:cNvPr>
        <xdr:cNvSpPr txBox="1"/>
      </xdr:nvSpPr>
      <xdr:spPr>
        <a:xfrm>
          <a:off x="22201505" y="18375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34" name="フローチャート: 判断 733">
          <a:extLst>
            <a:ext uri="{FF2B5EF4-FFF2-40B4-BE49-F238E27FC236}">
              <a16:creationId xmlns:a16="http://schemas.microsoft.com/office/drawing/2014/main" id="{97DB5085-23D1-4FF2-BDDC-C203C7FCAB8E}"/>
            </a:ext>
          </a:extLst>
        </xdr:cNvPr>
        <xdr:cNvSpPr/>
      </xdr:nvSpPr>
      <xdr:spPr>
        <a:xfrm>
          <a:off x="22108795" y="18523766"/>
          <a:ext cx="103505"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35" name="フローチャート: 判断 734">
          <a:extLst>
            <a:ext uri="{FF2B5EF4-FFF2-40B4-BE49-F238E27FC236}">
              <a16:creationId xmlns:a16="http://schemas.microsoft.com/office/drawing/2014/main" id="{4AB40416-9550-411C-80E3-5BAADEE3D056}"/>
            </a:ext>
          </a:extLst>
        </xdr:cNvPr>
        <xdr:cNvSpPr/>
      </xdr:nvSpPr>
      <xdr:spPr>
        <a:xfrm>
          <a:off x="21270595" y="18512881"/>
          <a:ext cx="10350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36" name="フローチャート: 判断 735">
          <a:extLst>
            <a:ext uri="{FF2B5EF4-FFF2-40B4-BE49-F238E27FC236}">
              <a16:creationId xmlns:a16="http://schemas.microsoft.com/office/drawing/2014/main" id="{36B097A3-432F-4077-9044-76CB7EF2AB2E}"/>
            </a:ext>
          </a:extLst>
        </xdr:cNvPr>
        <xdr:cNvSpPr/>
      </xdr:nvSpPr>
      <xdr:spPr>
        <a:xfrm>
          <a:off x="20383500" y="18506349"/>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37" name="フローチャート: 判断 736">
          <a:extLst>
            <a:ext uri="{FF2B5EF4-FFF2-40B4-BE49-F238E27FC236}">
              <a16:creationId xmlns:a16="http://schemas.microsoft.com/office/drawing/2014/main" id="{881EBEEF-DDE4-49BD-B71B-616B7C6194EE}"/>
            </a:ext>
          </a:extLst>
        </xdr:cNvPr>
        <xdr:cNvSpPr/>
      </xdr:nvSpPr>
      <xdr:spPr>
        <a:xfrm>
          <a:off x="19496405" y="18525400"/>
          <a:ext cx="97790" cy="1111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38" name="フローチャート: 判断 737">
          <a:extLst>
            <a:ext uri="{FF2B5EF4-FFF2-40B4-BE49-F238E27FC236}">
              <a16:creationId xmlns:a16="http://schemas.microsoft.com/office/drawing/2014/main" id="{8ACEC2A7-E603-4ECE-B41B-6124C2F6E97C}"/>
            </a:ext>
          </a:extLst>
        </xdr:cNvPr>
        <xdr:cNvSpPr/>
      </xdr:nvSpPr>
      <xdr:spPr>
        <a:xfrm>
          <a:off x="18603595" y="18522133"/>
          <a:ext cx="10350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C94BF2E-D25A-49A0-864F-E218A01262C6}"/>
            </a:ext>
          </a:extLst>
        </xdr:cNvPr>
        <xdr:cNvSpPr txBox="1"/>
      </xdr:nvSpPr>
      <xdr:spPr>
        <a:xfrm>
          <a:off x="219729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9046E1DE-0162-48B7-BB48-C788F46E15D6}"/>
            </a:ext>
          </a:extLst>
        </xdr:cNvPr>
        <xdr:cNvSpPr txBox="1"/>
      </xdr:nvSpPr>
      <xdr:spPr>
        <a:xfrm>
          <a:off x="21134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DB7CAB7E-20B1-453B-BFE4-60D7501F45E4}"/>
            </a:ext>
          </a:extLst>
        </xdr:cNvPr>
        <xdr:cNvSpPr txBox="1"/>
      </xdr:nvSpPr>
      <xdr:spPr>
        <a:xfrm>
          <a:off x="2024189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E02BCEB-BA6A-40ED-8A32-C68E0D21DC85}"/>
            </a:ext>
          </a:extLst>
        </xdr:cNvPr>
        <xdr:cNvSpPr txBox="1"/>
      </xdr:nvSpPr>
      <xdr:spPr>
        <a:xfrm>
          <a:off x="19354800"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177CA2F7-4C45-4904-90A2-312BA01AA80D}"/>
            </a:ext>
          </a:extLst>
        </xdr:cNvPr>
        <xdr:cNvSpPr txBox="1"/>
      </xdr:nvSpPr>
      <xdr:spPr>
        <a:xfrm>
          <a:off x="18467705" y="194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23768</xdr:rowOff>
    </xdr:from>
    <xdr:to>
      <xdr:col>116</xdr:col>
      <xdr:colOff>114300</xdr:colOff>
      <xdr:row>106</xdr:row>
      <xdr:rowOff>125368</xdr:rowOff>
    </xdr:to>
    <xdr:sp macro="" textlink="">
      <xdr:nvSpPr>
        <xdr:cNvPr id="744" name="楕円 743">
          <a:extLst>
            <a:ext uri="{FF2B5EF4-FFF2-40B4-BE49-F238E27FC236}">
              <a16:creationId xmlns:a16="http://schemas.microsoft.com/office/drawing/2014/main" id="{03186DB8-B8C3-4EE4-9302-C58E5C8BA7F7}"/>
            </a:ext>
          </a:extLst>
        </xdr:cNvPr>
        <xdr:cNvSpPr/>
      </xdr:nvSpPr>
      <xdr:spPr>
        <a:xfrm>
          <a:off x="22108795" y="18605138"/>
          <a:ext cx="10350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2195</xdr:rowOff>
    </xdr:from>
    <xdr:ext cx="469744" cy="259045"/>
    <xdr:sp macro="" textlink="">
      <xdr:nvSpPr>
        <xdr:cNvPr id="745" name="【庁舎】&#10;一人当たり面積該当値テキスト">
          <a:extLst>
            <a:ext uri="{FF2B5EF4-FFF2-40B4-BE49-F238E27FC236}">
              <a16:creationId xmlns:a16="http://schemas.microsoft.com/office/drawing/2014/main" id="{1D08866A-1AA4-4007-86E9-623825B1A5E7}"/>
            </a:ext>
          </a:extLst>
        </xdr:cNvPr>
        <xdr:cNvSpPr txBox="1"/>
      </xdr:nvSpPr>
      <xdr:spPr>
        <a:xfrm>
          <a:off x="22201505" y="1857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746" name="楕円 745">
          <a:extLst>
            <a:ext uri="{FF2B5EF4-FFF2-40B4-BE49-F238E27FC236}">
              <a16:creationId xmlns:a16="http://schemas.microsoft.com/office/drawing/2014/main" id="{BCB3BFF6-48C4-4F68-AD7E-7670187CF1EE}"/>
            </a:ext>
          </a:extLst>
        </xdr:cNvPr>
        <xdr:cNvSpPr/>
      </xdr:nvSpPr>
      <xdr:spPr>
        <a:xfrm>
          <a:off x="21270595" y="18608131"/>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74568</xdr:rowOff>
    </xdr:from>
    <xdr:to>
      <xdr:col>116</xdr:col>
      <xdr:colOff>63500</xdr:colOff>
      <xdr:row>106</xdr:row>
      <xdr:rowOff>79466</xdr:rowOff>
    </xdr:to>
    <xdr:cxnSp macro="">
      <xdr:nvCxnSpPr>
        <xdr:cNvPr id="747" name="直線コネクタ 746">
          <a:extLst>
            <a:ext uri="{FF2B5EF4-FFF2-40B4-BE49-F238E27FC236}">
              <a16:creationId xmlns:a16="http://schemas.microsoft.com/office/drawing/2014/main" id="{9F7878DE-754C-473B-8876-67EF92B93CB4}"/>
            </a:ext>
          </a:extLst>
        </xdr:cNvPr>
        <xdr:cNvCxnSpPr/>
      </xdr:nvCxnSpPr>
      <xdr:spPr>
        <a:xfrm flipV="1">
          <a:off x="21325205" y="18652128"/>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33564</xdr:rowOff>
    </xdr:from>
    <xdr:to>
      <xdr:col>107</xdr:col>
      <xdr:colOff>101600</xdr:colOff>
      <xdr:row>106</xdr:row>
      <xdr:rowOff>135164</xdr:rowOff>
    </xdr:to>
    <xdr:sp macro="" textlink="">
      <xdr:nvSpPr>
        <xdr:cNvPr id="748" name="楕円 747">
          <a:extLst>
            <a:ext uri="{FF2B5EF4-FFF2-40B4-BE49-F238E27FC236}">
              <a16:creationId xmlns:a16="http://schemas.microsoft.com/office/drawing/2014/main" id="{6B8DB029-3A2F-4553-94F3-AF02438CE9DE}"/>
            </a:ext>
          </a:extLst>
        </xdr:cNvPr>
        <xdr:cNvSpPr/>
      </xdr:nvSpPr>
      <xdr:spPr>
        <a:xfrm>
          <a:off x="20383500" y="18611124"/>
          <a:ext cx="10350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84364</xdr:rowOff>
    </xdr:to>
    <xdr:cxnSp macro="">
      <xdr:nvCxnSpPr>
        <xdr:cNvPr id="749" name="直線コネクタ 748">
          <a:extLst>
            <a:ext uri="{FF2B5EF4-FFF2-40B4-BE49-F238E27FC236}">
              <a16:creationId xmlns:a16="http://schemas.microsoft.com/office/drawing/2014/main" id="{93270B7C-10E2-4026-AE7D-3A668E2D35B0}"/>
            </a:ext>
          </a:extLst>
        </xdr:cNvPr>
        <xdr:cNvCxnSpPr/>
      </xdr:nvCxnSpPr>
      <xdr:spPr>
        <a:xfrm flipV="1">
          <a:off x="20432395" y="18657026"/>
          <a:ext cx="89281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35198</xdr:rowOff>
    </xdr:from>
    <xdr:to>
      <xdr:col>102</xdr:col>
      <xdr:colOff>165100</xdr:colOff>
      <xdr:row>106</xdr:row>
      <xdr:rowOff>136798</xdr:rowOff>
    </xdr:to>
    <xdr:sp macro="" textlink="">
      <xdr:nvSpPr>
        <xdr:cNvPr id="750" name="楕円 749">
          <a:extLst>
            <a:ext uri="{FF2B5EF4-FFF2-40B4-BE49-F238E27FC236}">
              <a16:creationId xmlns:a16="http://schemas.microsoft.com/office/drawing/2014/main" id="{5181EAFB-0C0F-42FC-BFE5-21264EB2065E}"/>
            </a:ext>
          </a:extLst>
        </xdr:cNvPr>
        <xdr:cNvSpPr/>
      </xdr:nvSpPr>
      <xdr:spPr>
        <a:xfrm>
          <a:off x="19496405" y="18612758"/>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84364</xdr:rowOff>
    </xdr:from>
    <xdr:to>
      <xdr:col>107</xdr:col>
      <xdr:colOff>50800</xdr:colOff>
      <xdr:row>106</xdr:row>
      <xdr:rowOff>85998</xdr:rowOff>
    </xdr:to>
    <xdr:cxnSp macro="">
      <xdr:nvCxnSpPr>
        <xdr:cNvPr id="751" name="直線コネクタ 750">
          <a:extLst>
            <a:ext uri="{FF2B5EF4-FFF2-40B4-BE49-F238E27FC236}">
              <a16:creationId xmlns:a16="http://schemas.microsoft.com/office/drawing/2014/main" id="{DDCCD834-E1B8-4170-A253-6280BBBFA711}"/>
            </a:ext>
          </a:extLst>
        </xdr:cNvPr>
        <xdr:cNvCxnSpPr/>
      </xdr:nvCxnSpPr>
      <xdr:spPr>
        <a:xfrm flipV="1">
          <a:off x="19545300" y="18660019"/>
          <a:ext cx="88709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752" name="楕円 751">
          <a:extLst>
            <a:ext uri="{FF2B5EF4-FFF2-40B4-BE49-F238E27FC236}">
              <a16:creationId xmlns:a16="http://schemas.microsoft.com/office/drawing/2014/main" id="{156C4F25-906B-4431-9C36-D9CC74A73AD8}"/>
            </a:ext>
          </a:extLst>
        </xdr:cNvPr>
        <xdr:cNvSpPr/>
      </xdr:nvSpPr>
      <xdr:spPr>
        <a:xfrm>
          <a:off x="18603595" y="18616023"/>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85998</xdr:rowOff>
    </xdr:from>
    <xdr:to>
      <xdr:col>102</xdr:col>
      <xdr:colOff>114300</xdr:colOff>
      <xdr:row>106</xdr:row>
      <xdr:rowOff>89263</xdr:rowOff>
    </xdr:to>
    <xdr:cxnSp macro="">
      <xdr:nvCxnSpPr>
        <xdr:cNvPr id="753" name="直線コネクタ 752">
          <a:extLst>
            <a:ext uri="{FF2B5EF4-FFF2-40B4-BE49-F238E27FC236}">
              <a16:creationId xmlns:a16="http://schemas.microsoft.com/office/drawing/2014/main" id="{99AFC7D1-D6B2-430B-9D12-CB56035A8D67}"/>
            </a:ext>
          </a:extLst>
        </xdr:cNvPr>
        <xdr:cNvCxnSpPr/>
      </xdr:nvCxnSpPr>
      <xdr:spPr>
        <a:xfrm flipV="1">
          <a:off x="18658205" y="18661653"/>
          <a:ext cx="88709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54" name="n_1aveValue【庁舎】&#10;一人当たり面積">
          <a:extLst>
            <a:ext uri="{FF2B5EF4-FFF2-40B4-BE49-F238E27FC236}">
              <a16:creationId xmlns:a16="http://schemas.microsoft.com/office/drawing/2014/main" id="{E39885A3-3412-4CDA-B676-4F0FF474C5BD}"/>
            </a:ext>
          </a:extLst>
        </xdr:cNvPr>
        <xdr:cNvSpPr txBox="1"/>
      </xdr:nvSpPr>
      <xdr:spPr>
        <a:xfrm>
          <a:off x="21073822" y="1828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55" name="n_2aveValue【庁舎】&#10;一人当たり面積">
          <a:extLst>
            <a:ext uri="{FF2B5EF4-FFF2-40B4-BE49-F238E27FC236}">
              <a16:creationId xmlns:a16="http://schemas.microsoft.com/office/drawing/2014/main" id="{260BF57E-CF7E-4705-8280-BD297208DA56}"/>
            </a:ext>
          </a:extLst>
        </xdr:cNvPr>
        <xdr:cNvSpPr txBox="1"/>
      </xdr:nvSpPr>
      <xdr:spPr>
        <a:xfrm>
          <a:off x="20197522" y="182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756" name="n_3aveValue【庁舎】&#10;一人当たり面積">
          <a:extLst>
            <a:ext uri="{FF2B5EF4-FFF2-40B4-BE49-F238E27FC236}">
              <a16:creationId xmlns:a16="http://schemas.microsoft.com/office/drawing/2014/main" id="{F18EDA11-600D-4B6F-AD1E-04FE87C4CDE1}"/>
            </a:ext>
          </a:extLst>
        </xdr:cNvPr>
        <xdr:cNvSpPr txBox="1"/>
      </xdr:nvSpPr>
      <xdr:spPr>
        <a:xfrm>
          <a:off x="19312332" y="1829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57" name="n_4aveValue【庁舎】&#10;一人当たり面積">
          <a:extLst>
            <a:ext uri="{FF2B5EF4-FFF2-40B4-BE49-F238E27FC236}">
              <a16:creationId xmlns:a16="http://schemas.microsoft.com/office/drawing/2014/main" id="{13D8C255-0B3F-417D-B65E-AA76E40FBCFF}"/>
            </a:ext>
          </a:extLst>
        </xdr:cNvPr>
        <xdr:cNvSpPr txBox="1"/>
      </xdr:nvSpPr>
      <xdr:spPr>
        <a:xfrm>
          <a:off x="18425237" y="1829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121393</xdr:rowOff>
    </xdr:from>
    <xdr:ext cx="469744" cy="259045"/>
    <xdr:sp macro="" textlink="">
      <xdr:nvSpPr>
        <xdr:cNvPr id="758" name="n_1mainValue【庁舎】&#10;一人当たり面積">
          <a:extLst>
            <a:ext uri="{FF2B5EF4-FFF2-40B4-BE49-F238E27FC236}">
              <a16:creationId xmlns:a16="http://schemas.microsoft.com/office/drawing/2014/main" id="{85E10FC4-E9FE-4ACF-BF35-3FAB3C273D33}"/>
            </a:ext>
          </a:extLst>
        </xdr:cNvPr>
        <xdr:cNvSpPr txBox="1"/>
      </xdr:nvSpPr>
      <xdr:spPr>
        <a:xfrm>
          <a:off x="21073822" y="18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126291</xdr:rowOff>
    </xdr:from>
    <xdr:ext cx="469744" cy="259045"/>
    <xdr:sp macro="" textlink="">
      <xdr:nvSpPr>
        <xdr:cNvPr id="759" name="n_2mainValue【庁舎】&#10;一人当たり面積">
          <a:extLst>
            <a:ext uri="{FF2B5EF4-FFF2-40B4-BE49-F238E27FC236}">
              <a16:creationId xmlns:a16="http://schemas.microsoft.com/office/drawing/2014/main" id="{9C895BCB-D8A8-471F-B2A2-185BC421BFFB}"/>
            </a:ext>
          </a:extLst>
        </xdr:cNvPr>
        <xdr:cNvSpPr txBox="1"/>
      </xdr:nvSpPr>
      <xdr:spPr>
        <a:xfrm>
          <a:off x="20197522" y="187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127925</xdr:rowOff>
    </xdr:from>
    <xdr:ext cx="469744" cy="259045"/>
    <xdr:sp macro="" textlink="">
      <xdr:nvSpPr>
        <xdr:cNvPr id="760" name="n_3mainValue【庁舎】&#10;一人当たり面積">
          <a:extLst>
            <a:ext uri="{FF2B5EF4-FFF2-40B4-BE49-F238E27FC236}">
              <a16:creationId xmlns:a16="http://schemas.microsoft.com/office/drawing/2014/main" id="{D6367DA7-1859-49B6-800B-0BE81B227DF0}"/>
            </a:ext>
          </a:extLst>
        </xdr:cNvPr>
        <xdr:cNvSpPr txBox="1"/>
      </xdr:nvSpPr>
      <xdr:spPr>
        <a:xfrm>
          <a:off x="19312332" y="1870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131190</xdr:rowOff>
    </xdr:from>
    <xdr:ext cx="469744" cy="259045"/>
    <xdr:sp macro="" textlink="">
      <xdr:nvSpPr>
        <xdr:cNvPr id="761" name="n_4mainValue【庁舎】&#10;一人当たり面積">
          <a:extLst>
            <a:ext uri="{FF2B5EF4-FFF2-40B4-BE49-F238E27FC236}">
              <a16:creationId xmlns:a16="http://schemas.microsoft.com/office/drawing/2014/main" id="{0C2B2A72-E8C2-4DC7-BCED-4EE1208FCDFF}"/>
            </a:ext>
          </a:extLst>
        </xdr:cNvPr>
        <xdr:cNvSpPr txBox="1"/>
      </xdr:nvSpPr>
      <xdr:spPr>
        <a:xfrm>
          <a:off x="18425237" y="1871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8DACD0BD-B824-4D7A-908D-7B3BB1E9565E}"/>
            </a:ext>
          </a:extLst>
        </xdr:cNvPr>
        <xdr:cNvSpPr/>
      </xdr:nvSpPr>
      <xdr:spPr>
        <a:xfrm>
          <a:off x="762000" y="19865340"/>
          <a:ext cx="22250400" cy="194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B301EBA4-1A87-49FC-B074-6D4B6C332123}"/>
            </a:ext>
          </a:extLst>
        </xdr:cNvPr>
        <xdr:cNvSpPr/>
      </xdr:nvSpPr>
      <xdr:spPr>
        <a:xfrm>
          <a:off x="762000" y="19923125"/>
          <a:ext cx="3848100" cy="2654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43E70DC5-6196-40DF-B721-242E704ABF64}"/>
            </a:ext>
          </a:extLst>
        </xdr:cNvPr>
        <xdr:cNvSpPr txBox="1"/>
      </xdr:nvSpPr>
      <xdr:spPr>
        <a:xfrm>
          <a:off x="838200" y="20188555"/>
          <a:ext cx="22087205" cy="15163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類似団体と比較して特に有形固定資産減価償却率が高くなっている施設は、体育館・プール、福祉施設であり、特に低くなっている施設は、消防施設である。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体育館については、サッカースタジアムの建設により前年に比べ有形固定資産減価償却率は低くなっているが、そのほかの施設については依然として長寿命化のための対応が必要となっている。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福祉施設に関しては施設更新の時期に来ており、複合化も視野に入れた更新について今後検討する予定である。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また、消防施設は古くなっている建物を更新しているために有形固定資産減価償却率が低くなっている。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また一般廃棄物処理施設については、一部事務組合分を算入して以降高くなっており、今後は関係市町村とともに施設の維持に努めていかなければならない。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最後に、庁舎については平成２５年度の増築により類似団体と比較して有形固定資産減価償却率が低くなっていたが、前年より逆転しており、今後は老朽化対策に取り組む必要がある。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16,904
61.53
13,623,335
13,254,475
280,742
4,343,449
5,963,910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市町村民税の所得割及び法人税割の減少に伴い基準財政収入額が減少したこと及び新規費目の創設等により基準財政需要額が増加したことで、財政力指数の３ヶ年平均が昨年度に比べて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今後も、税収の徴収率の向上や企業誘致の推進等により、更なる歳入の確保に努める。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44979</xdr:rowOff>
    </xdr:from>
    <xdr:to>
      <xdr:col>23</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1732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65088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扶助費や補助費等の減少に伴い経常経費充当一般財源が減少したものの、地方交付税や地方特例交付金をはじめとする各種交付金の増加により経常一般財源等も増加となったことから、前年度と比較して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今後も社会保障関係経費の増加は避けられず、財政の硬直化が続くと考えられるため、歳入確保に努めるとともに、新規発行の地方債の抑制に努める。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66</xdr:row>
      <xdr:rowOff>58420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101217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3741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114723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2776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65</xdr:row>
      <xdr:rowOff>133350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1931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の増加や会計年度任用職員の昇給等による経費の増加が主な要因となり、人件費の総額が増加した。また、新型コロナウイルスワクチン予防接種の委託事業や防災ラジオの備品購入が主な要因となり物件費も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類似団体平均より下回っているが、今後、業務効率化や経費の節減による取り組みを継続し、人件費・物件費の抑制に努める。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165030</xdr:rowOff>
    </xdr:from>
    <xdr:to>
      <xdr:col>23</xdr:col>
      <xdr:colOff>133350</xdr:colOff>
      <xdr:row>84</xdr:row>
      <xdr:rowOff>52541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23930"/>
          <a:ext cx="838200" cy="2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36796</xdr:rowOff>
    </xdr:from>
    <xdr:to>
      <xdr:col>19</xdr:col>
      <xdr:colOff>133350</xdr:colOff>
      <xdr:row>82</xdr:row>
      <xdr:rowOff>165030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95696"/>
          <a:ext cx="889000" cy="1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147527</xdr:rowOff>
    </xdr:from>
    <xdr:to>
      <xdr:col>15</xdr:col>
      <xdr:colOff>82550</xdr:colOff>
      <xdr:row>82</xdr:row>
      <xdr:rowOff>36796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34977"/>
          <a:ext cx="889000" cy="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96638</xdr:rowOff>
    </xdr:from>
    <xdr:to>
      <xdr:col>11</xdr:col>
      <xdr:colOff>31750</xdr:colOff>
      <xdr:row>81</xdr:row>
      <xdr:rowOff>147527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84088"/>
          <a:ext cx="88900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1741</xdr:rowOff>
    </xdr:from>
    <xdr:to>
      <xdr:col>23</xdr:col>
      <xdr:colOff>184150</xdr:colOff>
      <xdr:row>84</xdr:row>
      <xdr:rowOff>103341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0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18268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114230</xdr:rowOff>
    </xdr:from>
    <xdr:to>
      <xdr:col>19</xdr:col>
      <xdr:colOff>184150</xdr:colOff>
      <xdr:row>83</xdr:row>
      <xdr:rowOff>44380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54557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4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157446</xdr:rowOff>
    </xdr:from>
    <xdr:to>
      <xdr:col>15</xdr:col>
      <xdr:colOff>133350</xdr:colOff>
      <xdr:row>82</xdr:row>
      <xdr:rowOff>87596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97773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96727</xdr:rowOff>
    </xdr:from>
    <xdr:to>
      <xdr:col>11</xdr:col>
      <xdr:colOff>82550</xdr:colOff>
      <xdr:row>82</xdr:row>
      <xdr:rowOff>26877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8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37054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5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45838</xdr:rowOff>
    </xdr:from>
    <xdr:to>
      <xdr:col>7</xdr:col>
      <xdr:colOff>31750</xdr:colOff>
      <xdr:row>81</xdr:row>
      <xdr:rowOff>147438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3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157615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0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今後も県内市町村の類似団体との給与水準に考慮しつつ、住民の理解が得られる給与水準と勤務条件の確立に努める。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12446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56739"/>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145287</xdr:rowOff>
    </xdr:from>
    <xdr:to>
      <xdr:col>72</xdr:col>
      <xdr:colOff>203200</xdr:colOff>
      <xdr:row>85</xdr:row>
      <xdr:rowOff>12446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47087"/>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145287</xdr:rowOff>
    </xdr:from>
    <xdr:to>
      <xdr:col>68</xdr:col>
      <xdr:colOff>152400</xdr:colOff>
      <xdr:row>85</xdr:row>
      <xdr:rowOff>41402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470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133096</xdr:rowOff>
    </xdr:from>
    <xdr:to>
      <xdr:col>73</xdr:col>
      <xdr:colOff>44450</xdr:colOff>
      <xdr:row>85</xdr:row>
      <xdr:rowOff>63246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48023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94487</xdr:rowOff>
    </xdr:from>
    <xdr:to>
      <xdr:col>68</xdr:col>
      <xdr:colOff>203200</xdr:colOff>
      <xdr:row>85</xdr:row>
      <xdr:rowOff>24637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34814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162052</xdr:rowOff>
    </xdr:from>
    <xdr:to>
      <xdr:col>64</xdr:col>
      <xdr:colOff>152400</xdr:colOff>
      <xdr:row>85</xdr:row>
      <xdr:rowOff>92202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76979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全国平均、県平均よりも数値は高い状況である。今後とも職員数に注視しながら、適正な定員管理に努める。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36124</xdr:rowOff>
    </xdr:from>
    <xdr:to>
      <xdr:col>81</xdr:col>
      <xdr:colOff>44450</xdr:colOff>
      <xdr:row>60</xdr:row>
      <xdr:rowOff>46849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23124"/>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119098</xdr:rowOff>
    </xdr:from>
    <xdr:to>
      <xdr:col>77</xdr:col>
      <xdr:colOff>44450</xdr:colOff>
      <xdr:row>60</xdr:row>
      <xdr:rowOff>36124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34648"/>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97649</xdr:rowOff>
    </xdr:from>
    <xdr:to>
      <xdr:col>72</xdr:col>
      <xdr:colOff>203200</xdr:colOff>
      <xdr:row>59</xdr:row>
      <xdr:rowOff>119098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13199"/>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92287</xdr:rowOff>
    </xdr:from>
    <xdr:to>
      <xdr:col>68</xdr:col>
      <xdr:colOff>152400</xdr:colOff>
      <xdr:row>59</xdr:row>
      <xdr:rowOff>97649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07837"/>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167499</xdr:rowOff>
    </xdr:from>
    <xdr:to>
      <xdr:col>81</xdr:col>
      <xdr:colOff>95250</xdr:colOff>
      <xdr:row>60</xdr:row>
      <xdr:rowOff>97649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12576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2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156774</xdr:rowOff>
    </xdr:from>
    <xdr:to>
      <xdr:col>77</xdr:col>
      <xdr:colOff>95250</xdr:colOff>
      <xdr:row>60</xdr:row>
      <xdr:rowOff>86924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97101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4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68298</xdr:rowOff>
    </xdr:from>
    <xdr:to>
      <xdr:col>73</xdr:col>
      <xdr:colOff>44450</xdr:colOff>
      <xdr:row>59</xdr:row>
      <xdr:rowOff>169898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8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8625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5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46849</xdr:rowOff>
    </xdr:from>
    <xdr:to>
      <xdr:col>68</xdr:col>
      <xdr:colOff>203200</xdr:colOff>
      <xdr:row>59</xdr:row>
      <xdr:rowOff>148449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158626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3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41487</xdr:rowOff>
    </xdr:from>
    <xdr:to>
      <xdr:col>64</xdr:col>
      <xdr:colOff>152400</xdr:colOff>
      <xdr:row>59</xdr:row>
      <xdr:rowOff>143087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153264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事業債の償還が始まったことにより元利償還額は増加したが、普通交付税や臨時財政対策債の方がはるかに増加したため、</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ポイント減少（好転）しているが、類似団体平均を上回っている。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今年度は借入額が償還額を上回ったため、今後は補助金の確保や基金の造成を行い、事業内容を精査し公債費の発行を抑制する。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021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97790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138006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986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138006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147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ポイント減少（好転）し、</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年続けての改善となった。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主な要因としては、ふるさと納税を原資とする「がんばる新富町応援基金」の積立等の増加により充当可能財源等が増加し、将来負担額を上回ったことでマイナスとなり、将来負担比率は算出されなかった。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25866</xdr:rowOff>
    </xdr:from>
    <xdr:to>
      <xdr:col>77</xdr:col>
      <xdr:colOff>44450</xdr:colOff>
      <xdr:row>14</xdr:row>
      <xdr:rowOff>115951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26166"/>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115951</xdr:rowOff>
    </xdr:from>
    <xdr:to>
      <xdr:col>72</xdr:col>
      <xdr:colOff>203200</xdr:colOff>
      <xdr:row>15</xdr:row>
      <xdr:rowOff>14478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1625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108898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0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14478</xdr:rowOff>
    </xdr:from>
    <xdr:to>
      <xdr:col>68</xdr:col>
      <xdr:colOff>152400</xdr:colOff>
      <xdr:row>15</xdr:row>
      <xdr:rowOff>44238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86228"/>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146516</xdr:rowOff>
    </xdr:from>
    <xdr:to>
      <xdr:col>77</xdr:col>
      <xdr:colOff>95250</xdr:colOff>
      <xdr:row>14</xdr:row>
      <xdr:rowOff>76666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86843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4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65151</xdr:rowOff>
    </xdr:from>
    <xdr:to>
      <xdr:col>73</xdr:col>
      <xdr:colOff>44450</xdr:colOff>
      <xdr:row>14</xdr:row>
      <xdr:rowOff>166751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5478</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3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135128</xdr:rowOff>
    </xdr:from>
    <xdr:to>
      <xdr:col>68</xdr:col>
      <xdr:colOff>203200</xdr:colOff>
      <xdr:row>15</xdr:row>
      <xdr:rowOff>65278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50055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164888</xdr:rowOff>
    </xdr:from>
    <xdr:to>
      <xdr:col>64</xdr:col>
      <xdr:colOff>152400</xdr:colOff>
      <xdr:row>15</xdr:row>
      <xdr:rowOff>95038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79815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16,904
61.53
13,623,335
13,254,475
280,742
4,343,449
5,963,910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類似団体より</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ポイント上回り、宮崎県平均と比較しても</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ポイント上回っている。これは、一般職員の増加や会計年度任用職員の昇給等の経費の増加が主な要因として挙げられる。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a:t>
          </a:r>
          <a:r>
            <a:rPr kumimoji="1" lang="en-US" altLang="ja-JP" sz="1300" baseline="0">
              <a:latin typeface="ＭＳ Ｐゴシック" panose="020B0600070205080204" pitchFamily="50" charset="-128"/>
              <a:ea typeface="ＭＳ Ｐゴシック" panose="020B0600070205080204" pitchFamily="50" charset="-128"/>
            </a:rPr>
            <a:t>RPA</a:t>
          </a:r>
          <a:r>
            <a:rPr kumimoji="1" lang="ja-JP" altLang="en-US" sz="1300" baseline="0">
              <a:latin typeface="ＭＳ Ｐゴシック" panose="020B0600070205080204" pitchFamily="50" charset="-128"/>
              <a:ea typeface="ＭＳ Ｐゴシック" panose="020B0600070205080204" pitchFamily="50" charset="-128"/>
            </a:rPr>
            <a:t>や</a:t>
          </a:r>
          <a:r>
            <a:rPr kumimoji="1" lang="en-US" altLang="ja-JP" sz="1300" baseline="0">
              <a:latin typeface="ＭＳ Ｐゴシック" panose="020B0600070205080204" pitchFamily="50" charset="-128"/>
              <a:ea typeface="ＭＳ Ｐゴシック" panose="020B0600070205080204" pitchFamily="50" charset="-128"/>
            </a:rPr>
            <a:t>AI</a:t>
          </a:r>
          <a:r>
            <a:rPr kumimoji="1" lang="ja-JP" altLang="en-US" sz="1300" baseline="0">
              <a:latin typeface="ＭＳ Ｐゴシック" panose="020B0600070205080204" pitchFamily="50" charset="-128"/>
              <a:ea typeface="ＭＳ Ｐゴシック" panose="020B0600070205080204" pitchFamily="50" charset="-128"/>
            </a:rPr>
            <a:t>などの活用による業務の効率化を推進するとともに、他自治体の状況等の踏まえた給与制度・水準の実現などの取組を進め、定員管理や給与の適正化に努めていく。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48078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849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48078</xdr:rowOff>
    </xdr:from>
    <xdr:to>
      <xdr:col>19</xdr:col>
      <xdr:colOff>187325</xdr:colOff>
      <xdr:row>37</xdr:row>
      <xdr:rowOff>80736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391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80736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26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36</xdr:row>
      <xdr:rowOff>154214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828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168728</xdr:rowOff>
    </xdr:from>
    <xdr:to>
      <xdr:col>20</xdr:col>
      <xdr:colOff>38100</xdr:colOff>
      <xdr:row>37</xdr:row>
      <xdr:rowOff>98878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109055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0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29936</xdr:rowOff>
    </xdr:from>
    <xdr:to>
      <xdr:col>15</xdr:col>
      <xdr:colOff>149225</xdr:colOff>
      <xdr:row>37</xdr:row>
      <xdr:rowOff>131536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116312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18341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ポイント上回っており、順位も下位に位置している。新型コロナウイルスワクチン予防接種委託費や防災ラジオの備品購入費の増加が主な要因と考えられる。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今後も公共施設の整備に伴う新たな指定管理料の発生や施設の老朽化に伴う修繕費用が益々増えることが見込まれるため、必要な経費の精査によりコストの縮減を図っていく。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18</xdr:row>
      <xdr:rowOff>27940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921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27940</xdr:rowOff>
    </xdr:from>
    <xdr:to>
      <xdr:col>78</xdr:col>
      <xdr:colOff>69850</xdr:colOff>
      <xdr:row>18</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14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18</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92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17</xdr:row>
      <xdr:rowOff>77470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ポイント上回っており、順位も下位に位置している。これは、子育て世帯への臨時特別給付金や住民税非課税世帯等に対する臨時特別給付金の増加が主な要因である。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今後も社会保障関係経費の増加が見込まれることから、単独扶助費の見直し等を行い、適正化に努める。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44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96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152400</xdr:rowOff>
    </xdr:from>
    <xdr:to>
      <xdr:col>11</xdr:col>
      <xdr:colOff>9525</xdr:colOff>
      <xdr:row>58</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ポイント下回っており、順位も中位に位置している。今後、特別会計の負担増加に伴う繰出金の増加や施設の老朽化に伴う維持補修費等の増加が見込まれるため、引き続き予断を許さない状況である。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74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1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ポイント減少し、類似団体平均と比較しても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ポイント下回っている。これは、前年度の特別定額給付金の反動減や商工会へのコロナ対策支援補助金の減少が主な要因と考えられる。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しかし、補助金を交付する各種団体数は増えており、補助金を交付するのが適当な事業か精査し、必要性の低い補助金は見直しや廃止を行う方針である。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153670</xdr:rowOff>
    </xdr:from>
    <xdr:to>
      <xdr:col>82</xdr:col>
      <xdr:colOff>107950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1544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63517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62230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99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62230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22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119397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11430</xdr:rowOff>
    </xdr:from>
    <xdr:to>
      <xdr:col>74</xdr:col>
      <xdr:colOff>31750</xdr:colOff>
      <xdr:row>37</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97807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類似団体平均より若干低い水準で推移しているが、今年度借入額が償還額を上回ったため、地方債残高は増加している状況である。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今後も施設建設事業が予定されているため、普通建設事業の選択と集中を図り、公債費の抑制に努める。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663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42418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42418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扶助費や物件費の増加の影響もあり、類似団体平均を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特別会計の健全な運営、物件費や補助費等の経常経費の削減に取り組み、経常収支の改善を図る。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79</xdr:row>
      <xdr:rowOff>1270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66344"/>
          <a:ext cx="8382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60706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458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79</xdr:row>
      <xdr:rowOff>60706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903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115570</xdr:rowOff>
    </xdr:from>
    <xdr:to>
      <xdr:col>69</xdr:col>
      <xdr:colOff>92075</xdr:colOff>
      <xdr:row>78</xdr:row>
      <xdr:rowOff>17272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77089</xdr:rowOff>
    </xdr:from>
    <xdr:to>
      <xdr:col>29</xdr:col>
      <xdr:colOff>127000</xdr:colOff>
      <xdr:row>18</xdr:row>
      <xdr:rowOff>20764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9364"/>
          <a:ext cx="647700" cy="115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20764</xdr:rowOff>
    </xdr:from>
    <xdr:to>
      <xdr:col>26</xdr:col>
      <xdr:colOff>50800</xdr:colOff>
      <xdr:row>18</xdr:row>
      <xdr:rowOff>129565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54489"/>
          <a:ext cx="698500" cy="10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129565</xdr:rowOff>
    </xdr:from>
    <xdr:to>
      <xdr:col>22</xdr:col>
      <xdr:colOff>114300</xdr:colOff>
      <xdr:row>18</xdr:row>
      <xdr:rowOff>166472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63290"/>
          <a:ext cx="698500" cy="3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166472</xdr:rowOff>
    </xdr:from>
    <xdr:to>
      <xdr:col>18</xdr:col>
      <xdr:colOff>177800</xdr:colOff>
      <xdr:row>19</xdr:row>
      <xdr:rowOff>21793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00197"/>
          <a:ext cx="698500" cy="2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26289</xdr:rowOff>
    </xdr:from>
    <xdr:to>
      <xdr:col>29</xdr:col>
      <xdr:colOff>177800</xdr:colOff>
      <xdr:row>17</xdr:row>
      <xdr:rowOff>127889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169816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141414</xdr:rowOff>
    </xdr:from>
    <xdr:to>
      <xdr:col>26</xdr:col>
      <xdr:colOff>101600</xdr:colOff>
      <xdr:row>18</xdr:row>
      <xdr:rowOff>71564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3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56342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78765</xdr:rowOff>
    </xdr:from>
    <xdr:to>
      <xdr:col>22</xdr:col>
      <xdr:colOff>165100</xdr:colOff>
      <xdr:row>19</xdr:row>
      <xdr:rowOff>8915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12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165142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115672</xdr:rowOff>
    </xdr:from>
    <xdr:to>
      <xdr:col>19</xdr:col>
      <xdr:colOff>38100</xdr:colOff>
      <xdr:row>19</xdr:row>
      <xdr:rowOff>45822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30599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142443</xdr:rowOff>
    </xdr:from>
    <xdr:to>
      <xdr:col>15</xdr:col>
      <xdr:colOff>101600</xdr:colOff>
      <xdr:row>19</xdr:row>
      <xdr:rowOff>72593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7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57370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6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90979</xdr:rowOff>
    </xdr:from>
    <xdr:to>
      <xdr:col>29</xdr:col>
      <xdr:colOff>127000</xdr:colOff>
      <xdr:row>35</xdr:row>
      <xdr:rowOff>158841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1329"/>
          <a:ext cx="647700" cy="67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102181</xdr:rowOff>
    </xdr:from>
    <xdr:to>
      <xdr:col>26</xdr:col>
      <xdr:colOff>50800</xdr:colOff>
      <xdr:row>35</xdr:row>
      <xdr:rowOff>158841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12531"/>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34580</xdr:rowOff>
    </xdr:from>
    <xdr:to>
      <xdr:col>22</xdr:col>
      <xdr:colOff>114300</xdr:colOff>
      <xdr:row>35</xdr:row>
      <xdr:rowOff>102181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44930"/>
          <a:ext cx="698500" cy="6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34580</xdr:rowOff>
    </xdr:from>
    <xdr:to>
      <xdr:col>18</xdr:col>
      <xdr:colOff>177800</xdr:colOff>
      <xdr:row>35</xdr:row>
      <xdr:rowOff>89640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44930"/>
          <a:ext cx="698500" cy="55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40179</xdr:rowOff>
    </xdr:from>
    <xdr:to>
      <xdr:col>29</xdr:col>
      <xdr:colOff>177800</xdr:colOff>
      <xdr:row>35</xdr:row>
      <xdr:rowOff>141779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0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12256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108041</xdr:rowOff>
    </xdr:from>
    <xdr:to>
      <xdr:col>26</xdr:col>
      <xdr:colOff>101600</xdr:colOff>
      <xdr:row>35</xdr:row>
      <xdr:rowOff>209641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194418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0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51381</xdr:rowOff>
    </xdr:from>
    <xdr:to>
      <xdr:col>22</xdr:col>
      <xdr:colOff>165100</xdr:colOff>
      <xdr:row>35</xdr:row>
      <xdr:rowOff>152981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6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137758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74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326680</xdr:rowOff>
    </xdr:from>
    <xdr:to>
      <xdr:col>19</xdr:col>
      <xdr:colOff>38100</xdr:colOff>
      <xdr:row>35</xdr:row>
      <xdr:rowOff>85380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9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70157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8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38840</xdr:rowOff>
    </xdr:from>
    <xdr:to>
      <xdr:col>15</xdr:col>
      <xdr:colOff>101600</xdr:colOff>
      <xdr:row>35</xdr:row>
      <xdr:rowOff>140440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4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125217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3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16,904
61.53
13,623,335
13,254,475
280,742
4,343,449
5,963,910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164703</xdr:rowOff>
    </xdr:from>
    <xdr:to>
      <xdr:col>24</xdr:col>
      <xdr:colOff>63500</xdr:colOff>
      <xdr:row>36</xdr:row>
      <xdr:rowOff>111654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65453"/>
          <a:ext cx="838200" cy="1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111654</xdr:rowOff>
    </xdr:from>
    <xdr:to>
      <xdr:col>19</xdr:col>
      <xdr:colOff>177800</xdr:colOff>
      <xdr:row>37</xdr:row>
      <xdr:rowOff>85736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83854"/>
          <a:ext cx="889000" cy="14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85736</xdr:rowOff>
    </xdr:from>
    <xdr:to>
      <xdr:col>15</xdr:col>
      <xdr:colOff>50800</xdr:colOff>
      <xdr:row>37</xdr:row>
      <xdr:rowOff>125298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29386"/>
          <a:ext cx="889000" cy="3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125298</xdr:rowOff>
    </xdr:from>
    <xdr:to>
      <xdr:col>10</xdr:col>
      <xdr:colOff>114300</xdr:colOff>
      <xdr:row>37</xdr:row>
      <xdr:rowOff>148458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68948"/>
          <a:ext cx="889000" cy="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113903</xdr:rowOff>
    </xdr:from>
    <xdr:to>
      <xdr:col>24</xdr:col>
      <xdr:colOff>114300</xdr:colOff>
      <xdr:row>36</xdr:row>
      <xdr:rowOff>44053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92330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60854</xdr:rowOff>
    </xdr:from>
    <xdr:to>
      <xdr:col>20</xdr:col>
      <xdr:colOff>38100</xdr:colOff>
      <xdr:row>36</xdr:row>
      <xdr:rowOff>162454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153581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2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34936</xdr:rowOff>
    </xdr:from>
    <xdr:to>
      <xdr:col>15</xdr:col>
      <xdr:colOff>101600</xdr:colOff>
      <xdr:row>37</xdr:row>
      <xdr:rowOff>136536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127663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74498</xdr:rowOff>
    </xdr:from>
    <xdr:to>
      <xdr:col>10</xdr:col>
      <xdr:colOff>165100</xdr:colOff>
      <xdr:row>38</xdr:row>
      <xdr:rowOff>4648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167226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97658</xdr:rowOff>
    </xdr:from>
    <xdr:to>
      <xdr:col>6</xdr:col>
      <xdr:colOff>38100</xdr:colOff>
      <xdr:row>38</xdr:row>
      <xdr:rowOff>27808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18935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3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73450</xdr:rowOff>
    </xdr:from>
    <xdr:to>
      <xdr:col>24</xdr:col>
      <xdr:colOff>63500</xdr:colOff>
      <xdr:row>56</xdr:row>
      <xdr:rowOff>116557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03200"/>
          <a:ext cx="838200" cy="2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116557</xdr:rowOff>
    </xdr:from>
    <xdr:to>
      <xdr:col>19</xdr:col>
      <xdr:colOff>177800</xdr:colOff>
      <xdr:row>56</xdr:row>
      <xdr:rowOff>170267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17757"/>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170267</xdr:rowOff>
    </xdr:from>
    <xdr:to>
      <xdr:col>15</xdr:col>
      <xdr:colOff>50800</xdr:colOff>
      <xdr:row>57</xdr:row>
      <xdr:rowOff>53115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71467"/>
          <a:ext cx="889000" cy="5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53115</xdr:rowOff>
    </xdr:from>
    <xdr:to>
      <xdr:col>10</xdr:col>
      <xdr:colOff>114300</xdr:colOff>
      <xdr:row>57</xdr:row>
      <xdr:rowOff>99064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2576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22650</xdr:rowOff>
    </xdr:from>
    <xdr:to>
      <xdr:col>24</xdr:col>
      <xdr:colOff>114300</xdr:colOff>
      <xdr:row>55</xdr:row>
      <xdr:rowOff>124250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45527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65757</xdr:rowOff>
    </xdr:from>
    <xdr:to>
      <xdr:col>20</xdr:col>
      <xdr:colOff>38100</xdr:colOff>
      <xdr:row>56</xdr:row>
      <xdr:rowOff>167357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158484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7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119467</xdr:rowOff>
    </xdr:from>
    <xdr:to>
      <xdr:col>15</xdr:col>
      <xdr:colOff>101600</xdr:colOff>
      <xdr:row>57</xdr:row>
      <xdr:rowOff>49617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40744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81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2315</xdr:rowOff>
    </xdr:from>
    <xdr:to>
      <xdr:col>10</xdr:col>
      <xdr:colOff>165100</xdr:colOff>
      <xdr:row>57</xdr:row>
      <xdr:rowOff>103915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7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95042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48264</xdr:rowOff>
    </xdr:from>
    <xdr:to>
      <xdr:col>6</xdr:col>
      <xdr:colOff>38100</xdr:colOff>
      <xdr:row>57</xdr:row>
      <xdr:rowOff>149864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2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140991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1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96906</xdr:rowOff>
    </xdr:from>
    <xdr:to>
      <xdr:col>24</xdr:col>
      <xdr:colOff>63500</xdr:colOff>
      <xdr:row>78</xdr:row>
      <xdr:rowOff>102369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70006"/>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96906</xdr:rowOff>
    </xdr:from>
    <xdr:to>
      <xdr:col>19</xdr:col>
      <xdr:colOff>177800</xdr:colOff>
      <xdr:row>78</xdr:row>
      <xdr:rowOff>110531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70006"/>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110531</xdr:rowOff>
    </xdr:from>
    <xdr:to>
      <xdr:col>15</xdr:col>
      <xdr:colOff>50800</xdr:colOff>
      <xdr:row>78</xdr:row>
      <xdr:rowOff>121413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3631"/>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121413</xdr:rowOff>
    </xdr:from>
    <xdr:to>
      <xdr:col>10</xdr:col>
      <xdr:colOff>114300</xdr:colOff>
      <xdr:row>78</xdr:row>
      <xdr:rowOff>131745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9451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51569</xdr:rowOff>
    </xdr:from>
    <xdr:to>
      <xdr:col>24</xdr:col>
      <xdr:colOff>114300</xdr:colOff>
      <xdr:row>78</xdr:row>
      <xdr:rowOff>153169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137946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46106</xdr:rowOff>
    </xdr:from>
    <xdr:to>
      <xdr:col>20</xdr:col>
      <xdr:colOff>38100</xdr:colOff>
      <xdr:row>78</xdr:row>
      <xdr:rowOff>147706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138833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59731</xdr:rowOff>
    </xdr:from>
    <xdr:to>
      <xdr:col>15</xdr:col>
      <xdr:colOff>101600</xdr:colOff>
      <xdr:row>78</xdr:row>
      <xdr:rowOff>161331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152458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70613</xdr:rowOff>
    </xdr:from>
    <xdr:to>
      <xdr:col>10</xdr:col>
      <xdr:colOff>165100</xdr:colOff>
      <xdr:row>79</xdr:row>
      <xdr:rowOff>763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163340</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3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80945</xdr:rowOff>
    </xdr:from>
    <xdr:to>
      <xdr:col>6</xdr:col>
      <xdr:colOff>38100</xdr:colOff>
      <xdr:row>79</xdr:row>
      <xdr:rowOff>11095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2222</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4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11695</xdr:rowOff>
    </xdr:from>
    <xdr:to>
      <xdr:col>24</xdr:col>
      <xdr:colOff>63500</xdr:colOff>
      <xdr:row>94</xdr:row>
      <xdr:rowOff>117177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956545"/>
          <a:ext cx="838200" cy="27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117177</xdr:rowOff>
    </xdr:from>
    <xdr:to>
      <xdr:col>19</xdr:col>
      <xdr:colOff>177800</xdr:colOff>
      <xdr:row>94</xdr:row>
      <xdr:rowOff>121684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33477"/>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121684</xdr:rowOff>
    </xdr:from>
    <xdr:to>
      <xdr:col>15</xdr:col>
      <xdr:colOff>50800</xdr:colOff>
      <xdr:row>94</xdr:row>
      <xdr:rowOff>170573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37984"/>
          <a:ext cx="889000" cy="4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132668</xdr:rowOff>
    </xdr:from>
    <xdr:to>
      <xdr:col>10</xdr:col>
      <xdr:colOff>114300</xdr:colOff>
      <xdr:row>94</xdr:row>
      <xdr:rowOff>170573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248968"/>
          <a:ext cx="889000" cy="3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132345</xdr:rowOff>
    </xdr:from>
    <xdr:to>
      <xdr:col>24</xdr:col>
      <xdr:colOff>114300</xdr:colOff>
      <xdr:row>93</xdr:row>
      <xdr:rowOff>62495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155222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5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66377</xdr:rowOff>
    </xdr:from>
    <xdr:to>
      <xdr:col>20</xdr:col>
      <xdr:colOff>38100</xdr:colOff>
      <xdr:row>94</xdr:row>
      <xdr:rowOff>167977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13054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95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70884</xdr:rowOff>
    </xdr:from>
    <xdr:to>
      <xdr:col>15</xdr:col>
      <xdr:colOff>101600</xdr:colOff>
      <xdr:row>95</xdr:row>
      <xdr:rowOff>1034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1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17561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9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119773</xdr:rowOff>
    </xdr:from>
    <xdr:to>
      <xdr:col>10</xdr:col>
      <xdr:colOff>165100</xdr:colOff>
      <xdr:row>95</xdr:row>
      <xdr:rowOff>49923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3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66450</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01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81868</xdr:rowOff>
    </xdr:from>
    <xdr:to>
      <xdr:col>6</xdr:col>
      <xdr:colOff>38100</xdr:colOff>
      <xdr:row>95</xdr:row>
      <xdr:rowOff>12018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28545</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7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134602</xdr:rowOff>
    </xdr:from>
    <xdr:to>
      <xdr:col>55</xdr:col>
      <xdr:colOff>0</xdr:colOff>
      <xdr:row>35</xdr:row>
      <xdr:rowOff>88969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621002"/>
          <a:ext cx="838200" cy="4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134602</xdr:rowOff>
    </xdr:from>
    <xdr:to>
      <xdr:col>50</xdr:col>
      <xdr:colOff>114300</xdr:colOff>
      <xdr:row>35</xdr:row>
      <xdr:rowOff>100431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621002"/>
          <a:ext cx="889000" cy="4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168400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137451</xdr:rowOff>
    </xdr:from>
    <xdr:to>
      <xdr:col>45</xdr:col>
      <xdr:colOff>177800</xdr:colOff>
      <xdr:row>35</xdr:row>
      <xdr:rowOff>100431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966751"/>
          <a:ext cx="889000" cy="13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137451</xdr:rowOff>
    </xdr:from>
    <xdr:to>
      <xdr:col>41</xdr:col>
      <xdr:colOff>50800</xdr:colOff>
      <xdr:row>36</xdr:row>
      <xdr:rowOff>16297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966751"/>
          <a:ext cx="889000" cy="2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38169</xdr:rowOff>
    </xdr:from>
    <xdr:to>
      <xdr:col>55</xdr:col>
      <xdr:colOff>50800</xdr:colOff>
      <xdr:row>35</xdr:row>
      <xdr:rowOff>139769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61046</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9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83802</xdr:rowOff>
    </xdr:from>
    <xdr:to>
      <xdr:col>50</xdr:col>
      <xdr:colOff>165100</xdr:colOff>
      <xdr:row>33</xdr:row>
      <xdr:rowOff>13952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7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30479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4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49631</xdr:rowOff>
    </xdr:from>
    <xdr:to>
      <xdr:col>46</xdr:col>
      <xdr:colOff>38100</xdr:colOff>
      <xdr:row>35</xdr:row>
      <xdr:rowOff>151231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167758</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82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86651</xdr:rowOff>
    </xdr:from>
    <xdr:to>
      <xdr:col>41</xdr:col>
      <xdr:colOff>101600</xdr:colOff>
      <xdr:row>35</xdr:row>
      <xdr:rowOff>16801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33328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69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136947</xdr:rowOff>
    </xdr:from>
    <xdr:to>
      <xdr:col>36</xdr:col>
      <xdr:colOff>165100</xdr:colOff>
      <xdr:row>36</xdr:row>
      <xdr:rowOff>67097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3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83624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912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78786</xdr:rowOff>
    </xdr:from>
    <xdr:to>
      <xdr:col>55</xdr:col>
      <xdr:colOff>0</xdr:colOff>
      <xdr:row>57</xdr:row>
      <xdr:rowOff>17197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79986"/>
          <a:ext cx="838200" cy="10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23844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96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17197</xdr:rowOff>
    </xdr:from>
    <xdr:to>
      <xdr:col>50</xdr:col>
      <xdr:colOff>114300</xdr:colOff>
      <xdr:row>57</xdr:row>
      <xdr:rowOff>73886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89847"/>
          <a:ext cx="889000" cy="5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7718</xdr:rowOff>
    </xdr:from>
    <xdr:to>
      <xdr:col>45</xdr:col>
      <xdr:colOff>177800</xdr:colOff>
      <xdr:row>57</xdr:row>
      <xdr:rowOff>73886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80368"/>
          <a:ext cx="889000" cy="6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7718</xdr:rowOff>
    </xdr:from>
    <xdr:to>
      <xdr:col>41</xdr:col>
      <xdr:colOff>50800</xdr:colOff>
      <xdr:row>57</xdr:row>
      <xdr:rowOff>35390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80368"/>
          <a:ext cx="889000" cy="2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27986</xdr:rowOff>
    </xdr:from>
    <xdr:to>
      <xdr:col>55</xdr:col>
      <xdr:colOff>50800</xdr:colOff>
      <xdr:row>56</xdr:row>
      <xdr:rowOff>129586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50863</xdr:rowOff>
    </xdr:from>
    <xdr:ext cx="599010"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137847</xdr:rowOff>
    </xdr:from>
    <xdr:to>
      <xdr:col>50</xdr:col>
      <xdr:colOff>165100</xdr:colOff>
      <xdr:row>57</xdr:row>
      <xdr:rowOff>67997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84524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23086</xdr:rowOff>
    </xdr:from>
    <xdr:to>
      <xdr:col>46</xdr:col>
      <xdr:colOff>38100</xdr:colOff>
      <xdr:row>57</xdr:row>
      <xdr:rowOff>124686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115813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8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128368</xdr:rowOff>
    </xdr:from>
    <xdr:to>
      <xdr:col>41</xdr:col>
      <xdr:colOff>101600</xdr:colOff>
      <xdr:row>57</xdr:row>
      <xdr:rowOff>58518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75045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0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156040</xdr:rowOff>
    </xdr:from>
    <xdr:to>
      <xdr:col>36</xdr:col>
      <xdr:colOff>165100</xdr:colOff>
      <xdr:row>57</xdr:row>
      <xdr:rowOff>86190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102717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14103</xdr:rowOff>
    </xdr:from>
    <xdr:to>
      <xdr:col>55</xdr:col>
      <xdr:colOff>0</xdr:colOff>
      <xdr:row>78</xdr:row>
      <xdr:rowOff>81659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15753"/>
          <a:ext cx="838200" cy="23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81659</xdr:rowOff>
    </xdr:from>
    <xdr:to>
      <xdr:col>50</xdr:col>
      <xdr:colOff>114300</xdr:colOff>
      <xdr:row>78</xdr:row>
      <xdr:rowOff>107220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54759"/>
          <a:ext cx="889000" cy="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149988</xdr:rowOff>
    </xdr:from>
    <xdr:to>
      <xdr:col>45</xdr:col>
      <xdr:colOff>177800</xdr:colOff>
      <xdr:row>78</xdr:row>
      <xdr:rowOff>107220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51638"/>
          <a:ext cx="889000" cy="1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33026</xdr:rowOff>
    </xdr:from>
    <xdr:to>
      <xdr:col>41</xdr:col>
      <xdr:colOff>50800</xdr:colOff>
      <xdr:row>77</xdr:row>
      <xdr:rowOff>149988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34676"/>
          <a:ext cx="889000" cy="1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134753</xdr:rowOff>
    </xdr:from>
    <xdr:to>
      <xdr:col>55</xdr:col>
      <xdr:colOff>50800</xdr:colOff>
      <xdr:row>77</xdr:row>
      <xdr:rowOff>64903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157630</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30859</xdr:rowOff>
    </xdr:from>
    <xdr:to>
      <xdr:col>50</xdr:col>
      <xdr:colOff>165100</xdr:colOff>
      <xdr:row>78</xdr:row>
      <xdr:rowOff>132459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0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123586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56420</xdr:rowOff>
    </xdr:from>
    <xdr:to>
      <xdr:col>46</xdr:col>
      <xdr:colOff>38100</xdr:colOff>
      <xdr:row>78</xdr:row>
      <xdr:rowOff>158020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149147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99188</xdr:rowOff>
    </xdr:from>
    <xdr:to>
      <xdr:col>41</xdr:col>
      <xdr:colOff>101600</xdr:colOff>
      <xdr:row>78</xdr:row>
      <xdr:rowOff>29338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45865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153676</xdr:rowOff>
    </xdr:from>
    <xdr:to>
      <xdr:col>36</xdr:col>
      <xdr:colOff>165100</xdr:colOff>
      <xdr:row>77</xdr:row>
      <xdr:rowOff>83826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100353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163872</xdr:rowOff>
    </xdr:from>
    <xdr:to>
      <xdr:col>55</xdr:col>
      <xdr:colOff>0</xdr:colOff>
      <xdr:row>97</xdr:row>
      <xdr:rowOff>78773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23072"/>
          <a:ext cx="838200" cy="8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53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163872</xdr:rowOff>
    </xdr:from>
    <xdr:to>
      <xdr:col>50</xdr:col>
      <xdr:colOff>114300</xdr:colOff>
      <xdr:row>97</xdr:row>
      <xdr:rowOff>85285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23072"/>
          <a:ext cx="889000" cy="9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85285</xdr:rowOff>
    </xdr:from>
    <xdr:to>
      <xdr:col>45</xdr:col>
      <xdr:colOff>177800</xdr:colOff>
      <xdr:row>97</xdr:row>
      <xdr:rowOff>150197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15935"/>
          <a:ext cx="889000" cy="6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150197</xdr:rowOff>
    </xdr:from>
    <xdr:to>
      <xdr:col>41</xdr:col>
      <xdr:colOff>50800</xdr:colOff>
      <xdr:row>98</xdr:row>
      <xdr:rowOff>43583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80847"/>
          <a:ext cx="889000" cy="6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27973</xdr:rowOff>
    </xdr:from>
    <xdr:to>
      <xdr:col>55</xdr:col>
      <xdr:colOff>50800</xdr:colOff>
      <xdr:row>97</xdr:row>
      <xdr:rowOff>129573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50850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113072</xdr:rowOff>
    </xdr:from>
    <xdr:to>
      <xdr:col>50</xdr:col>
      <xdr:colOff>165100</xdr:colOff>
      <xdr:row>97</xdr:row>
      <xdr:rowOff>43222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59749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4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34485</xdr:rowOff>
    </xdr:from>
    <xdr:to>
      <xdr:col>46</xdr:col>
      <xdr:colOff>38100</xdr:colOff>
      <xdr:row>97</xdr:row>
      <xdr:rowOff>136085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152612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4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99397</xdr:rowOff>
    </xdr:from>
    <xdr:to>
      <xdr:col>41</xdr:col>
      <xdr:colOff>101600</xdr:colOff>
      <xdr:row>98</xdr:row>
      <xdr:rowOff>29547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20674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164233</xdr:rowOff>
    </xdr:from>
    <xdr:to>
      <xdr:col>36</xdr:col>
      <xdr:colOff>165100</xdr:colOff>
      <xdr:row>98</xdr:row>
      <xdr:rowOff>94383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85510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41273</xdr:rowOff>
    </xdr:from>
    <xdr:to>
      <xdr:col>85</xdr:col>
      <xdr:colOff>127000</xdr:colOff>
      <xdr:row>39</xdr:row>
      <xdr:rowOff>42046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27823"/>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33005</xdr:rowOff>
    </xdr:from>
    <xdr:to>
      <xdr:col>81</xdr:col>
      <xdr:colOff>50800</xdr:colOff>
      <xdr:row>39</xdr:row>
      <xdr:rowOff>42046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19555"/>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26174</xdr:rowOff>
    </xdr:from>
    <xdr:to>
      <xdr:col>76</xdr:col>
      <xdr:colOff>114300</xdr:colOff>
      <xdr:row>39</xdr:row>
      <xdr:rowOff>33005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12724"/>
          <a:ext cx="8890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26174</xdr:rowOff>
    </xdr:from>
    <xdr:to>
      <xdr:col>71</xdr:col>
      <xdr:colOff>177800</xdr:colOff>
      <xdr:row>39</xdr:row>
      <xdr:rowOff>43254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2724"/>
          <a:ext cx="889000" cy="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71891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5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161923</xdr:rowOff>
    </xdr:from>
    <xdr:to>
      <xdr:col>85</xdr:col>
      <xdr:colOff>177800</xdr:colOff>
      <xdr:row>39</xdr:row>
      <xdr:rowOff>92073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162696</xdr:rowOff>
    </xdr:from>
    <xdr:to>
      <xdr:col>81</xdr:col>
      <xdr:colOff>101600</xdr:colOff>
      <xdr:row>39</xdr:row>
      <xdr:rowOff>92846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83973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153655</xdr:rowOff>
    </xdr:from>
    <xdr:to>
      <xdr:col>76</xdr:col>
      <xdr:colOff>165100</xdr:colOff>
      <xdr:row>39</xdr:row>
      <xdr:rowOff>83805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74932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146824</xdr:rowOff>
    </xdr:from>
    <xdr:to>
      <xdr:col>72</xdr:col>
      <xdr:colOff>38100</xdr:colOff>
      <xdr:row>39</xdr:row>
      <xdr:rowOff>76974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93501</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163904</xdr:rowOff>
    </xdr:from>
    <xdr:to>
      <xdr:col>67</xdr:col>
      <xdr:colOff>101600</xdr:colOff>
      <xdr:row>39</xdr:row>
      <xdr:rowOff>94054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85181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148099</xdr:rowOff>
    </xdr:from>
    <xdr:to>
      <xdr:col>85</xdr:col>
      <xdr:colOff>127000</xdr:colOff>
      <xdr:row>77</xdr:row>
      <xdr:rowOff>157124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49749"/>
          <a:ext cx="8382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157124</xdr:rowOff>
    </xdr:from>
    <xdr:to>
      <xdr:col>81</xdr:col>
      <xdr:colOff>50800</xdr:colOff>
      <xdr:row>77</xdr:row>
      <xdr:rowOff>163703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58774"/>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152726</xdr:rowOff>
    </xdr:from>
    <xdr:to>
      <xdr:col>76</xdr:col>
      <xdr:colOff>114300</xdr:colOff>
      <xdr:row>77</xdr:row>
      <xdr:rowOff>163703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54376"/>
          <a:ext cx="889000"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152726</xdr:rowOff>
    </xdr:from>
    <xdr:to>
      <xdr:col>71</xdr:col>
      <xdr:colOff>177800</xdr:colOff>
      <xdr:row>77</xdr:row>
      <xdr:rowOff>157353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54376"/>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97299</xdr:rowOff>
    </xdr:from>
    <xdr:to>
      <xdr:col>85</xdr:col>
      <xdr:colOff>177800</xdr:colOff>
      <xdr:row>78</xdr:row>
      <xdr:rowOff>27449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12226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106324</xdr:rowOff>
    </xdr:from>
    <xdr:to>
      <xdr:col>81</xdr:col>
      <xdr:colOff>101600</xdr:colOff>
      <xdr:row>78</xdr:row>
      <xdr:rowOff>36474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27601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0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112903</xdr:rowOff>
    </xdr:from>
    <xdr:to>
      <xdr:col>76</xdr:col>
      <xdr:colOff>165100</xdr:colOff>
      <xdr:row>78</xdr:row>
      <xdr:rowOff>43053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34180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101926</xdr:rowOff>
    </xdr:from>
    <xdr:to>
      <xdr:col>72</xdr:col>
      <xdr:colOff>38100</xdr:colOff>
      <xdr:row>78</xdr:row>
      <xdr:rowOff>32076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23203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106553</xdr:rowOff>
    </xdr:from>
    <xdr:to>
      <xdr:col>67</xdr:col>
      <xdr:colOff>101600</xdr:colOff>
      <xdr:row>78</xdr:row>
      <xdr:rowOff>36703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27830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161655</xdr:rowOff>
    </xdr:from>
    <xdr:to>
      <xdr:col>85</xdr:col>
      <xdr:colOff>127000</xdr:colOff>
      <xdr:row>92</xdr:row>
      <xdr:rowOff>64810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5763605"/>
          <a:ext cx="838200" cy="7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64810</xdr:rowOff>
    </xdr:from>
    <xdr:to>
      <xdr:col>81</xdr:col>
      <xdr:colOff>50800</xdr:colOff>
      <xdr:row>93</xdr:row>
      <xdr:rowOff>110009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838210"/>
          <a:ext cx="889000" cy="2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69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106645</xdr:rowOff>
    </xdr:from>
    <xdr:to>
      <xdr:col>76</xdr:col>
      <xdr:colOff>114300</xdr:colOff>
      <xdr:row>93</xdr:row>
      <xdr:rowOff>110009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5880045"/>
          <a:ext cx="889000" cy="1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131774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106645</xdr:rowOff>
    </xdr:from>
    <xdr:to>
      <xdr:col>71</xdr:col>
      <xdr:colOff>177800</xdr:colOff>
      <xdr:row>95</xdr:row>
      <xdr:rowOff>69236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5880045"/>
          <a:ext cx="889000" cy="47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130869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110855</xdr:rowOff>
    </xdr:from>
    <xdr:to>
      <xdr:col>85</xdr:col>
      <xdr:colOff>177800</xdr:colOff>
      <xdr:row>92</xdr:row>
      <xdr:rowOff>41005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57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133732</xdr:rowOff>
    </xdr:from>
    <xdr:ext cx="599010"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55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14010</xdr:rowOff>
    </xdr:from>
    <xdr:to>
      <xdr:col>81</xdr:col>
      <xdr:colOff>101600</xdr:colOff>
      <xdr:row>92</xdr:row>
      <xdr:rowOff>115610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7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132137</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56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59209</xdr:rowOff>
    </xdr:from>
    <xdr:to>
      <xdr:col>76</xdr:col>
      <xdr:colOff>165100</xdr:colOff>
      <xdr:row>93</xdr:row>
      <xdr:rowOff>160809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0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5886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57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55845</xdr:rowOff>
    </xdr:from>
    <xdr:to>
      <xdr:col>72</xdr:col>
      <xdr:colOff>38100</xdr:colOff>
      <xdr:row>92</xdr:row>
      <xdr:rowOff>157445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582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2522</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03795" y="1560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18436</xdr:rowOff>
    </xdr:from>
    <xdr:to>
      <xdr:col>67</xdr:col>
      <xdr:colOff>101600</xdr:colOff>
      <xdr:row>95</xdr:row>
      <xdr:rowOff>120036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136563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0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86391</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01491"/>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86391</xdr:rowOff>
    </xdr:from>
    <xdr:to>
      <xdr:col>107</xdr:col>
      <xdr:colOff>50800</xdr:colOff>
      <xdr:row>38</xdr:row>
      <xdr:rowOff>137780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01491"/>
          <a:ext cx="889000" cy="5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137780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528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35591</xdr:rowOff>
    </xdr:from>
    <xdr:to>
      <xdr:col>107</xdr:col>
      <xdr:colOff>101600</xdr:colOff>
      <xdr:row>38</xdr:row>
      <xdr:rowOff>137191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128318</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64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86980</xdr:rowOff>
    </xdr:from>
    <xdr:to>
      <xdr:col>102</xdr:col>
      <xdr:colOff>165100</xdr:colOff>
      <xdr:row>39</xdr:row>
      <xdr:rowOff>17130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8257</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74691</xdr:rowOff>
    </xdr:from>
    <xdr:to>
      <xdr:col>116</xdr:col>
      <xdr:colOff>63500</xdr:colOff>
      <xdr:row>59</xdr:row>
      <xdr:rowOff>74843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9024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74810</xdr:rowOff>
    </xdr:from>
    <xdr:to>
      <xdr:col>111</xdr:col>
      <xdr:colOff>177800</xdr:colOff>
      <xdr:row>59</xdr:row>
      <xdr:rowOff>74843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9036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68671</xdr:rowOff>
    </xdr:from>
    <xdr:to>
      <xdr:col>107</xdr:col>
      <xdr:colOff>50800</xdr:colOff>
      <xdr:row>59</xdr:row>
      <xdr:rowOff>74810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84221"/>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68192</xdr:rowOff>
    </xdr:from>
    <xdr:to>
      <xdr:col>102</xdr:col>
      <xdr:colOff>114300</xdr:colOff>
      <xdr:row>59</xdr:row>
      <xdr:rowOff>68671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83742"/>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23891</xdr:rowOff>
    </xdr:from>
    <xdr:to>
      <xdr:col>116</xdr:col>
      <xdr:colOff>114300</xdr:colOff>
      <xdr:row>59</xdr:row>
      <xdr:rowOff>125491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151714</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24043</xdr:rowOff>
    </xdr:from>
    <xdr:to>
      <xdr:col>112</xdr:col>
      <xdr:colOff>38100</xdr:colOff>
      <xdr:row>59</xdr:row>
      <xdr:rowOff>125643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3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116770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3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24010</xdr:rowOff>
    </xdr:from>
    <xdr:to>
      <xdr:col>107</xdr:col>
      <xdr:colOff>101600</xdr:colOff>
      <xdr:row>59</xdr:row>
      <xdr:rowOff>125610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142137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9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17871</xdr:rowOff>
    </xdr:from>
    <xdr:to>
      <xdr:col>102</xdr:col>
      <xdr:colOff>165100</xdr:colOff>
      <xdr:row>59</xdr:row>
      <xdr:rowOff>119471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135998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9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17392</xdr:rowOff>
    </xdr:from>
    <xdr:to>
      <xdr:col>98</xdr:col>
      <xdr:colOff>38100</xdr:colOff>
      <xdr:row>59</xdr:row>
      <xdr:rowOff>118992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135519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90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11080</xdr:rowOff>
    </xdr:from>
    <xdr:to>
      <xdr:col>116</xdr:col>
      <xdr:colOff>63500</xdr:colOff>
      <xdr:row>77</xdr:row>
      <xdr:rowOff>40063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12730"/>
          <a:ext cx="838200" cy="2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11080</xdr:rowOff>
    </xdr:from>
    <xdr:to>
      <xdr:col>111</xdr:col>
      <xdr:colOff>177800</xdr:colOff>
      <xdr:row>77</xdr:row>
      <xdr:rowOff>31621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12730"/>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31621</xdr:rowOff>
    </xdr:from>
    <xdr:to>
      <xdr:col>107</xdr:col>
      <xdr:colOff>50800</xdr:colOff>
      <xdr:row>77</xdr:row>
      <xdr:rowOff>124923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33271"/>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116399</xdr:rowOff>
    </xdr:from>
    <xdr:to>
      <xdr:col>102</xdr:col>
      <xdr:colOff>114300</xdr:colOff>
      <xdr:row>77</xdr:row>
      <xdr:rowOff>124923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18049"/>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160713</xdr:rowOff>
    </xdr:from>
    <xdr:to>
      <xdr:col>116</xdr:col>
      <xdr:colOff>114300</xdr:colOff>
      <xdr:row>77</xdr:row>
      <xdr:rowOff>90863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139140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6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131730</xdr:rowOff>
    </xdr:from>
    <xdr:to>
      <xdr:col>112</xdr:col>
      <xdr:colOff>38100</xdr:colOff>
      <xdr:row>77</xdr:row>
      <xdr:rowOff>61880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53007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152271</xdr:rowOff>
    </xdr:from>
    <xdr:to>
      <xdr:col>107</xdr:col>
      <xdr:colOff>101600</xdr:colOff>
      <xdr:row>77</xdr:row>
      <xdr:rowOff>82421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73548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74123</xdr:rowOff>
    </xdr:from>
    <xdr:to>
      <xdr:col>102</xdr:col>
      <xdr:colOff>165100</xdr:colOff>
      <xdr:row>78</xdr:row>
      <xdr:rowOff>4273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166850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65599</xdr:rowOff>
    </xdr:from>
    <xdr:to>
      <xdr:col>98</xdr:col>
      <xdr:colOff>38100</xdr:colOff>
      <xdr:row>77</xdr:row>
      <xdr:rowOff>167199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158326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5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増加幅が大きい費目、類似団体平均を大きく上回っている費目を抽出して記載する。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86,250</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8,287</a:t>
          </a:r>
          <a:r>
            <a:rPr kumimoji="1" lang="ja-JP" altLang="en-US" sz="1300">
              <a:latin typeface="ＭＳ Ｐゴシック" panose="020B0600070205080204" pitchFamily="50" charset="-128"/>
              <a:ea typeface="ＭＳ Ｐゴシック" panose="020B0600070205080204" pitchFamily="50" charset="-128"/>
            </a:rPr>
            <a:t>円増加してる。これは一般職員の増加や会計年度任用職員の昇給等の経費の増加が主な要因である。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95,336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19,710</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円増加している。これは、新型コロナウイルスワクチン接種委託費や防災ラジオの備品購入費の増加が主な要因である。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a:t>
          </a:r>
          <a:r>
            <a:rPr kumimoji="1" lang="en-US" altLang="ja-JP" sz="1300">
              <a:latin typeface="ＭＳ Ｐゴシック" panose="020B0600070205080204" pitchFamily="50" charset="-128"/>
              <a:ea typeface="ＭＳ Ｐゴシック" panose="020B0600070205080204" pitchFamily="50" charset="-128"/>
            </a:rPr>
            <a:t>132,509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25,440</a:t>
          </a:r>
          <a:r>
            <a:rPr kumimoji="1" lang="ja-JP" altLang="en-US" sz="1300">
              <a:latin typeface="ＭＳ Ｐゴシック" panose="020B0600070205080204" pitchFamily="50" charset="-128"/>
              <a:ea typeface="ＭＳ Ｐゴシック" panose="020B0600070205080204" pitchFamily="50" charset="-128"/>
            </a:rPr>
            <a:t>円増加している。これは、子育て世帯への臨時特別給付金や住民税非課税世帯等に対する臨時特別給付金に伴う増加が主な要因である。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125,988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円増加している。これは、屋外運動場設置事業及び新田コミュニティセンター建設事業、デジタル同報無線システム整備等の建設事業の増加が主な要因である。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宮崎県新富町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17,048
16,904
61.53
13,623,335
13,254,475
280,742
4,343,449
5,963,910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47346</xdr:rowOff>
    </xdr:from>
    <xdr:to>
      <xdr:col>24</xdr:col>
      <xdr:colOff>63500</xdr:colOff>
      <xdr:row>33</xdr:row>
      <xdr:rowOff>15342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33746"/>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47346</xdr:rowOff>
    </xdr:from>
    <xdr:to>
      <xdr:col>19</xdr:col>
      <xdr:colOff>177800</xdr:colOff>
      <xdr:row>33</xdr:row>
      <xdr:rowOff>79807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33746"/>
          <a:ext cx="8890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79807</xdr:rowOff>
    </xdr:from>
    <xdr:to>
      <xdr:col>15</xdr:col>
      <xdr:colOff>50800</xdr:colOff>
      <xdr:row>34</xdr:row>
      <xdr:rowOff>130099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37657"/>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96266</xdr:rowOff>
    </xdr:from>
    <xdr:to>
      <xdr:col>10</xdr:col>
      <xdr:colOff>114300</xdr:colOff>
      <xdr:row>34</xdr:row>
      <xdr:rowOff>130099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2556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135992</xdr:rowOff>
    </xdr:from>
    <xdr:to>
      <xdr:col>24</xdr:col>
      <xdr:colOff>114300</xdr:colOff>
      <xdr:row>33</xdr:row>
      <xdr:rowOff>66142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158869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7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167996</xdr:rowOff>
    </xdr:from>
    <xdr:to>
      <xdr:col>20</xdr:col>
      <xdr:colOff>38100</xdr:colOff>
      <xdr:row>32</xdr:row>
      <xdr:rowOff>98146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114673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5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29007</xdr:rowOff>
    </xdr:from>
    <xdr:to>
      <xdr:col>15</xdr:col>
      <xdr:colOff>101600</xdr:colOff>
      <xdr:row>33</xdr:row>
      <xdr:rowOff>130607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147134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6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79299</xdr:rowOff>
    </xdr:from>
    <xdr:to>
      <xdr:col>10</xdr:col>
      <xdr:colOff>165100</xdr:colOff>
      <xdr:row>35</xdr:row>
      <xdr:rowOff>9449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45466</xdr:rowOff>
    </xdr:from>
    <xdr:to>
      <xdr:col>6</xdr:col>
      <xdr:colOff>38100</xdr:colOff>
      <xdr:row>34</xdr:row>
      <xdr:rowOff>147066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138193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83853</xdr:rowOff>
    </xdr:from>
    <xdr:to>
      <xdr:col>24</xdr:col>
      <xdr:colOff>63500</xdr:colOff>
      <xdr:row>53</xdr:row>
      <xdr:rowOff>119492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827803"/>
          <a:ext cx="838200" cy="37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83853</xdr:rowOff>
    </xdr:from>
    <xdr:to>
      <xdr:col>19</xdr:col>
      <xdr:colOff>177800</xdr:colOff>
      <xdr:row>54</xdr:row>
      <xdr:rowOff>140331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827803"/>
          <a:ext cx="889000" cy="57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118714</xdr:rowOff>
    </xdr:from>
    <xdr:to>
      <xdr:col>15</xdr:col>
      <xdr:colOff>50800</xdr:colOff>
      <xdr:row>54</xdr:row>
      <xdr:rowOff>140331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205564"/>
          <a:ext cx="889000" cy="1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85579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118714</xdr:rowOff>
    </xdr:from>
    <xdr:to>
      <xdr:col>10</xdr:col>
      <xdr:colOff>114300</xdr:colOff>
      <xdr:row>55</xdr:row>
      <xdr:rowOff>122134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205564"/>
          <a:ext cx="889000" cy="3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25525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146601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68692</xdr:rowOff>
    </xdr:from>
    <xdr:to>
      <xdr:col>24</xdr:col>
      <xdr:colOff>114300</xdr:colOff>
      <xdr:row>53</xdr:row>
      <xdr:rowOff>170292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1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91569</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00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33053</xdr:rowOff>
    </xdr:from>
    <xdr:to>
      <xdr:col>20</xdr:col>
      <xdr:colOff>38100</xdr:colOff>
      <xdr:row>51</xdr:row>
      <xdr:rowOff>134653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7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151180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5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89531</xdr:rowOff>
    </xdr:from>
    <xdr:to>
      <xdr:col>15</xdr:col>
      <xdr:colOff>101600</xdr:colOff>
      <xdr:row>55</xdr:row>
      <xdr:rowOff>19681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34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36208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12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67914</xdr:rowOff>
    </xdr:from>
    <xdr:to>
      <xdr:col>10</xdr:col>
      <xdr:colOff>165100</xdr:colOff>
      <xdr:row>53</xdr:row>
      <xdr:rowOff>169514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1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14591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892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71334</xdr:rowOff>
    </xdr:from>
    <xdr:to>
      <xdr:col>6</xdr:col>
      <xdr:colOff>38100</xdr:colOff>
      <xdr:row>56</xdr:row>
      <xdr:rowOff>1484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18011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27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131917</xdr:rowOff>
    </xdr:from>
    <xdr:to>
      <xdr:col>24</xdr:col>
      <xdr:colOff>63500</xdr:colOff>
      <xdr:row>76</xdr:row>
      <xdr:rowOff>58972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19217"/>
          <a:ext cx="838200" cy="26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58972</xdr:rowOff>
    </xdr:from>
    <xdr:to>
      <xdr:col>19</xdr:col>
      <xdr:colOff>177800</xdr:colOff>
      <xdr:row>76</xdr:row>
      <xdr:rowOff>85576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89172"/>
          <a:ext cx="889000" cy="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85576</xdr:rowOff>
    </xdr:from>
    <xdr:to>
      <xdr:col>15</xdr:col>
      <xdr:colOff>50800</xdr:colOff>
      <xdr:row>77</xdr:row>
      <xdr:rowOff>809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5776"/>
          <a:ext cx="889000" cy="8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147734</xdr:rowOff>
    </xdr:from>
    <xdr:to>
      <xdr:col>10</xdr:col>
      <xdr:colOff>114300</xdr:colOff>
      <xdr:row>77</xdr:row>
      <xdr:rowOff>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77934"/>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81117</xdr:rowOff>
    </xdr:from>
    <xdr:to>
      <xdr:col>24</xdr:col>
      <xdr:colOff>114300</xdr:colOff>
      <xdr:row>75</xdr:row>
      <xdr:rowOff>11267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103994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1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8172</xdr:rowOff>
    </xdr:from>
    <xdr:to>
      <xdr:col>20</xdr:col>
      <xdr:colOff>38100</xdr:colOff>
      <xdr:row>76</xdr:row>
      <xdr:rowOff>109772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126299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1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34776</xdr:rowOff>
    </xdr:from>
    <xdr:to>
      <xdr:col>15</xdr:col>
      <xdr:colOff>101600</xdr:colOff>
      <xdr:row>76</xdr:row>
      <xdr:rowOff>136376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152903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121459</xdr:rowOff>
    </xdr:from>
    <xdr:to>
      <xdr:col>10</xdr:col>
      <xdr:colOff>165100</xdr:colOff>
      <xdr:row>77</xdr:row>
      <xdr:rowOff>51609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68136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2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96934</xdr:rowOff>
    </xdr:from>
    <xdr:to>
      <xdr:col>6</xdr:col>
      <xdr:colOff>38100</xdr:colOff>
      <xdr:row>77</xdr:row>
      <xdr:rowOff>27084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43611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33840</xdr:rowOff>
    </xdr:from>
    <xdr:to>
      <xdr:col>24</xdr:col>
      <xdr:colOff>63500</xdr:colOff>
      <xdr:row>98</xdr:row>
      <xdr:rowOff>60844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35940"/>
          <a:ext cx="838200" cy="2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60844</xdr:rowOff>
    </xdr:from>
    <xdr:to>
      <xdr:col>19</xdr:col>
      <xdr:colOff>177800</xdr:colOff>
      <xdr:row>98</xdr:row>
      <xdr:rowOff>67162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62944"/>
          <a:ext cx="889000" cy="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63455</xdr:rowOff>
    </xdr:from>
    <xdr:to>
      <xdr:col>15</xdr:col>
      <xdr:colOff>50800</xdr:colOff>
      <xdr:row>98</xdr:row>
      <xdr:rowOff>67162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65555"/>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63455</xdr:rowOff>
    </xdr:from>
    <xdr:to>
      <xdr:col>10</xdr:col>
      <xdr:colOff>114300</xdr:colOff>
      <xdr:row>98</xdr:row>
      <xdr:rowOff>68746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5555"/>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154490</xdr:rowOff>
    </xdr:from>
    <xdr:to>
      <xdr:col>24</xdr:col>
      <xdr:colOff>114300</xdr:colOff>
      <xdr:row>98</xdr:row>
      <xdr:rowOff>84640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87795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10044</xdr:rowOff>
    </xdr:from>
    <xdr:to>
      <xdr:col>20</xdr:col>
      <xdr:colOff>38100</xdr:colOff>
      <xdr:row>98</xdr:row>
      <xdr:rowOff>111644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102771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0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16362</xdr:rowOff>
    </xdr:from>
    <xdr:to>
      <xdr:col>15</xdr:col>
      <xdr:colOff>101600</xdr:colOff>
      <xdr:row>98</xdr:row>
      <xdr:rowOff>117962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109089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12655</xdr:rowOff>
    </xdr:from>
    <xdr:to>
      <xdr:col>10</xdr:col>
      <xdr:colOff>165100</xdr:colOff>
      <xdr:row>98</xdr:row>
      <xdr:rowOff>114255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105382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17946</xdr:rowOff>
    </xdr:from>
    <xdr:to>
      <xdr:col>6</xdr:col>
      <xdr:colOff>38100</xdr:colOff>
      <xdr:row>98</xdr:row>
      <xdr:rowOff>119546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110673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65024</xdr:rowOff>
    </xdr:from>
    <xdr:to>
      <xdr:col>55</xdr:col>
      <xdr:colOff>0</xdr:colOff>
      <xdr:row>55</xdr:row>
      <xdr:rowOff>101886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323324"/>
          <a:ext cx="838200" cy="20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83805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85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138805</xdr:rowOff>
    </xdr:from>
    <xdr:to>
      <xdr:col>50</xdr:col>
      <xdr:colOff>114300</xdr:colOff>
      <xdr:row>55</xdr:row>
      <xdr:rowOff>101886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225655"/>
          <a:ext cx="889000" cy="3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33742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80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138805</xdr:rowOff>
    </xdr:from>
    <xdr:to>
      <xdr:col>45</xdr:col>
      <xdr:colOff>177800</xdr:colOff>
      <xdr:row>55</xdr:row>
      <xdr:rowOff>28581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225655"/>
          <a:ext cx="889000" cy="23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132059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28581</xdr:rowOff>
    </xdr:from>
    <xdr:to>
      <xdr:col>41</xdr:col>
      <xdr:colOff>50800</xdr:colOff>
      <xdr:row>55</xdr:row>
      <xdr:rowOff>97447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458331"/>
          <a:ext cx="8890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36466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0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14224</xdr:rowOff>
    </xdr:from>
    <xdr:to>
      <xdr:col>55</xdr:col>
      <xdr:colOff>50800</xdr:colOff>
      <xdr:row>54</xdr:row>
      <xdr:rowOff>115824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37101</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51086</xdr:rowOff>
    </xdr:from>
    <xdr:to>
      <xdr:col>50</xdr:col>
      <xdr:colOff>165100</xdr:colOff>
      <xdr:row>55</xdr:row>
      <xdr:rowOff>152686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4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169213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5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88005</xdr:rowOff>
    </xdr:from>
    <xdr:to>
      <xdr:col>46</xdr:col>
      <xdr:colOff>38100</xdr:colOff>
      <xdr:row>54</xdr:row>
      <xdr:rowOff>18155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7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34682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9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149231</xdr:rowOff>
    </xdr:from>
    <xdr:to>
      <xdr:col>41</xdr:col>
      <xdr:colOff>101600</xdr:colOff>
      <xdr:row>55</xdr:row>
      <xdr:rowOff>79381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4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95908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1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46647</xdr:rowOff>
    </xdr:from>
    <xdr:to>
      <xdr:col>36</xdr:col>
      <xdr:colOff>165100</xdr:colOff>
      <xdr:row>55</xdr:row>
      <xdr:rowOff>148247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4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164774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2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148272</xdr:rowOff>
    </xdr:from>
    <xdr:to>
      <xdr:col>55</xdr:col>
      <xdr:colOff>0</xdr:colOff>
      <xdr:row>71</xdr:row>
      <xdr:rowOff>33286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149772"/>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33286</xdr:rowOff>
    </xdr:from>
    <xdr:to>
      <xdr:col>50</xdr:col>
      <xdr:colOff>114300</xdr:colOff>
      <xdr:row>72</xdr:row>
      <xdr:rowOff>62929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206236"/>
          <a:ext cx="889000" cy="20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164406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162713</xdr:rowOff>
    </xdr:from>
    <xdr:to>
      <xdr:col>45</xdr:col>
      <xdr:colOff>177800</xdr:colOff>
      <xdr:row>72</xdr:row>
      <xdr:rowOff>62929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1992763"/>
          <a:ext cx="889000" cy="4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150061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5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162713</xdr:rowOff>
    </xdr:from>
    <xdr:to>
      <xdr:col>41</xdr:col>
      <xdr:colOff>50800</xdr:colOff>
      <xdr:row>74</xdr:row>
      <xdr:rowOff>108496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1992763"/>
          <a:ext cx="889000" cy="80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97472</xdr:rowOff>
    </xdr:from>
    <xdr:to>
      <xdr:col>55</xdr:col>
      <xdr:colOff>50800</xdr:colOff>
      <xdr:row>71</xdr:row>
      <xdr:rowOff>27622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0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50499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0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153936</xdr:rowOff>
    </xdr:from>
    <xdr:to>
      <xdr:col>50</xdr:col>
      <xdr:colOff>165100</xdr:colOff>
      <xdr:row>71</xdr:row>
      <xdr:rowOff>84086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1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100613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19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12129</xdr:rowOff>
    </xdr:from>
    <xdr:to>
      <xdr:col>46</xdr:col>
      <xdr:colOff>38100</xdr:colOff>
      <xdr:row>72</xdr:row>
      <xdr:rowOff>113729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3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130256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1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111913</xdr:rowOff>
    </xdr:from>
    <xdr:to>
      <xdr:col>41</xdr:col>
      <xdr:colOff>101600</xdr:colOff>
      <xdr:row>70</xdr:row>
      <xdr:rowOff>42063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19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58590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17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57696</xdr:rowOff>
    </xdr:from>
    <xdr:to>
      <xdr:col>36</xdr:col>
      <xdr:colOff>165100</xdr:colOff>
      <xdr:row>74</xdr:row>
      <xdr:rowOff>159296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7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4373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5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135347</xdr:rowOff>
    </xdr:from>
    <xdr:to>
      <xdr:col>55</xdr:col>
      <xdr:colOff>0</xdr:colOff>
      <xdr:row>97</xdr:row>
      <xdr:rowOff>157238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5997"/>
          <a:ext cx="8382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132079</xdr:rowOff>
    </xdr:from>
    <xdr:to>
      <xdr:col>50</xdr:col>
      <xdr:colOff>114300</xdr:colOff>
      <xdr:row>97</xdr:row>
      <xdr:rowOff>157238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62729"/>
          <a:ext cx="889000" cy="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132079</xdr:rowOff>
    </xdr:from>
    <xdr:to>
      <xdr:col>45</xdr:col>
      <xdr:colOff>177800</xdr:colOff>
      <xdr:row>98</xdr:row>
      <xdr:rowOff>972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62729"/>
          <a:ext cx="889000" cy="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121540</xdr:rowOff>
    </xdr:from>
    <xdr:to>
      <xdr:col>41</xdr:col>
      <xdr:colOff>50800</xdr:colOff>
      <xdr:row>98</xdr:row>
      <xdr:rowOff>972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52190"/>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84547</xdr:rowOff>
    </xdr:from>
    <xdr:to>
      <xdr:col>55</xdr:col>
      <xdr:colOff>50800</xdr:colOff>
      <xdr:row>98</xdr:row>
      <xdr:rowOff>14697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170924</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106438</xdr:rowOff>
    </xdr:from>
    <xdr:to>
      <xdr:col>50</xdr:col>
      <xdr:colOff>165100</xdr:colOff>
      <xdr:row>98</xdr:row>
      <xdr:rowOff>36588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27715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81279</xdr:rowOff>
    </xdr:from>
    <xdr:to>
      <xdr:col>46</xdr:col>
      <xdr:colOff>38100</xdr:colOff>
      <xdr:row>98</xdr:row>
      <xdr:rowOff>11429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2556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121622</xdr:rowOff>
    </xdr:from>
    <xdr:to>
      <xdr:col>41</xdr:col>
      <xdr:colOff>101600</xdr:colOff>
      <xdr:row>98</xdr:row>
      <xdr:rowOff>51772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42899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70740</xdr:rowOff>
    </xdr:from>
    <xdr:to>
      <xdr:col>36</xdr:col>
      <xdr:colOff>165100</xdr:colOff>
      <xdr:row>98</xdr:row>
      <xdr:rowOff>890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163467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7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41973</xdr:rowOff>
    </xdr:from>
    <xdr:to>
      <xdr:col>85</xdr:col>
      <xdr:colOff>127000</xdr:colOff>
      <xdr:row>36</xdr:row>
      <xdr:rowOff>131623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042723"/>
          <a:ext cx="838200" cy="26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131623</xdr:rowOff>
    </xdr:from>
    <xdr:to>
      <xdr:col>81</xdr:col>
      <xdr:colOff>50800</xdr:colOff>
      <xdr:row>37</xdr:row>
      <xdr:rowOff>2788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03823"/>
          <a:ext cx="889000" cy="4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97295</xdr:rowOff>
    </xdr:from>
    <xdr:to>
      <xdr:col>76</xdr:col>
      <xdr:colOff>114300</xdr:colOff>
      <xdr:row>37</xdr:row>
      <xdr:rowOff>2788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098045"/>
          <a:ext cx="889000" cy="2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97295</xdr:rowOff>
    </xdr:from>
    <xdr:to>
      <xdr:col>71</xdr:col>
      <xdr:colOff>177800</xdr:colOff>
      <xdr:row>37</xdr:row>
      <xdr:rowOff>43136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098045"/>
          <a:ext cx="889000" cy="28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162623</xdr:rowOff>
    </xdr:from>
    <xdr:to>
      <xdr:col>85</xdr:col>
      <xdr:colOff>177800</xdr:colOff>
      <xdr:row>35</xdr:row>
      <xdr:rowOff>92773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599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14050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84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80823</xdr:rowOff>
    </xdr:from>
    <xdr:to>
      <xdr:col>81</xdr:col>
      <xdr:colOff>101600</xdr:colOff>
      <xdr:row>37</xdr:row>
      <xdr:rowOff>10973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2100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123438</xdr:rowOff>
    </xdr:from>
    <xdr:to>
      <xdr:col>76</xdr:col>
      <xdr:colOff>165100</xdr:colOff>
      <xdr:row>37</xdr:row>
      <xdr:rowOff>53588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2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44715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8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46495</xdr:rowOff>
    </xdr:from>
    <xdr:to>
      <xdr:col>72</xdr:col>
      <xdr:colOff>38100</xdr:colOff>
      <xdr:row>35</xdr:row>
      <xdr:rowOff>148095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0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164622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163786</xdr:rowOff>
    </xdr:from>
    <xdr:to>
      <xdr:col>67</xdr:col>
      <xdr:colOff>101600</xdr:colOff>
      <xdr:row>37</xdr:row>
      <xdr:rowOff>93936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85063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881</xdr:rowOff>
    </xdr:from>
    <xdr:to>
      <xdr:col>85</xdr:col>
      <xdr:colOff>127000</xdr:colOff>
      <xdr:row>56</xdr:row>
      <xdr:rowOff>22492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602081"/>
          <a:ext cx="8382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116791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22492</xdr:rowOff>
    </xdr:from>
    <xdr:to>
      <xdr:col>81</xdr:col>
      <xdr:colOff>50800</xdr:colOff>
      <xdr:row>57</xdr:row>
      <xdr:rowOff>32871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623692"/>
          <a:ext cx="889000" cy="18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32871</xdr:rowOff>
    </xdr:from>
    <xdr:to>
      <xdr:col>76</xdr:col>
      <xdr:colOff>114300</xdr:colOff>
      <xdr:row>57</xdr:row>
      <xdr:rowOff>37754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805521"/>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143284</xdr:rowOff>
    </xdr:from>
    <xdr:to>
      <xdr:col>71</xdr:col>
      <xdr:colOff>177800</xdr:colOff>
      <xdr:row>57</xdr:row>
      <xdr:rowOff>37754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744484"/>
          <a:ext cx="889000" cy="6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93758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121531</xdr:rowOff>
    </xdr:from>
    <xdr:to>
      <xdr:col>85</xdr:col>
      <xdr:colOff>177800</xdr:colOff>
      <xdr:row>56</xdr:row>
      <xdr:rowOff>51681</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144408</xdr:rowOff>
    </xdr:from>
    <xdr:ext cx="599010"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0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143142</xdr:rowOff>
    </xdr:from>
    <xdr:to>
      <xdr:col>81</xdr:col>
      <xdr:colOff>101600</xdr:colOff>
      <xdr:row>56</xdr:row>
      <xdr:rowOff>73292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5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89819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34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153521</xdr:rowOff>
    </xdr:from>
    <xdr:to>
      <xdr:col>76</xdr:col>
      <xdr:colOff>165100</xdr:colOff>
      <xdr:row>57</xdr:row>
      <xdr:rowOff>83671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74798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4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158404</xdr:rowOff>
    </xdr:from>
    <xdr:to>
      <xdr:col>72</xdr:col>
      <xdr:colOff>38100</xdr:colOff>
      <xdr:row>57</xdr:row>
      <xdr:rowOff>88554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7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79681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92484</xdr:rowOff>
    </xdr:from>
    <xdr:to>
      <xdr:col>67</xdr:col>
      <xdr:colOff>101600</xdr:colOff>
      <xdr:row>57</xdr:row>
      <xdr:rowOff>22634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6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39161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41272</xdr:rowOff>
    </xdr:from>
    <xdr:to>
      <xdr:col>85</xdr:col>
      <xdr:colOff>127000</xdr:colOff>
      <xdr:row>79</xdr:row>
      <xdr:rowOff>42045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85822"/>
          <a:ext cx="8382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33004</xdr:rowOff>
    </xdr:from>
    <xdr:to>
      <xdr:col>81</xdr:col>
      <xdr:colOff>50800</xdr:colOff>
      <xdr:row>79</xdr:row>
      <xdr:rowOff>42045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7554"/>
          <a:ext cx="889000" cy="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26174</xdr:rowOff>
    </xdr:from>
    <xdr:to>
      <xdr:col>76</xdr:col>
      <xdr:colOff>114300</xdr:colOff>
      <xdr:row>79</xdr:row>
      <xdr:rowOff>33004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70724"/>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26174</xdr:rowOff>
    </xdr:from>
    <xdr:to>
      <xdr:col>71</xdr:col>
      <xdr:colOff>177800</xdr:colOff>
      <xdr:row>79</xdr:row>
      <xdr:rowOff>43253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70724"/>
          <a:ext cx="8890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71891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161922</xdr:rowOff>
    </xdr:from>
    <xdr:to>
      <xdr:col>85</xdr:col>
      <xdr:colOff>177800</xdr:colOff>
      <xdr:row>79</xdr:row>
      <xdr:rowOff>92072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130199</xdr:rowOff>
    </xdr:from>
    <xdr:ext cx="378565"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162695</xdr:rowOff>
    </xdr:from>
    <xdr:to>
      <xdr:col>81</xdr:col>
      <xdr:colOff>101600</xdr:colOff>
      <xdr:row>79</xdr:row>
      <xdr:rowOff>92845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83972</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8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153654</xdr:rowOff>
    </xdr:from>
    <xdr:to>
      <xdr:col>76</xdr:col>
      <xdr:colOff>165100</xdr:colOff>
      <xdr:row>79</xdr:row>
      <xdr:rowOff>83804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74931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146824</xdr:rowOff>
    </xdr:from>
    <xdr:to>
      <xdr:col>72</xdr:col>
      <xdr:colOff>38100</xdr:colOff>
      <xdr:row>79</xdr:row>
      <xdr:rowOff>76974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93501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163903</xdr:rowOff>
    </xdr:from>
    <xdr:to>
      <xdr:col>67</xdr:col>
      <xdr:colOff>101600</xdr:colOff>
      <xdr:row>79</xdr:row>
      <xdr:rowOff>94053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85180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148099</xdr:rowOff>
    </xdr:from>
    <xdr:to>
      <xdr:col>85</xdr:col>
      <xdr:colOff>127000</xdr:colOff>
      <xdr:row>97</xdr:row>
      <xdr:rowOff>157124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78749"/>
          <a:ext cx="8382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157124</xdr:rowOff>
    </xdr:from>
    <xdr:to>
      <xdr:col>81</xdr:col>
      <xdr:colOff>50800</xdr:colOff>
      <xdr:row>97</xdr:row>
      <xdr:rowOff>163703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787774"/>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152726</xdr:rowOff>
    </xdr:from>
    <xdr:to>
      <xdr:col>76</xdr:col>
      <xdr:colOff>114300</xdr:colOff>
      <xdr:row>97</xdr:row>
      <xdr:rowOff>163703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783376"/>
          <a:ext cx="889000" cy="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152726</xdr:rowOff>
    </xdr:from>
    <xdr:to>
      <xdr:col>71</xdr:col>
      <xdr:colOff>177800</xdr:colOff>
      <xdr:row>97</xdr:row>
      <xdr:rowOff>157353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783376"/>
          <a:ext cx="8890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97299</xdr:rowOff>
    </xdr:from>
    <xdr:to>
      <xdr:col>85</xdr:col>
      <xdr:colOff>177800</xdr:colOff>
      <xdr:row>98</xdr:row>
      <xdr:rowOff>27449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12226</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106324</xdr:rowOff>
    </xdr:from>
    <xdr:to>
      <xdr:col>81</xdr:col>
      <xdr:colOff>101600</xdr:colOff>
      <xdr:row>98</xdr:row>
      <xdr:rowOff>36474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27601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112903</xdr:rowOff>
    </xdr:from>
    <xdr:to>
      <xdr:col>76</xdr:col>
      <xdr:colOff>165100</xdr:colOff>
      <xdr:row>98</xdr:row>
      <xdr:rowOff>43053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34180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3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101926</xdr:rowOff>
    </xdr:from>
    <xdr:to>
      <xdr:col>72</xdr:col>
      <xdr:colOff>38100</xdr:colOff>
      <xdr:row>98</xdr:row>
      <xdr:rowOff>32076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23203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106553</xdr:rowOff>
    </xdr:from>
    <xdr:to>
      <xdr:col>67</xdr:col>
      <xdr:colOff>101600</xdr:colOff>
      <xdr:row>98</xdr:row>
      <xdr:rowOff>36703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27830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増加幅が大きい費目、類似団体平均を大きく上回っている費目を抽出して記載する。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民生費</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住民一人当たり</a:t>
          </a:r>
          <a:r>
            <a:rPr lang="en-US" altLang="ja-JP" sz="1300">
              <a:effectLst/>
              <a:latin typeface="ＭＳ Ｐゴシック" panose="020B0600070205080204" pitchFamily="50" charset="-128"/>
              <a:ea typeface="ＭＳ Ｐゴシック" panose="020B0600070205080204" pitchFamily="50" charset="-128"/>
            </a:rPr>
            <a:t>195,715</a:t>
          </a:r>
          <a:r>
            <a:rPr lang="ja-JP" altLang="en-US" sz="1300">
              <a:effectLst/>
              <a:latin typeface="ＭＳ Ｐゴシック" panose="020B0600070205080204" pitchFamily="50" charset="-128"/>
              <a:ea typeface="ＭＳ Ｐゴシック" panose="020B0600070205080204" pitchFamily="50" charset="-128"/>
            </a:rPr>
            <a:t>円となっており、前年度より</a:t>
          </a:r>
          <a:r>
            <a:rPr lang="en-US" altLang="ja-JP" sz="1300">
              <a:effectLst/>
              <a:latin typeface="ＭＳ Ｐゴシック" panose="020B0600070205080204" pitchFamily="50" charset="-128"/>
              <a:ea typeface="ＭＳ Ｐゴシック" panose="020B0600070205080204" pitchFamily="50" charset="-128"/>
            </a:rPr>
            <a:t>24,799</a:t>
          </a:r>
          <a:r>
            <a:rPr lang="ja-JP" altLang="en-US" sz="1300">
              <a:effectLst/>
              <a:latin typeface="ＭＳ Ｐゴシック" panose="020B0600070205080204" pitchFamily="50" charset="-128"/>
              <a:ea typeface="ＭＳ Ｐゴシック" panose="020B0600070205080204" pitchFamily="50" charset="-128"/>
            </a:rPr>
            <a:t>円増加している。これは、子育て世帯への臨時特別給付金や住民税非課税世帯等に対する臨時特別給付金に伴う増加が主な要因である。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農林水産業費</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住民一人当たり</a:t>
          </a:r>
          <a:r>
            <a:rPr lang="en-US" altLang="ja-JP" sz="1300">
              <a:effectLst/>
              <a:latin typeface="ＭＳ Ｐゴシック" panose="020B0600070205080204" pitchFamily="50" charset="-128"/>
              <a:ea typeface="ＭＳ Ｐゴシック" panose="020B0600070205080204" pitchFamily="50" charset="-128"/>
            </a:rPr>
            <a:t>43,920</a:t>
          </a:r>
          <a:r>
            <a:rPr lang="ja-JP" altLang="en-US" sz="1300">
              <a:effectLst/>
              <a:latin typeface="ＭＳ Ｐゴシック" panose="020B0600070205080204" pitchFamily="50" charset="-128"/>
              <a:ea typeface="ＭＳ Ｐゴシック" panose="020B0600070205080204" pitchFamily="50" charset="-128"/>
            </a:rPr>
            <a:t>円となっており、前年度より</a:t>
          </a:r>
          <a:r>
            <a:rPr lang="en-US" altLang="ja-JP" sz="1300">
              <a:effectLst/>
              <a:latin typeface="ＭＳ Ｐゴシック" panose="020B0600070205080204" pitchFamily="50" charset="-128"/>
              <a:ea typeface="ＭＳ Ｐゴシック" panose="020B0600070205080204" pitchFamily="50" charset="-128"/>
            </a:rPr>
            <a:t>10,935</a:t>
          </a:r>
          <a:r>
            <a:rPr lang="ja-JP" altLang="en-US" sz="1300">
              <a:effectLst/>
              <a:latin typeface="ＭＳ Ｐゴシック" panose="020B0600070205080204" pitchFamily="50" charset="-128"/>
              <a:ea typeface="ＭＳ Ｐゴシック" panose="020B0600070205080204" pitchFamily="50" charset="-128"/>
            </a:rPr>
            <a:t>円増加している。これは、農業試験研究用ハウス等の建設や圃場整備事業に伴う用水補償の増加が主な要因である。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商工費</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住民一人当たり</a:t>
          </a:r>
          <a:r>
            <a:rPr lang="en-US" altLang="ja-JP" sz="1300">
              <a:effectLst/>
              <a:latin typeface="ＭＳ Ｐゴシック" panose="020B0600070205080204" pitchFamily="50" charset="-128"/>
              <a:ea typeface="ＭＳ Ｐゴシック" panose="020B0600070205080204" pitchFamily="50" charset="-128"/>
            </a:rPr>
            <a:t>75,550</a:t>
          </a:r>
          <a:r>
            <a:rPr lang="ja-JP" altLang="en-US" sz="1300">
              <a:effectLst/>
              <a:latin typeface="ＭＳ Ｐゴシック" panose="020B0600070205080204" pitchFamily="50" charset="-128"/>
              <a:ea typeface="ＭＳ Ｐゴシック" panose="020B0600070205080204" pitchFamily="50" charset="-128"/>
            </a:rPr>
            <a:t>円であり、県平均よりも多く、類似団体の中でも一位である。これは、企業誘致に力をいれており企業立地補助金の増加が主な要因である。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消防費</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住民一人当たり</a:t>
          </a:r>
          <a:r>
            <a:rPr lang="en-US" altLang="ja-JP" sz="1300">
              <a:effectLst/>
              <a:latin typeface="ＭＳ Ｐゴシック" panose="020B0600070205080204" pitchFamily="50" charset="-128"/>
              <a:ea typeface="ＭＳ Ｐゴシック" panose="020B0600070205080204" pitchFamily="50" charset="-128"/>
            </a:rPr>
            <a:t>36,130</a:t>
          </a:r>
          <a:r>
            <a:rPr lang="ja-JP" altLang="en-US" sz="1300">
              <a:effectLst/>
              <a:latin typeface="ＭＳ Ｐゴシック" panose="020B0600070205080204" pitchFamily="50" charset="-128"/>
              <a:ea typeface="ＭＳ Ｐゴシック" panose="020B0600070205080204" pitchFamily="50" charset="-128"/>
            </a:rPr>
            <a:t>円となっており、前年度より</a:t>
          </a:r>
          <a:r>
            <a:rPr lang="en-US" altLang="ja-JP" sz="1300">
              <a:effectLst/>
              <a:latin typeface="ＭＳ Ｐゴシック" panose="020B0600070205080204" pitchFamily="50" charset="-128"/>
              <a:ea typeface="ＭＳ Ｐゴシック" panose="020B0600070205080204" pitchFamily="50" charset="-128"/>
            </a:rPr>
            <a:t>13,706</a:t>
          </a:r>
          <a:r>
            <a:rPr lang="ja-JP" altLang="en-US" sz="1300">
              <a:effectLst/>
              <a:latin typeface="ＭＳ Ｐゴシック" panose="020B0600070205080204" pitchFamily="50" charset="-128"/>
              <a:ea typeface="ＭＳ Ｐゴシック" panose="020B0600070205080204" pitchFamily="50" charset="-128"/>
            </a:rPr>
            <a:t>円増加している。これは、デジタル同報無線システム整備事業に伴う増加が主な要因である。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教育費</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住民一人当たり</a:t>
          </a:r>
          <a:r>
            <a:rPr lang="en-US" altLang="ja-JP" sz="1300">
              <a:effectLst/>
              <a:latin typeface="ＭＳ Ｐゴシック" panose="020B0600070205080204" pitchFamily="50" charset="-128"/>
              <a:ea typeface="ＭＳ Ｐゴシック" panose="020B0600070205080204" pitchFamily="50" charset="-128"/>
            </a:rPr>
            <a:t>105,363</a:t>
          </a:r>
          <a:r>
            <a:rPr lang="ja-JP" altLang="en-US" sz="1300">
              <a:effectLst/>
              <a:latin typeface="ＭＳ Ｐゴシック" panose="020B0600070205080204" pitchFamily="50" charset="-128"/>
              <a:ea typeface="ＭＳ Ｐゴシック" panose="020B0600070205080204" pitchFamily="50" charset="-128"/>
            </a:rPr>
            <a:t>円となっており、前年度より</a:t>
          </a:r>
          <a:r>
            <a:rPr lang="en-US" altLang="ja-JP" sz="1300">
              <a:effectLst/>
              <a:latin typeface="ＭＳ Ｐゴシック" panose="020B0600070205080204" pitchFamily="50" charset="-128"/>
              <a:ea typeface="ＭＳ Ｐゴシック" panose="020B0600070205080204" pitchFamily="50" charset="-128"/>
            </a:rPr>
            <a:t>4,727</a:t>
          </a:r>
          <a:r>
            <a:rPr lang="ja-JP" altLang="en-US" sz="1300">
              <a:effectLst/>
              <a:latin typeface="ＭＳ Ｐゴシック" panose="020B0600070205080204" pitchFamily="50" charset="-128"/>
              <a:ea typeface="ＭＳ Ｐゴシック" panose="020B0600070205080204" pitchFamily="50" charset="-128"/>
            </a:rPr>
            <a:t>円増加している。これは、屋外運動場設置事業及び新田コミュニティセンター建設事業に伴う増加が主な要因である。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財政調整基金については積立額が取崩額を上回ったため、残高を増やすことができ、</a:t>
          </a:r>
          <a:r>
            <a:rPr kumimoji="1" lang="ja-JP" altLang="en-US" sz="1300">
              <a:solidFill>
                <a:srgbClr val="FF0000"/>
              </a:solidFill>
              <a:latin typeface="ＭＳ ゴシック" pitchFamily="49" charset="-128"/>
              <a:ea typeface="ＭＳ ゴシック" pitchFamily="49" charset="-128"/>
            </a:rPr>
            <a:t>標準財政規模比</a:t>
          </a:r>
          <a:r>
            <a:rPr kumimoji="1" lang="ja-JP" altLang="en-US" sz="1300">
              <a:latin typeface="ＭＳ ゴシック" pitchFamily="49" charset="-128"/>
              <a:ea typeface="ＭＳ ゴシック" pitchFamily="49" charset="-128"/>
            </a:rPr>
            <a:t>も</a:t>
          </a:r>
          <a:r>
            <a:rPr kumimoji="1" lang="en-US" altLang="ja-JP" sz="1300">
              <a:latin typeface="ＭＳ ゴシック" pitchFamily="49" charset="-128"/>
              <a:ea typeface="ＭＳ ゴシック" pitchFamily="49" charset="-128"/>
            </a:rPr>
            <a:t>0.17</a:t>
          </a:r>
          <a:r>
            <a:rPr kumimoji="1" lang="ja-JP" altLang="en-US" sz="1300">
              <a:latin typeface="ＭＳ ゴシック" pitchFamily="49" charset="-128"/>
              <a:ea typeface="ＭＳ ゴシック" pitchFamily="49" charset="-128"/>
            </a:rPr>
            <a:t>ポイント増加し</a:t>
          </a:r>
          <a:r>
            <a:rPr kumimoji="1" lang="en-US" altLang="ja-JP" sz="1300">
              <a:latin typeface="ＭＳ ゴシック" pitchFamily="49" charset="-128"/>
              <a:ea typeface="ＭＳ ゴシック" pitchFamily="49" charset="-128"/>
            </a:rPr>
            <a:t>15.6</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年々予算規模が大きくなる中、財政調整基金は予算編成をする上で重要な基金であるので、状況を把握しながら取り崩し、積み増し等を計画的に行っていきたい。</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一般会計及び公営企業会計等について、すべての会計が赤字を計上しておらず、連結実質赤字は生じていない。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今後も社会保障関係経費の増加が想定されるため、町税の徴収率の向上や使用料の見直し等を行い、安定的な事業運営の継続に努めていく。</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20849;&#26377;\&#30011;&#20687;_&#36001;&#25919;&#35506;\00&#36001;&#25919;&#20418;\&#36001;&#25919;&#35506;&#20418;&#65288;&#29694;&#22312;&#36914;&#34892;&#24418;&#65289;\13.&#21508;&#31278;&#35519;&#26619;&#34920;&#38306;&#20418;\R5&#35519;&#26619;\&#12304;&#28168;&#12305;R5.9.8&#12288;&#20196;&#21644;3&#24180;&#24230;&#36001;&#25919;&#29366;&#27841;&#36039;&#26009;&#38598;&#12398;&#20316;&#25104;&#12395;&#12388;&#12356;&#12390;\&#12304;&#36001;&#25919;&#29366;&#27841;&#36039;&#26009;&#38598;&#12305;_454028_&#26032;&#23500;&#30010;_2021(2&#22238;&#30446;)&#12288;&#27491;.xlsx" TargetMode="External"/><Relationship Id="rId1" Type="http://schemas.openxmlformats.org/officeDocument/2006/relationships/externalLinkPath" Target="&#12304;&#36001;&#25919;&#29366;&#27841;&#36039;&#26009;&#38598;&#12305;_454028_&#26032;&#23500;&#30010;_2021(2&#22238;&#30446;)&#12288;&#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30.5</v>
          </cell>
          <cell r="BX51">
            <v>26.8</v>
          </cell>
          <cell r="CF51">
            <v>18.100000000000001</v>
          </cell>
          <cell r="CN51">
            <v>6.9</v>
          </cell>
        </row>
        <row r="53">
          <cell r="BP53">
            <v>49.6</v>
          </cell>
          <cell r="BX53">
            <v>50.6</v>
          </cell>
          <cell r="CF53">
            <v>51.9</v>
          </cell>
          <cell r="CN53">
            <v>52.3</v>
          </cell>
          <cell r="CV53">
            <v>53.2</v>
          </cell>
        </row>
        <row r="55">
          <cell r="AN55" t="str">
            <v>類似団体内平均値</v>
          </cell>
          <cell r="BP55">
            <v>28.5</v>
          </cell>
          <cell r="BX55">
            <v>20.5</v>
          </cell>
          <cell r="CF55">
            <v>21.4</v>
          </cell>
          <cell r="CN55">
            <v>12.8</v>
          </cell>
          <cell r="CV55">
            <v>0</v>
          </cell>
        </row>
        <row r="57">
          <cell r="BP57">
            <v>59.7</v>
          </cell>
          <cell r="BX57">
            <v>60.3</v>
          </cell>
          <cell r="CF57">
            <v>60.5</v>
          </cell>
          <cell r="CN57">
            <v>61.2</v>
          </cell>
          <cell r="CV57">
            <v>62.8</v>
          </cell>
        </row>
        <row r="72">
          <cell r="BP72" t="str">
            <v>H29</v>
          </cell>
          <cell r="BX72" t="str">
            <v>H30</v>
          </cell>
          <cell r="CF72" t="str">
            <v>R01</v>
          </cell>
          <cell r="CN72" t="str">
            <v>R02</v>
          </cell>
          <cell r="CV72" t="str">
            <v>R03</v>
          </cell>
        </row>
        <row r="73">
          <cell r="AN73" t="str">
            <v>当該団体値</v>
          </cell>
          <cell r="BP73">
            <v>30.5</v>
          </cell>
          <cell r="BX73">
            <v>26.8</v>
          </cell>
          <cell r="CF73">
            <v>18.100000000000001</v>
          </cell>
          <cell r="CN73">
            <v>6.9</v>
          </cell>
        </row>
        <row r="75">
          <cell r="BP75">
            <v>9.1</v>
          </cell>
          <cell r="BX75">
            <v>9.4</v>
          </cell>
          <cell r="CF75">
            <v>8.9</v>
          </cell>
          <cell r="CN75">
            <v>8.4</v>
          </cell>
          <cell r="CV75">
            <v>7.7</v>
          </cell>
        </row>
        <row r="77">
          <cell r="AN77" t="str">
            <v>類似団体内平均値</v>
          </cell>
          <cell r="BP77">
            <v>28.5</v>
          </cell>
          <cell r="BX77">
            <v>20.5</v>
          </cell>
          <cell r="CF77">
            <v>21.4</v>
          </cell>
          <cell r="CN77">
            <v>12.8</v>
          </cell>
          <cell r="CV77">
            <v>0</v>
          </cell>
        </row>
        <row r="79">
          <cell r="BP79">
            <v>8</v>
          </cell>
          <cell r="BX79">
            <v>7.9</v>
          </cell>
          <cell r="CF79">
            <v>7.7</v>
          </cell>
          <cell r="CN79">
            <v>7.3</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c r="B2" s="173" t="s">
        <v>80</v>
      </c>
      <c r="C2" s="173"/>
      <c r="D2" s="174"/>
    </row>
    <row r="3" spans="1:119" ht="18.75" customHeight="1" thickBot="1">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13623335</v>
      </c>
      <c r="BO4" s="355"/>
      <c r="BP4" s="355"/>
      <c r="BQ4" s="355"/>
      <c r="BR4" s="355"/>
      <c r="BS4" s="355"/>
      <c r="BT4" s="355"/>
      <c r="BU4" s="356"/>
      <c r="BV4" s="354">
        <v>13915688</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6.5</v>
      </c>
      <c r="CU4" s="361"/>
      <c r="CV4" s="361"/>
      <c r="CW4" s="361"/>
      <c r="CX4" s="361"/>
      <c r="CY4" s="361"/>
      <c r="CZ4" s="361"/>
      <c r="DA4" s="362"/>
      <c r="DB4" s="360">
        <v>5.7</v>
      </c>
      <c r="DC4" s="361"/>
      <c r="DD4" s="361"/>
      <c r="DE4" s="361"/>
      <c r="DF4" s="361"/>
      <c r="DG4" s="361"/>
      <c r="DH4" s="361"/>
      <c r="DI4" s="362"/>
    </row>
    <row r="5" spans="1:119" ht="18.75" customHeight="1">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13254475</v>
      </c>
      <c r="BO5" s="392"/>
      <c r="BP5" s="392"/>
      <c r="BQ5" s="392"/>
      <c r="BR5" s="392"/>
      <c r="BS5" s="392"/>
      <c r="BT5" s="392"/>
      <c r="BU5" s="393"/>
      <c r="BV5" s="391">
        <v>13583878</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85.4</v>
      </c>
      <c r="CU5" s="389"/>
      <c r="CV5" s="389"/>
      <c r="CW5" s="389"/>
      <c r="CX5" s="389"/>
      <c r="CY5" s="389"/>
      <c r="CZ5" s="389"/>
      <c r="DA5" s="390"/>
      <c r="DB5" s="388">
        <v>94.4</v>
      </c>
      <c r="DC5" s="389"/>
      <c r="DD5" s="389"/>
      <c r="DE5" s="389"/>
      <c r="DF5" s="389"/>
      <c r="DG5" s="389"/>
      <c r="DH5" s="389"/>
      <c r="DI5" s="390"/>
    </row>
    <row r="6" spans="1:119" ht="18.75" customHeight="1">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368860</v>
      </c>
      <c r="BO6" s="392"/>
      <c r="BP6" s="392"/>
      <c r="BQ6" s="392"/>
      <c r="BR6" s="392"/>
      <c r="BS6" s="392"/>
      <c r="BT6" s="392"/>
      <c r="BU6" s="393"/>
      <c r="BV6" s="391">
        <v>331810</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89.8</v>
      </c>
      <c r="CU6" s="429"/>
      <c r="CV6" s="429"/>
      <c r="CW6" s="429"/>
      <c r="CX6" s="429"/>
      <c r="CY6" s="429"/>
      <c r="CZ6" s="429"/>
      <c r="DA6" s="430"/>
      <c r="DB6" s="428">
        <v>98.3</v>
      </c>
      <c r="DC6" s="429"/>
      <c r="DD6" s="429"/>
      <c r="DE6" s="429"/>
      <c r="DF6" s="429"/>
      <c r="DG6" s="429"/>
      <c r="DH6" s="429"/>
      <c r="DI6" s="430"/>
    </row>
    <row r="7" spans="1:119" ht="18.75" customHeight="1">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88118</v>
      </c>
      <c r="BO7" s="392"/>
      <c r="BP7" s="392"/>
      <c r="BQ7" s="392"/>
      <c r="BR7" s="392"/>
      <c r="BS7" s="392"/>
      <c r="BT7" s="392"/>
      <c r="BU7" s="393"/>
      <c r="BV7" s="391">
        <v>96701</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4343449</v>
      </c>
      <c r="CU7" s="392"/>
      <c r="CV7" s="392"/>
      <c r="CW7" s="392"/>
      <c r="CX7" s="392"/>
      <c r="CY7" s="392"/>
      <c r="CZ7" s="392"/>
      <c r="DA7" s="393"/>
      <c r="DB7" s="391">
        <v>4090369</v>
      </c>
      <c r="DC7" s="392"/>
      <c r="DD7" s="392"/>
      <c r="DE7" s="392"/>
      <c r="DF7" s="392"/>
      <c r="DG7" s="392"/>
      <c r="DH7" s="392"/>
      <c r="DI7" s="393"/>
    </row>
    <row r="8" spans="1:119" ht="18.75" customHeight="1" thickBot="1">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93</v>
      </c>
      <c r="AV8" s="424"/>
      <c r="AW8" s="424"/>
      <c r="AX8" s="424"/>
      <c r="AY8" s="425" t="s">
        <v>108</v>
      </c>
      <c r="AZ8" s="426"/>
      <c r="BA8" s="426"/>
      <c r="BB8" s="426"/>
      <c r="BC8" s="426"/>
      <c r="BD8" s="426"/>
      <c r="BE8" s="426"/>
      <c r="BF8" s="426"/>
      <c r="BG8" s="426"/>
      <c r="BH8" s="426"/>
      <c r="BI8" s="426"/>
      <c r="BJ8" s="426"/>
      <c r="BK8" s="426"/>
      <c r="BL8" s="426"/>
      <c r="BM8" s="427"/>
      <c r="BN8" s="391">
        <v>280742</v>
      </c>
      <c r="BO8" s="392"/>
      <c r="BP8" s="392"/>
      <c r="BQ8" s="392"/>
      <c r="BR8" s="392"/>
      <c r="BS8" s="392"/>
      <c r="BT8" s="392"/>
      <c r="BU8" s="393"/>
      <c r="BV8" s="391">
        <v>235109</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0.46</v>
      </c>
      <c r="CU8" s="432"/>
      <c r="CV8" s="432"/>
      <c r="CW8" s="432"/>
      <c r="CX8" s="432"/>
      <c r="CY8" s="432"/>
      <c r="CZ8" s="432"/>
      <c r="DA8" s="433"/>
      <c r="DB8" s="431">
        <v>0.47</v>
      </c>
      <c r="DC8" s="432"/>
      <c r="DD8" s="432"/>
      <c r="DE8" s="432"/>
      <c r="DF8" s="432"/>
      <c r="DG8" s="432"/>
      <c r="DH8" s="432"/>
      <c r="DI8" s="433"/>
    </row>
    <row r="9" spans="1:119" ht="18.75" customHeight="1" thickBot="1">
      <c r="A9" s="172"/>
      <c r="B9" s="385" t="s">
        <v>110</v>
      </c>
      <c r="C9" s="386"/>
      <c r="D9" s="386"/>
      <c r="E9" s="386"/>
      <c r="F9" s="386"/>
      <c r="G9" s="386"/>
      <c r="H9" s="386"/>
      <c r="I9" s="386"/>
      <c r="J9" s="386"/>
      <c r="K9" s="434"/>
      <c r="L9" s="435" t="s">
        <v>111</v>
      </c>
      <c r="M9" s="436"/>
      <c r="N9" s="436"/>
      <c r="O9" s="436"/>
      <c r="P9" s="436"/>
      <c r="Q9" s="437"/>
      <c r="R9" s="438">
        <v>16564</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114</v>
      </c>
      <c r="AV9" s="424"/>
      <c r="AW9" s="424"/>
      <c r="AX9" s="424"/>
      <c r="AY9" s="425" t="s">
        <v>115</v>
      </c>
      <c r="AZ9" s="426"/>
      <c r="BA9" s="426"/>
      <c r="BB9" s="426"/>
      <c r="BC9" s="426"/>
      <c r="BD9" s="426"/>
      <c r="BE9" s="426"/>
      <c r="BF9" s="426"/>
      <c r="BG9" s="426"/>
      <c r="BH9" s="426"/>
      <c r="BI9" s="426"/>
      <c r="BJ9" s="426"/>
      <c r="BK9" s="426"/>
      <c r="BL9" s="426"/>
      <c r="BM9" s="427"/>
      <c r="BN9" s="391">
        <v>45633</v>
      </c>
      <c r="BO9" s="392"/>
      <c r="BP9" s="392"/>
      <c r="BQ9" s="392"/>
      <c r="BR9" s="392"/>
      <c r="BS9" s="392"/>
      <c r="BT9" s="392"/>
      <c r="BU9" s="393"/>
      <c r="BV9" s="391">
        <v>-23740</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7.4</v>
      </c>
      <c r="CU9" s="389"/>
      <c r="CV9" s="389"/>
      <c r="CW9" s="389"/>
      <c r="CX9" s="389"/>
      <c r="CY9" s="389"/>
      <c r="CZ9" s="389"/>
      <c r="DA9" s="390"/>
      <c r="DB9" s="388">
        <v>7.7</v>
      </c>
      <c r="DC9" s="389"/>
      <c r="DD9" s="389"/>
      <c r="DE9" s="389"/>
      <c r="DF9" s="389"/>
      <c r="DG9" s="389"/>
      <c r="DH9" s="389"/>
      <c r="DI9" s="390"/>
    </row>
    <row r="10" spans="1:119" ht="18.75" customHeight="1" thickBot="1">
      <c r="A10" s="172"/>
      <c r="B10" s="385"/>
      <c r="C10" s="386"/>
      <c r="D10" s="386"/>
      <c r="E10" s="386"/>
      <c r="F10" s="386"/>
      <c r="G10" s="386"/>
      <c r="H10" s="386"/>
      <c r="I10" s="386"/>
      <c r="J10" s="386"/>
      <c r="K10" s="434"/>
      <c r="L10" s="441" t="s">
        <v>117</v>
      </c>
      <c r="M10" s="421"/>
      <c r="N10" s="421"/>
      <c r="O10" s="421"/>
      <c r="P10" s="421"/>
      <c r="Q10" s="422"/>
      <c r="R10" s="442">
        <v>17373</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119</v>
      </c>
      <c r="AV10" s="424"/>
      <c r="AW10" s="424"/>
      <c r="AX10" s="424"/>
      <c r="AY10" s="425" t="s">
        <v>120</v>
      </c>
      <c r="AZ10" s="426"/>
      <c r="BA10" s="426"/>
      <c r="BB10" s="426"/>
      <c r="BC10" s="426"/>
      <c r="BD10" s="426"/>
      <c r="BE10" s="426"/>
      <c r="BF10" s="426"/>
      <c r="BG10" s="426"/>
      <c r="BH10" s="426"/>
      <c r="BI10" s="426"/>
      <c r="BJ10" s="426"/>
      <c r="BK10" s="426"/>
      <c r="BL10" s="426"/>
      <c r="BM10" s="427"/>
      <c r="BN10" s="391">
        <v>118463</v>
      </c>
      <c r="BO10" s="392"/>
      <c r="BP10" s="392"/>
      <c r="BQ10" s="392"/>
      <c r="BR10" s="392"/>
      <c r="BS10" s="392"/>
      <c r="BT10" s="392"/>
      <c r="BU10" s="393"/>
      <c r="BV10" s="391">
        <v>2582</v>
      </c>
      <c r="BW10" s="392"/>
      <c r="BX10" s="392"/>
      <c r="BY10" s="392"/>
      <c r="BZ10" s="392"/>
      <c r="CA10" s="392"/>
      <c r="CB10" s="392"/>
      <c r="CC10" s="393"/>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385"/>
      <c r="C11" s="386"/>
      <c r="D11" s="386"/>
      <c r="E11" s="386"/>
      <c r="F11" s="386"/>
      <c r="G11" s="386"/>
      <c r="H11" s="386"/>
      <c r="I11" s="386"/>
      <c r="J11" s="386"/>
      <c r="K11" s="434"/>
      <c r="L11" s="445" t="s">
        <v>122</v>
      </c>
      <c r="M11" s="446"/>
      <c r="N11" s="446"/>
      <c r="O11" s="446"/>
      <c r="P11" s="446"/>
      <c r="Q11" s="447"/>
      <c r="R11" s="448" t="s">
        <v>123</v>
      </c>
      <c r="S11" s="449"/>
      <c r="T11" s="449"/>
      <c r="U11" s="449"/>
      <c r="V11" s="450"/>
      <c r="W11" s="379"/>
      <c r="X11" s="380"/>
      <c r="Y11" s="380"/>
      <c r="Z11" s="380"/>
      <c r="AA11" s="380"/>
      <c r="AB11" s="380"/>
      <c r="AC11" s="380"/>
      <c r="AD11" s="380"/>
      <c r="AE11" s="380"/>
      <c r="AF11" s="380"/>
      <c r="AG11" s="380"/>
      <c r="AH11" s="380"/>
      <c r="AI11" s="380"/>
      <c r="AJ11" s="380"/>
      <c r="AK11" s="380"/>
      <c r="AL11" s="383"/>
      <c r="AM11" s="420" t="s">
        <v>124</v>
      </c>
      <c r="AN11" s="421"/>
      <c r="AO11" s="421"/>
      <c r="AP11" s="421"/>
      <c r="AQ11" s="421"/>
      <c r="AR11" s="421"/>
      <c r="AS11" s="421"/>
      <c r="AT11" s="422"/>
      <c r="AU11" s="423" t="s">
        <v>114</v>
      </c>
      <c r="AV11" s="424"/>
      <c r="AW11" s="424"/>
      <c r="AX11" s="424"/>
      <c r="AY11" s="425" t="s">
        <v>125</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126</v>
      </c>
      <c r="CE11" s="395"/>
      <c r="CF11" s="395"/>
      <c r="CG11" s="395"/>
      <c r="CH11" s="395"/>
      <c r="CI11" s="395"/>
      <c r="CJ11" s="395"/>
      <c r="CK11" s="395"/>
      <c r="CL11" s="395"/>
      <c r="CM11" s="395"/>
      <c r="CN11" s="395"/>
      <c r="CO11" s="395"/>
      <c r="CP11" s="395"/>
      <c r="CQ11" s="395"/>
      <c r="CR11" s="395"/>
      <c r="CS11" s="396"/>
      <c r="CT11" s="431" t="s">
        <v>127</v>
      </c>
      <c r="CU11" s="432"/>
      <c r="CV11" s="432"/>
      <c r="CW11" s="432"/>
      <c r="CX11" s="432"/>
      <c r="CY11" s="432"/>
      <c r="CZ11" s="432"/>
      <c r="DA11" s="433"/>
      <c r="DB11" s="431" t="s">
        <v>128</v>
      </c>
      <c r="DC11" s="432"/>
      <c r="DD11" s="432"/>
      <c r="DE11" s="432"/>
      <c r="DF11" s="432"/>
      <c r="DG11" s="432"/>
      <c r="DH11" s="432"/>
      <c r="DI11" s="433"/>
    </row>
    <row r="12" spans="1:119" ht="18.75" customHeight="1">
      <c r="A12" s="172"/>
      <c r="B12" s="451" t="s">
        <v>129</v>
      </c>
      <c r="C12" s="452"/>
      <c r="D12" s="452"/>
      <c r="E12" s="452"/>
      <c r="F12" s="452"/>
      <c r="G12" s="452"/>
      <c r="H12" s="452"/>
      <c r="I12" s="452"/>
      <c r="J12" s="452"/>
      <c r="K12" s="453"/>
      <c r="L12" s="460" t="s">
        <v>130</v>
      </c>
      <c r="M12" s="461"/>
      <c r="N12" s="461"/>
      <c r="O12" s="461"/>
      <c r="P12" s="461"/>
      <c r="Q12" s="462"/>
      <c r="R12" s="463">
        <v>17048</v>
      </c>
      <c r="S12" s="464"/>
      <c r="T12" s="464"/>
      <c r="U12" s="464"/>
      <c r="V12" s="465"/>
      <c r="W12" s="466" t="s">
        <v>1</v>
      </c>
      <c r="X12" s="424"/>
      <c r="Y12" s="424"/>
      <c r="Z12" s="424"/>
      <c r="AA12" s="424"/>
      <c r="AB12" s="467"/>
      <c r="AC12" s="468" t="s">
        <v>131</v>
      </c>
      <c r="AD12" s="469"/>
      <c r="AE12" s="469"/>
      <c r="AF12" s="469"/>
      <c r="AG12" s="470"/>
      <c r="AH12" s="468" t="s">
        <v>132</v>
      </c>
      <c r="AI12" s="469"/>
      <c r="AJ12" s="469"/>
      <c r="AK12" s="469"/>
      <c r="AL12" s="471"/>
      <c r="AM12" s="420" t="s">
        <v>133</v>
      </c>
      <c r="AN12" s="421"/>
      <c r="AO12" s="421"/>
      <c r="AP12" s="421"/>
      <c r="AQ12" s="421"/>
      <c r="AR12" s="421"/>
      <c r="AS12" s="421"/>
      <c r="AT12" s="422"/>
      <c r="AU12" s="423" t="s">
        <v>134</v>
      </c>
      <c r="AV12" s="424"/>
      <c r="AW12" s="424"/>
      <c r="AX12" s="424"/>
      <c r="AY12" s="425" t="s">
        <v>135</v>
      </c>
      <c r="AZ12" s="426"/>
      <c r="BA12" s="426"/>
      <c r="BB12" s="426"/>
      <c r="BC12" s="426"/>
      <c r="BD12" s="426"/>
      <c r="BE12" s="426"/>
      <c r="BF12" s="426"/>
      <c r="BG12" s="426"/>
      <c r="BH12" s="426"/>
      <c r="BI12" s="426"/>
      <c r="BJ12" s="426"/>
      <c r="BK12" s="426"/>
      <c r="BL12" s="426"/>
      <c r="BM12" s="427"/>
      <c r="BN12" s="391">
        <v>72126</v>
      </c>
      <c r="BO12" s="392"/>
      <c r="BP12" s="392"/>
      <c r="BQ12" s="392"/>
      <c r="BR12" s="392"/>
      <c r="BS12" s="392"/>
      <c r="BT12" s="392"/>
      <c r="BU12" s="393"/>
      <c r="BV12" s="391">
        <v>0</v>
      </c>
      <c r="BW12" s="392"/>
      <c r="BX12" s="392"/>
      <c r="BY12" s="392"/>
      <c r="BZ12" s="392"/>
      <c r="CA12" s="392"/>
      <c r="CB12" s="392"/>
      <c r="CC12" s="393"/>
      <c r="CD12" s="394" t="s">
        <v>136</v>
      </c>
      <c r="CE12" s="395"/>
      <c r="CF12" s="395"/>
      <c r="CG12" s="395"/>
      <c r="CH12" s="395"/>
      <c r="CI12" s="395"/>
      <c r="CJ12" s="395"/>
      <c r="CK12" s="395"/>
      <c r="CL12" s="395"/>
      <c r="CM12" s="395"/>
      <c r="CN12" s="395"/>
      <c r="CO12" s="395"/>
      <c r="CP12" s="395"/>
      <c r="CQ12" s="395"/>
      <c r="CR12" s="395"/>
      <c r="CS12" s="396"/>
      <c r="CT12" s="431" t="s">
        <v>137</v>
      </c>
      <c r="CU12" s="432"/>
      <c r="CV12" s="432"/>
      <c r="CW12" s="432"/>
      <c r="CX12" s="432"/>
      <c r="CY12" s="432"/>
      <c r="CZ12" s="432"/>
      <c r="DA12" s="433"/>
      <c r="DB12" s="431" t="s">
        <v>137</v>
      </c>
      <c r="DC12" s="432"/>
      <c r="DD12" s="432"/>
      <c r="DE12" s="432"/>
      <c r="DF12" s="432"/>
      <c r="DG12" s="432"/>
      <c r="DH12" s="432"/>
      <c r="DI12" s="433"/>
    </row>
    <row r="13" spans="1:119" ht="18.75" customHeight="1">
      <c r="A13" s="172"/>
      <c r="B13" s="454"/>
      <c r="C13" s="455"/>
      <c r="D13" s="455"/>
      <c r="E13" s="455"/>
      <c r="F13" s="455"/>
      <c r="G13" s="455"/>
      <c r="H13" s="455"/>
      <c r="I13" s="455"/>
      <c r="J13" s="455"/>
      <c r="K13" s="456"/>
      <c r="L13" s="187"/>
      <c r="M13" s="482" t="s">
        <v>138</v>
      </c>
      <c r="N13" s="483"/>
      <c r="O13" s="483"/>
      <c r="P13" s="483"/>
      <c r="Q13" s="484"/>
      <c r="R13" s="475">
        <v>16904</v>
      </c>
      <c r="S13" s="476"/>
      <c r="T13" s="476"/>
      <c r="U13" s="476"/>
      <c r="V13" s="477"/>
      <c r="W13" s="407" t="s">
        <v>139</v>
      </c>
      <c r="X13" s="408"/>
      <c r="Y13" s="408"/>
      <c r="Z13" s="408"/>
      <c r="AA13" s="408"/>
      <c r="AB13" s="398"/>
      <c r="AC13" s="442">
        <v>1612</v>
      </c>
      <c r="AD13" s="443"/>
      <c r="AE13" s="443"/>
      <c r="AF13" s="443"/>
      <c r="AG13" s="485"/>
      <c r="AH13" s="442">
        <v>1739</v>
      </c>
      <c r="AI13" s="443"/>
      <c r="AJ13" s="443"/>
      <c r="AK13" s="443"/>
      <c r="AL13" s="444"/>
      <c r="AM13" s="420" t="s">
        <v>140</v>
      </c>
      <c r="AN13" s="421"/>
      <c r="AO13" s="421"/>
      <c r="AP13" s="421"/>
      <c r="AQ13" s="421"/>
      <c r="AR13" s="421"/>
      <c r="AS13" s="421"/>
      <c r="AT13" s="422"/>
      <c r="AU13" s="423" t="s">
        <v>134</v>
      </c>
      <c r="AV13" s="424"/>
      <c r="AW13" s="424"/>
      <c r="AX13" s="424"/>
      <c r="AY13" s="425" t="s">
        <v>141</v>
      </c>
      <c r="AZ13" s="426"/>
      <c r="BA13" s="426"/>
      <c r="BB13" s="426"/>
      <c r="BC13" s="426"/>
      <c r="BD13" s="426"/>
      <c r="BE13" s="426"/>
      <c r="BF13" s="426"/>
      <c r="BG13" s="426"/>
      <c r="BH13" s="426"/>
      <c r="BI13" s="426"/>
      <c r="BJ13" s="426"/>
      <c r="BK13" s="426"/>
      <c r="BL13" s="426"/>
      <c r="BM13" s="427"/>
      <c r="BN13" s="391">
        <v>91970</v>
      </c>
      <c r="BO13" s="392"/>
      <c r="BP13" s="392"/>
      <c r="BQ13" s="392"/>
      <c r="BR13" s="392"/>
      <c r="BS13" s="392"/>
      <c r="BT13" s="392"/>
      <c r="BU13" s="393"/>
      <c r="BV13" s="391">
        <v>-21158</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7.7</v>
      </c>
      <c r="CU13" s="389"/>
      <c r="CV13" s="389"/>
      <c r="CW13" s="389"/>
      <c r="CX13" s="389"/>
      <c r="CY13" s="389"/>
      <c r="CZ13" s="389"/>
      <c r="DA13" s="390"/>
      <c r="DB13" s="388">
        <v>8.4</v>
      </c>
      <c r="DC13" s="389"/>
      <c r="DD13" s="389"/>
      <c r="DE13" s="389"/>
      <c r="DF13" s="389"/>
      <c r="DG13" s="389"/>
      <c r="DH13" s="389"/>
      <c r="DI13" s="390"/>
    </row>
    <row r="14" spans="1:119" ht="18.75" customHeight="1" thickBot="1">
      <c r="A14" s="172"/>
      <c r="B14" s="454"/>
      <c r="C14" s="455"/>
      <c r="D14" s="455"/>
      <c r="E14" s="455"/>
      <c r="F14" s="455"/>
      <c r="G14" s="455"/>
      <c r="H14" s="455"/>
      <c r="I14" s="455"/>
      <c r="J14" s="455"/>
      <c r="K14" s="456"/>
      <c r="L14" s="472" t="s">
        <v>143</v>
      </c>
      <c r="M14" s="473"/>
      <c r="N14" s="473"/>
      <c r="O14" s="473"/>
      <c r="P14" s="473"/>
      <c r="Q14" s="474"/>
      <c r="R14" s="475">
        <v>17208</v>
      </c>
      <c r="S14" s="476"/>
      <c r="T14" s="476"/>
      <c r="U14" s="476"/>
      <c r="V14" s="477"/>
      <c r="W14" s="381"/>
      <c r="X14" s="382"/>
      <c r="Y14" s="382"/>
      <c r="Z14" s="382"/>
      <c r="AA14" s="382"/>
      <c r="AB14" s="371"/>
      <c r="AC14" s="478">
        <v>18.2</v>
      </c>
      <c r="AD14" s="479"/>
      <c r="AE14" s="479"/>
      <c r="AF14" s="479"/>
      <c r="AG14" s="480"/>
      <c r="AH14" s="478">
        <v>19.100000000000001</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t="s">
        <v>145</v>
      </c>
      <c r="CU14" s="490"/>
      <c r="CV14" s="490"/>
      <c r="CW14" s="490"/>
      <c r="CX14" s="490"/>
      <c r="CY14" s="490"/>
      <c r="CZ14" s="490"/>
      <c r="DA14" s="491"/>
      <c r="DB14" s="489">
        <v>6.9</v>
      </c>
      <c r="DC14" s="490"/>
      <c r="DD14" s="490"/>
      <c r="DE14" s="490"/>
      <c r="DF14" s="490"/>
      <c r="DG14" s="490"/>
      <c r="DH14" s="490"/>
      <c r="DI14" s="491"/>
    </row>
    <row r="15" spans="1:119" ht="18.75" customHeight="1">
      <c r="A15" s="172"/>
      <c r="B15" s="454"/>
      <c r="C15" s="455"/>
      <c r="D15" s="455"/>
      <c r="E15" s="455"/>
      <c r="F15" s="455"/>
      <c r="G15" s="455"/>
      <c r="H15" s="455"/>
      <c r="I15" s="455"/>
      <c r="J15" s="455"/>
      <c r="K15" s="456"/>
      <c r="L15" s="187"/>
      <c r="M15" s="482" t="s">
        <v>138</v>
      </c>
      <c r="N15" s="483"/>
      <c r="O15" s="483"/>
      <c r="P15" s="483"/>
      <c r="Q15" s="484"/>
      <c r="R15" s="475">
        <v>17058</v>
      </c>
      <c r="S15" s="476"/>
      <c r="T15" s="476"/>
      <c r="U15" s="476"/>
      <c r="V15" s="477"/>
      <c r="W15" s="407" t="s">
        <v>146</v>
      </c>
      <c r="X15" s="408"/>
      <c r="Y15" s="408"/>
      <c r="Z15" s="408"/>
      <c r="AA15" s="408"/>
      <c r="AB15" s="398"/>
      <c r="AC15" s="442">
        <v>1808</v>
      </c>
      <c r="AD15" s="443"/>
      <c r="AE15" s="443"/>
      <c r="AF15" s="443"/>
      <c r="AG15" s="485"/>
      <c r="AH15" s="442">
        <v>1816</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1603044</v>
      </c>
      <c r="BO15" s="355"/>
      <c r="BP15" s="355"/>
      <c r="BQ15" s="355"/>
      <c r="BR15" s="355"/>
      <c r="BS15" s="355"/>
      <c r="BT15" s="355"/>
      <c r="BU15" s="356"/>
      <c r="BV15" s="354">
        <v>1664878</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8"/>
      <c r="CU15" s="189"/>
      <c r="CV15" s="189"/>
      <c r="CW15" s="189"/>
      <c r="CX15" s="189"/>
      <c r="CY15" s="189"/>
      <c r="CZ15" s="189"/>
      <c r="DA15" s="190"/>
      <c r="DB15" s="188"/>
      <c r="DC15" s="189"/>
      <c r="DD15" s="189"/>
      <c r="DE15" s="189"/>
      <c r="DF15" s="189"/>
      <c r="DG15" s="189"/>
      <c r="DH15" s="189"/>
      <c r="DI15" s="190"/>
    </row>
    <row r="16" spans="1:119" ht="18.75" customHeight="1">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20.5</v>
      </c>
      <c r="AD16" s="479"/>
      <c r="AE16" s="479"/>
      <c r="AF16" s="479"/>
      <c r="AG16" s="480"/>
      <c r="AH16" s="478">
        <v>20</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3740913</v>
      </c>
      <c r="BO16" s="392"/>
      <c r="BP16" s="392"/>
      <c r="BQ16" s="392"/>
      <c r="BR16" s="392"/>
      <c r="BS16" s="392"/>
      <c r="BT16" s="392"/>
      <c r="BU16" s="393"/>
      <c r="BV16" s="391">
        <v>3531313</v>
      </c>
      <c r="BW16" s="392"/>
      <c r="BX16" s="392"/>
      <c r="BY16" s="392"/>
      <c r="BZ16" s="392"/>
      <c r="CA16" s="392"/>
      <c r="CB16" s="392"/>
      <c r="CC16" s="393"/>
      <c r="CD16" s="181"/>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c r="A17" s="172"/>
      <c r="B17" s="457"/>
      <c r="C17" s="458"/>
      <c r="D17" s="458"/>
      <c r="E17" s="458"/>
      <c r="F17" s="458"/>
      <c r="G17" s="458"/>
      <c r="H17" s="458"/>
      <c r="I17" s="458"/>
      <c r="J17" s="458"/>
      <c r="K17" s="459"/>
      <c r="L17" s="191"/>
      <c r="M17" s="502" t="s">
        <v>152</v>
      </c>
      <c r="N17" s="503"/>
      <c r="O17" s="503"/>
      <c r="P17" s="503"/>
      <c r="Q17" s="504"/>
      <c r="R17" s="497" t="s">
        <v>153</v>
      </c>
      <c r="S17" s="498"/>
      <c r="T17" s="498"/>
      <c r="U17" s="498"/>
      <c r="V17" s="499"/>
      <c r="W17" s="407" t="s">
        <v>154</v>
      </c>
      <c r="X17" s="408"/>
      <c r="Y17" s="408"/>
      <c r="Z17" s="408"/>
      <c r="AA17" s="408"/>
      <c r="AB17" s="398"/>
      <c r="AC17" s="442">
        <v>5419</v>
      </c>
      <c r="AD17" s="443"/>
      <c r="AE17" s="443"/>
      <c r="AF17" s="443"/>
      <c r="AG17" s="485"/>
      <c r="AH17" s="442">
        <v>5530</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1978668</v>
      </c>
      <c r="BO17" s="392"/>
      <c r="BP17" s="392"/>
      <c r="BQ17" s="392"/>
      <c r="BR17" s="392"/>
      <c r="BS17" s="392"/>
      <c r="BT17" s="392"/>
      <c r="BU17" s="393"/>
      <c r="BV17" s="391">
        <v>2059342</v>
      </c>
      <c r="BW17" s="392"/>
      <c r="BX17" s="392"/>
      <c r="BY17" s="392"/>
      <c r="BZ17" s="392"/>
      <c r="CA17" s="392"/>
      <c r="CB17" s="392"/>
      <c r="CC17" s="393"/>
      <c r="CD17" s="181"/>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c r="A18" s="172"/>
      <c r="B18" s="513" t="s">
        <v>156</v>
      </c>
      <c r="C18" s="434"/>
      <c r="D18" s="434"/>
      <c r="E18" s="514"/>
      <c r="F18" s="514"/>
      <c r="G18" s="514"/>
      <c r="H18" s="514"/>
      <c r="I18" s="514"/>
      <c r="J18" s="514"/>
      <c r="K18" s="514"/>
      <c r="L18" s="515">
        <v>61.53</v>
      </c>
      <c r="M18" s="515"/>
      <c r="N18" s="515"/>
      <c r="O18" s="515"/>
      <c r="P18" s="515"/>
      <c r="Q18" s="515"/>
      <c r="R18" s="516"/>
      <c r="S18" s="516"/>
      <c r="T18" s="516"/>
      <c r="U18" s="516"/>
      <c r="V18" s="517"/>
      <c r="W18" s="409"/>
      <c r="X18" s="410"/>
      <c r="Y18" s="410"/>
      <c r="Z18" s="410"/>
      <c r="AA18" s="410"/>
      <c r="AB18" s="401"/>
      <c r="AC18" s="518">
        <v>61.3</v>
      </c>
      <c r="AD18" s="519"/>
      <c r="AE18" s="519"/>
      <c r="AF18" s="519"/>
      <c r="AG18" s="520"/>
      <c r="AH18" s="518">
        <v>60.9</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3957943</v>
      </c>
      <c r="BO18" s="392"/>
      <c r="BP18" s="392"/>
      <c r="BQ18" s="392"/>
      <c r="BR18" s="392"/>
      <c r="BS18" s="392"/>
      <c r="BT18" s="392"/>
      <c r="BU18" s="393"/>
      <c r="BV18" s="391">
        <v>3979564</v>
      </c>
      <c r="BW18" s="392"/>
      <c r="BX18" s="392"/>
      <c r="BY18" s="392"/>
      <c r="BZ18" s="392"/>
      <c r="CA18" s="392"/>
      <c r="CB18" s="392"/>
      <c r="CC18" s="393"/>
      <c r="CD18" s="181"/>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c r="A19" s="172"/>
      <c r="B19" s="513" t="s">
        <v>158</v>
      </c>
      <c r="C19" s="434"/>
      <c r="D19" s="434"/>
      <c r="E19" s="514"/>
      <c r="F19" s="514"/>
      <c r="G19" s="514"/>
      <c r="H19" s="514"/>
      <c r="I19" s="514"/>
      <c r="J19" s="514"/>
      <c r="K19" s="514"/>
      <c r="L19" s="522">
        <v>269</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8006979</v>
      </c>
      <c r="BO19" s="392"/>
      <c r="BP19" s="392"/>
      <c r="BQ19" s="392"/>
      <c r="BR19" s="392"/>
      <c r="BS19" s="392"/>
      <c r="BT19" s="392"/>
      <c r="BU19" s="393"/>
      <c r="BV19" s="391">
        <v>7303852</v>
      </c>
      <c r="BW19" s="392"/>
      <c r="BX19" s="392"/>
      <c r="BY19" s="392"/>
      <c r="BZ19" s="392"/>
      <c r="CA19" s="392"/>
      <c r="CB19" s="392"/>
      <c r="CC19" s="393"/>
      <c r="CD19" s="181"/>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c r="A20" s="172"/>
      <c r="B20" s="513" t="s">
        <v>160</v>
      </c>
      <c r="C20" s="434"/>
      <c r="D20" s="434"/>
      <c r="E20" s="514"/>
      <c r="F20" s="514"/>
      <c r="G20" s="514"/>
      <c r="H20" s="514"/>
      <c r="I20" s="514"/>
      <c r="J20" s="514"/>
      <c r="K20" s="514"/>
      <c r="L20" s="522">
        <v>6430</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1"/>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1"/>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5963910</v>
      </c>
      <c r="BO22" s="355"/>
      <c r="BP22" s="355"/>
      <c r="BQ22" s="355"/>
      <c r="BR22" s="355"/>
      <c r="BS22" s="355"/>
      <c r="BT22" s="355"/>
      <c r="BU22" s="356"/>
      <c r="BV22" s="354">
        <v>5866114</v>
      </c>
      <c r="BW22" s="355"/>
      <c r="BX22" s="355"/>
      <c r="BY22" s="355"/>
      <c r="BZ22" s="355"/>
      <c r="CA22" s="355"/>
      <c r="CB22" s="355"/>
      <c r="CC22" s="356"/>
      <c r="CD22" s="181"/>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4364531</v>
      </c>
      <c r="BO23" s="392"/>
      <c r="BP23" s="392"/>
      <c r="BQ23" s="392"/>
      <c r="BR23" s="392"/>
      <c r="BS23" s="392"/>
      <c r="BT23" s="392"/>
      <c r="BU23" s="393"/>
      <c r="BV23" s="391">
        <v>4508185</v>
      </c>
      <c r="BW23" s="392"/>
      <c r="BX23" s="392"/>
      <c r="BY23" s="392"/>
      <c r="BZ23" s="392"/>
      <c r="CA23" s="392"/>
      <c r="CB23" s="392"/>
      <c r="CC23" s="393"/>
      <c r="CD23" s="181"/>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c r="A24" s="172"/>
      <c r="B24" s="562"/>
      <c r="C24" s="538"/>
      <c r="D24" s="539"/>
      <c r="E24" s="441" t="s">
        <v>170</v>
      </c>
      <c r="F24" s="421"/>
      <c r="G24" s="421"/>
      <c r="H24" s="421"/>
      <c r="I24" s="421"/>
      <c r="J24" s="421"/>
      <c r="K24" s="422"/>
      <c r="L24" s="442">
        <v>1</v>
      </c>
      <c r="M24" s="443"/>
      <c r="N24" s="443"/>
      <c r="O24" s="443"/>
      <c r="P24" s="485"/>
      <c r="Q24" s="442">
        <v>7030</v>
      </c>
      <c r="R24" s="443"/>
      <c r="S24" s="443"/>
      <c r="T24" s="443"/>
      <c r="U24" s="443"/>
      <c r="V24" s="485"/>
      <c r="W24" s="537"/>
      <c r="X24" s="538"/>
      <c r="Y24" s="539"/>
      <c r="Z24" s="441" t="s">
        <v>171</v>
      </c>
      <c r="AA24" s="421"/>
      <c r="AB24" s="421"/>
      <c r="AC24" s="421"/>
      <c r="AD24" s="421"/>
      <c r="AE24" s="421"/>
      <c r="AF24" s="421"/>
      <c r="AG24" s="422"/>
      <c r="AH24" s="442">
        <v>143</v>
      </c>
      <c r="AI24" s="443"/>
      <c r="AJ24" s="443"/>
      <c r="AK24" s="443"/>
      <c r="AL24" s="485"/>
      <c r="AM24" s="442">
        <v>423566</v>
      </c>
      <c r="AN24" s="443"/>
      <c r="AO24" s="443"/>
      <c r="AP24" s="443"/>
      <c r="AQ24" s="443"/>
      <c r="AR24" s="485"/>
      <c r="AS24" s="442">
        <v>2962</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3148067</v>
      </c>
      <c r="BO24" s="392"/>
      <c r="BP24" s="392"/>
      <c r="BQ24" s="392"/>
      <c r="BR24" s="392"/>
      <c r="BS24" s="392"/>
      <c r="BT24" s="392"/>
      <c r="BU24" s="393"/>
      <c r="BV24" s="391">
        <v>3012397</v>
      </c>
      <c r="BW24" s="392"/>
      <c r="BX24" s="392"/>
      <c r="BY24" s="392"/>
      <c r="BZ24" s="392"/>
      <c r="CA24" s="392"/>
      <c r="CB24" s="392"/>
      <c r="CC24" s="393"/>
      <c r="CD24" s="181"/>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c r="A25" s="172"/>
      <c r="B25" s="562"/>
      <c r="C25" s="538"/>
      <c r="D25" s="539"/>
      <c r="E25" s="441" t="s">
        <v>173</v>
      </c>
      <c r="F25" s="421"/>
      <c r="G25" s="421"/>
      <c r="H25" s="421"/>
      <c r="I25" s="421"/>
      <c r="J25" s="421"/>
      <c r="K25" s="422"/>
      <c r="L25" s="442">
        <v>1</v>
      </c>
      <c r="M25" s="443"/>
      <c r="N25" s="443"/>
      <c r="O25" s="443"/>
      <c r="P25" s="485"/>
      <c r="Q25" s="442">
        <v>5650</v>
      </c>
      <c r="R25" s="443"/>
      <c r="S25" s="443"/>
      <c r="T25" s="443"/>
      <c r="U25" s="443"/>
      <c r="V25" s="485"/>
      <c r="W25" s="537"/>
      <c r="X25" s="538"/>
      <c r="Y25" s="539"/>
      <c r="Z25" s="441" t="s">
        <v>174</v>
      </c>
      <c r="AA25" s="421"/>
      <c r="AB25" s="421"/>
      <c r="AC25" s="421"/>
      <c r="AD25" s="421"/>
      <c r="AE25" s="421"/>
      <c r="AF25" s="421"/>
      <c r="AG25" s="422"/>
      <c r="AH25" s="442" t="s">
        <v>175</v>
      </c>
      <c r="AI25" s="443"/>
      <c r="AJ25" s="443"/>
      <c r="AK25" s="443"/>
      <c r="AL25" s="485"/>
      <c r="AM25" s="442" t="s">
        <v>175</v>
      </c>
      <c r="AN25" s="443"/>
      <c r="AO25" s="443"/>
      <c r="AP25" s="443"/>
      <c r="AQ25" s="443"/>
      <c r="AR25" s="485"/>
      <c r="AS25" s="442" t="s">
        <v>175</v>
      </c>
      <c r="AT25" s="443"/>
      <c r="AU25" s="443"/>
      <c r="AV25" s="443"/>
      <c r="AW25" s="443"/>
      <c r="AX25" s="444"/>
      <c r="AY25" s="351" t="s">
        <v>176</v>
      </c>
      <c r="AZ25" s="352"/>
      <c r="BA25" s="352"/>
      <c r="BB25" s="352"/>
      <c r="BC25" s="352"/>
      <c r="BD25" s="352"/>
      <c r="BE25" s="352"/>
      <c r="BF25" s="352"/>
      <c r="BG25" s="352"/>
      <c r="BH25" s="352"/>
      <c r="BI25" s="352"/>
      <c r="BJ25" s="352"/>
      <c r="BK25" s="352"/>
      <c r="BL25" s="352"/>
      <c r="BM25" s="353"/>
      <c r="BN25" s="354">
        <v>1226398</v>
      </c>
      <c r="BO25" s="355"/>
      <c r="BP25" s="355"/>
      <c r="BQ25" s="355"/>
      <c r="BR25" s="355"/>
      <c r="BS25" s="355"/>
      <c r="BT25" s="355"/>
      <c r="BU25" s="356"/>
      <c r="BV25" s="354">
        <v>690735</v>
      </c>
      <c r="BW25" s="355"/>
      <c r="BX25" s="355"/>
      <c r="BY25" s="355"/>
      <c r="BZ25" s="355"/>
      <c r="CA25" s="355"/>
      <c r="CB25" s="355"/>
      <c r="CC25" s="356"/>
      <c r="CD25" s="181"/>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c r="A26" s="172"/>
      <c r="B26" s="562"/>
      <c r="C26" s="538"/>
      <c r="D26" s="539"/>
      <c r="E26" s="441" t="s">
        <v>177</v>
      </c>
      <c r="F26" s="421"/>
      <c r="G26" s="421"/>
      <c r="H26" s="421"/>
      <c r="I26" s="421"/>
      <c r="J26" s="421"/>
      <c r="K26" s="422"/>
      <c r="L26" s="442">
        <v>1</v>
      </c>
      <c r="M26" s="443"/>
      <c r="N26" s="443"/>
      <c r="O26" s="443"/>
      <c r="P26" s="485"/>
      <c r="Q26" s="442">
        <v>5350</v>
      </c>
      <c r="R26" s="443"/>
      <c r="S26" s="443"/>
      <c r="T26" s="443"/>
      <c r="U26" s="443"/>
      <c r="V26" s="485"/>
      <c r="W26" s="537"/>
      <c r="X26" s="538"/>
      <c r="Y26" s="539"/>
      <c r="Z26" s="441" t="s">
        <v>178</v>
      </c>
      <c r="AA26" s="543"/>
      <c r="AB26" s="543"/>
      <c r="AC26" s="543"/>
      <c r="AD26" s="543"/>
      <c r="AE26" s="543"/>
      <c r="AF26" s="543"/>
      <c r="AG26" s="544"/>
      <c r="AH26" s="442" t="s">
        <v>175</v>
      </c>
      <c r="AI26" s="443"/>
      <c r="AJ26" s="443"/>
      <c r="AK26" s="443"/>
      <c r="AL26" s="485"/>
      <c r="AM26" s="442" t="s">
        <v>175</v>
      </c>
      <c r="AN26" s="443"/>
      <c r="AO26" s="443"/>
      <c r="AP26" s="443"/>
      <c r="AQ26" s="443"/>
      <c r="AR26" s="485"/>
      <c r="AS26" s="442" t="s">
        <v>137</v>
      </c>
      <c r="AT26" s="443"/>
      <c r="AU26" s="443"/>
      <c r="AV26" s="443"/>
      <c r="AW26" s="443"/>
      <c r="AX26" s="444"/>
      <c r="AY26" s="394" t="s">
        <v>179</v>
      </c>
      <c r="AZ26" s="395"/>
      <c r="BA26" s="395"/>
      <c r="BB26" s="395"/>
      <c r="BC26" s="395"/>
      <c r="BD26" s="395"/>
      <c r="BE26" s="395"/>
      <c r="BF26" s="395"/>
      <c r="BG26" s="395"/>
      <c r="BH26" s="395"/>
      <c r="BI26" s="395"/>
      <c r="BJ26" s="395"/>
      <c r="BK26" s="395"/>
      <c r="BL26" s="395"/>
      <c r="BM26" s="396"/>
      <c r="BN26" s="391" t="s">
        <v>175</v>
      </c>
      <c r="BO26" s="392"/>
      <c r="BP26" s="392"/>
      <c r="BQ26" s="392"/>
      <c r="BR26" s="392"/>
      <c r="BS26" s="392"/>
      <c r="BT26" s="392"/>
      <c r="BU26" s="393"/>
      <c r="BV26" s="391" t="s">
        <v>175</v>
      </c>
      <c r="BW26" s="392"/>
      <c r="BX26" s="392"/>
      <c r="BY26" s="392"/>
      <c r="BZ26" s="392"/>
      <c r="CA26" s="392"/>
      <c r="CB26" s="392"/>
      <c r="CC26" s="393"/>
      <c r="CD26" s="181"/>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c r="A27" s="172"/>
      <c r="B27" s="562"/>
      <c r="C27" s="538"/>
      <c r="D27" s="539"/>
      <c r="E27" s="441" t="s">
        <v>180</v>
      </c>
      <c r="F27" s="421"/>
      <c r="G27" s="421"/>
      <c r="H27" s="421"/>
      <c r="I27" s="421"/>
      <c r="J27" s="421"/>
      <c r="K27" s="422"/>
      <c r="L27" s="442">
        <v>1</v>
      </c>
      <c r="M27" s="443"/>
      <c r="N27" s="443"/>
      <c r="O27" s="443"/>
      <c r="P27" s="485"/>
      <c r="Q27" s="442">
        <v>3560</v>
      </c>
      <c r="R27" s="443"/>
      <c r="S27" s="443"/>
      <c r="T27" s="443"/>
      <c r="U27" s="443"/>
      <c r="V27" s="485"/>
      <c r="W27" s="537"/>
      <c r="X27" s="538"/>
      <c r="Y27" s="539"/>
      <c r="Z27" s="441" t="s">
        <v>181</v>
      </c>
      <c r="AA27" s="421"/>
      <c r="AB27" s="421"/>
      <c r="AC27" s="421"/>
      <c r="AD27" s="421"/>
      <c r="AE27" s="421"/>
      <c r="AF27" s="421"/>
      <c r="AG27" s="422"/>
      <c r="AH27" s="442">
        <v>3</v>
      </c>
      <c r="AI27" s="443"/>
      <c r="AJ27" s="443"/>
      <c r="AK27" s="443"/>
      <c r="AL27" s="485"/>
      <c r="AM27" s="442">
        <v>10917</v>
      </c>
      <c r="AN27" s="443"/>
      <c r="AO27" s="443"/>
      <c r="AP27" s="443"/>
      <c r="AQ27" s="443"/>
      <c r="AR27" s="485"/>
      <c r="AS27" s="442">
        <v>3639</v>
      </c>
      <c r="AT27" s="443"/>
      <c r="AU27" s="443"/>
      <c r="AV27" s="443"/>
      <c r="AW27" s="443"/>
      <c r="AX27" s="444"/>
      <c r="AY27" s="486" t="s">
        <v>182</v>
      </c>
      <c r="AZ27" s="487"/>
      <c r="BA27" s="487"/>
      <c r="BB27" s="487"/>
      <c r="BC27" s="487"/>
      <c r="BD27" s="487"/>
      <c r="BE27" s="487"/>
      <c r="BF27" s="487"/>
      <c r="BG27" s="487"/>
      <c r="BH27" s="487"/>
      <c r="BI27" s="487"/>
      <c r="BJ27" s="487"/>
      <c r="BK27" s="487"/>
      <c r="BL27" s="487"/>
      <c r="BM27" s="488"/>
      <c r="BN27" s="510">
        <v>194540</v>
      </c>
      <c r="BO27" s="511"/>
      <c r="BP27" s="511"/>
      <c r="BQ27" s="511"/>
      <c r="BR27" s="511"/>
      <c r="BS27" s="511"/>
      <c r="BT27" s="511"/>
      <c r="BU27" s="512"/>
      <c r="BV27" s="510">
        <v>194223</v>
      </c>
      <c r="BW27" s="511"/>
      <c r="BX27" s="511"/>
      <c r="BY27" s="511"/>
      <c r="BZ27" s="511"/>
      <c r="CA27" s="511"/>
      <c r="CB27" s="511"/>
      <c r="CC27" s="512"/>
      <c r="CD27" s="175"/>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c r="A28" s="172"/>
      <c r="B28" s="562"/>
      <c r="C28" s="538"/>
      <c r="D28" s="539"/>
      <c r="E28" s="441" t="s">
        <v>183</v>
      </c>
      <c r="F28" s="421"/>
      <c r="G28" s="421"/>
      <c r="H28" s="421"/>
      <c r="I28" s="421"/>
      <c r="J28" s="421"/>
      <c r="K28" s="422"/>
      <c r="L28" s="442">
        <v>1</v>
      </c>
      <c r="M28" s="443"/>
      <c r="N28" s="443"/>
      <c r="O28" s="443"/>
      <c r="P28" s="485"/>
      <c r="Q28" s="442">
        <v>2990</v>
      </c>
      <c r="R28" s="443"/>
      <c r="S28" s="443"/>
      <c r="T28" s="443"/>
      <c r="U28" s="443"/>
      <c r="V28" s="485"/>
      <c r="W28" s="537"/>
      <c r="X28" s="538"/>
      <c r="Y28" s="539"/>
      <c r="Z28" s="441" t="s">
        <v>184</v>
      </c>
      <c r="AA28" s="421"/>
      <c r="AB28" s="421"/>
      <c r="AC28" s="421"/>
      <c r="AD28" s="421"/>
      <c r="AE28" s="421"/>
      <c r="AF28" s="421"/>
      <c r="AG28" s="422"/>
      <c r="AH28" s="442" t="s">
        <v>175</v>
      </c>
      <c r="AI28" s="443"/>
      <c r="AJ28" s="443"/>
      <c r="AK28" s="443"/>
      <c r="AL28" s="485"/>
      <c r="AM28" s="442" t="s">
        <v>175</v>
      </c>
      <c r="AN28" s="443"/>
      <c r="AO28" s="443"/>
      <c r="AP28" s="443"/>
      <c r="AQ28" s="443"/>
      <c r="AR28" s="485"/>
      <c r="AS28" s="442" t="s">
        <v>175</v>
      </c>
      <c r="AT28" s="443"/>
      <c r="AU28" s="443"/>
      <c r="AV28" s="443"/>
      <c r="AW28" s="443"/>
      <c r="AX28" s="444"/>
      <c r="AY28" s="545" t="s">
        <v>185</v>
      </c>
      <c r="AZ28" s="546"/>
      <c r="BA28" s="546"/>
      <c r="BB28" s="547"/>
      <c r="BC28" s="351" t="s">
        <v>47</v>
      </c>
      <c r="BD28" s="352"/>
      <c r="BE28" s="352"/>
      <c r="BF28" s="352"/>
      <c r="BG28" s="352"/>
      <c r="BH28" s="352"/>
      <c r="BI28" s="352"/>
      <c r="BJ28" s="352"/>
      <c r="BK28" s="352"/>
      <c r="BL28" s="352"/>
      <c r="BM28" s="353"/>
      <c r="BN28" s="354">
        <v>677567</v>
      </c>
      <c r="BO28" s="355"/>
      <c r="BP28" s="355"/>
      <c r="BQ28" s="355"/>
      <c r="BR28" s="355"/>
      <c r="BS28" s="355"/>
      <c r="BT28" s="355"/>
      <c r="BU28" s="356"/>
      <c r="BV28" s="354">
        <v>631230</v>
      </c>
      <c r="BW28" s="355"/>
      <c r="BX28" s="355"/>
      <c r="BY28" s="355"/>
      <c r="BZ28" s="355"/>
      <c r="CA28" s="355"/>
      <c r="CB28" s="355"/>
      <c r="CC28" s="356"/>
      <c r="CD28" s="181"/>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c r="A29" s="172"/>
      <c r="B29" s="562"/>
      <c r="C29" s="538"/>
      <c r="D29" s="539"/>
      <c r="E29" s="441" t="s">
        <v>186</v>
      </c>
      <c r="F29" s="421"/>
      <c r="G29" s="421"/>
      <c r="H29" s="421"/>
      <c r="I29" s="421"/>
      <c r="J29" s="421"/>
      <c r="K29" s="422"/>
      <c r="L29" s="442">
        <v>10</v>
      </c>
      <c r="M29" s="443"/>
      <c r="N29" s="443"/>
      <c r="O29" s="443"/>
      <c r="P29" s="485"/>
      <c r="Q29" s="442">
        <v>2830</v>
      </c>
      <c r="R29" s="443"/>
      <c r="S29" s="443"/>
      <c r="T29" s="443"/>
      <c r="U29" s="443"/>
      <c r="V29" s="485"/>
      <c r="W29" s="540"/>
      <c r="X29" s="541"/>
      <c r="Y29" s="542"/>
      <c r="Z29" s="441" t="s">
        <v>187</v>
      </c>
      <c r="AA29" s="421"/>
      <c r="AB29" s="421"/>
      <c r="AC29" s="421"/>
      <c r="AD29" s="421"/>
      <c r="AE29" s="421"/>
      <c r="AF29" s="421"/>
      <c r="AG29" s="422"/>
      <c r="AH29" s="442">
        <v>146</v>
      </c>
      <c r="AI29" s="443"/>
      <c r="AJ29" s="443"/>
      <c r="AK29" s="443"/>
      <c r="AL29" s="485"/>
      <c r="AM29" s="442">
        <v>434483</v>
      </c>
      <c r="AN29" s="443"/>
      <c r="AO29" s="443"/>
      <c r="AP29" s="443"/>
      <c r="AQ29" s="443"/>
      <c r="AR29" s="485"/>
      <c r="AS29" s="442">
        <v>2976</v>
      </c>
      <c r="AT29" s="443"/>
      <c r="AU29" s="443"/>
      <c r="AV29" s="443"/>
      <c r="AW29" s="443"/>
      <c r="AX29" s="444"/>
      <c r="AY29" s="548"/>
      <c r="AZ29" s="549"/>
      <c r="BA29" s="549"/>
      <c r="BB29" s="550"/>
      <c r="BC29" s="425" t="s">
        <v>188</v>
      </c>
      <c r="BD29" s="426"/>
      <c r="BE29" s="426"/>
      <c r="BF29" s="426"/>
      <c r="BG29" s="426"/>
      <c r="BH29" s="426"/>
      <c r="BI29" s="426"/>
      <c r="BJ29" s="426"/>
      <c r="BK29" s="426"/>
      <c r="BL29" s="426"/>
      <c r="BM29" s="427"/>
      <c r="BN29" s="391">
        <v>140167</v>
      </c>
      <c r="BO29" s="392"/>
      <c r="BP29" s="392"/>
      <c r="BQ29" s="392"/>
      <c r="BR29" s="392"/>
      <c r="BS29" s="392"/>
      <c r="BT29" s="392"/>
      <c r="BU29" s="393"/>
      <c r="BV29" s="391">
        <v>77832</v>
      </c>
      <c r="BW29" s="392"/>
      <c r="BX29" s="392"/>
      <c r="BY29" s="392"/>
      <c r="BZ29" s="392"/>
      <c r="CA29" s="392"/>
      <c r="CB29" s="392"/>
      <c r="CC29" s="393"/>
      <c r="CD29" s="175"/>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189</v>
      </c>
      <c r="X30" s="559"/>
      <c r="Y30" s="559"/>
      <c r="Z30" s="559"/>
      <c r="AA30" s="559"/>
      <c r="AB30" s="559"/>
      <c r="AC30" s="559"/>
      <c r="AD30" s="559"/>
      <c r="AE30" s="559"/>
      <c r="AF30" s="559"/>
      <c r="AG30" s="560"/>
      <c r="AH30" s="518">
        <v>97</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3063470</v>
      </c>
      <c r="BO30" s="511"/>
      <c r="BP30" s="511"/>
      <c r="BQ30" s="511"/>
      <c r="BR30" s="511"/>
      <c r="BS30" s="511"/>
      <c r="BT30" s="511"/>
      <c r="BU30" s="512"/>
      <c r="BV30" s="510">
        <v>2488586</v>
      </c>
      <c r="BW30" s="511"/>
      <c r="BX30" s="511"/>
      <c r="BY30" s="511"/>
      <c r="BZ30" s="511"/>
      <c r="CA30" s="511"/>
      <c r="CB30" s="511"/>
      <c r="CC30" s="51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554" t="s">
        <v>190</v>
      </c>
      <c r="D32" s="554"/>
      <c r="E32" s="554"/>
      <c r="F32" s="554"/>
      <c r="G32" s="554"/>
      <c r="H32" s="554"/>
      <c r="I32" s="554"/>
      <c r="J32" s="554"/>
      <c r="K32" s="554"/>
      <c r="L32" s="554"/>
      <c r="M32" s="554"/>
      <c r="N32" s="554"/>
      <c r="O32" s="554"/>
      <c r="P32" s="554"/>
      <c r="Q32" s="554"/>
      <c r="R32" s="554"/>
      <c r="S32" s="55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8"/>
    </row>
    <row r="33" spans="1:113" ht="13.5" customHeight="1">
      <c r="A33" s="172"/>
      <c r="B33" s="199"/>
      <c r="C33" s="415" t="s">
        <v>196</v>
      </c>
      <c r="D33" s="415"/>
      <c r="E33" s="380" t="s">
        <v>197</v>
      </c>
      <c r="F33" s="380"/>
      <c r="G33" s="380"/>
      <c r="H33" s="380"/>
      <c r="I33" s="380"/>
      <c r="J33" s="380"/>
      <c r="K33" s="380"/>
      <c r="L33" s="380"/>
      <c r="M33" s="380"/>
      <c r="N33" s="380"/>
      <c r="O33" s="380"/>
      <c r="P33" s="380"/>
      <c r="Q33" s="380"/>
      <c r="R33" s="380"/>
      <c r="S33" s="380"/>
      <c r="T33" s="176"/>
      <c r="U33" s="415" t="s">
        <v>196</v>
      </c>
      <c r="V33" s="415"/>
      <c r="W33" s="380" t="s">
        <v>198</v>
      </c>
      <c r="X33" s="380"/>
      <c r="Y33" s="380"/>
      <c r="Z33" s="380"/>
      <c r="AA33" s="380"/>
      <c r="AB33" s="380"/>
      <c r="AC33" s="380"/>
      <c r="AD33" s="380"/>
      <c r="AE33" s="380"/>
      <c r="AF33" s="380"/>
      <c r="AG33" s="380"/>
      <c r="AH33" s="380"/>
      <c r="AI33" s="380"/>
      <c r="AJ33" s="380"/>
      <c r="AK33" s="380"/>
      <c r="AL33" s="176"/>
      <c r="AM33" s="415" t="s">
        <v>199</v>
      </c>
      <c r="AN33" s="415"/>
      <c r="AO33" s="380" t="s">
        <v>198</v>
      </c>
      <c r="AP33" s="380"/>
      <c r="AQ33" s="380"/>
      <c r="AR33" s="380"/>
      <c r="AS33" s="380"/>
      <c r="AT33" s="380"/>
      <c r="AU33" s="380"/>
      <c r="AV33" s="380"/>
      <c r="AW33" s="380"/>
      <c r="AX33" s="380"/>
      <c r="AY33" s="380"/>
      <c r="AZ33" s="380"/>
      <c r="BA33" s="380"/>
      <c r="BB33" s="380"/>
      <c r="BC33" s="380"/>
      <c r="BD33" s="182"/>
      <c r="BE33" s="380" t="s">
        <v>200</v>
      </c>
      <c r="BF33" s="380"/>
      <c r="BG33" s="380" t="s">
        <v>201</v>
      </c>
      <c r="BH33" s="380"/>
      <c r="BI33" s="380"/>
      <c r="BJ33" s="380"/>
      <c r="BK33" s="380"/>
      <c r="BL33" s="380"/>
      <c r="BM33" s="380"/>
      <c r="BN33" s="380"/>
      <c r="BO33" s="380"/>
      <c r="BP33" s="380"/>
      <c r="BQ33" s="380"/>
      <c r="BR33" s="380"/>
      <c r="BS33" s="380"/>
      <c r="BT33" s="380"/>
      <c r="BU33" s="380"/>
      <c r="BV33" s="182"/>
      <c r="BW33" s="415" t="s">
        <v>200</v>
      </c>
      <c r="BX33" s="415"/>
      <c r="BY33" s="380" t="s">
        <v>202</v>
      </c>
      <c r="BZ33" s="380"/>
      <c r="CA33" s="380"/>
      <c r="CB33" s="380"/>
      <c r="CC33" s="380"/>
      <c r="CD33" s="380"/>
      <c r="CE33" s="380"/>
      <c r="CF33" s="380"/>
      <c r="CG33" s="380"/>
      <c r="CH33" s="380"/>
      <c r="CI33" s="380"/>
      <c r="CJ33" s="380"/>
      <c r="CK33" s="380"/>
      <c r="CL33" s="380"/>
      <c r="CM33" s="380"/>
      <c r="CN33" s="176"/>
      <c r="CO33" s="415" t="s">
        <v>196</v>
      </c>
      <c r="CP33" s="415"/>
      <c r="CQ33" s="380" t="s">
        <v>203</v>
      </c>
      <c r="CR33" s="380"/>
      <c r="CS33" s="380"/>
      <c r="CT33" s="380"/>
      <c r="CU33" s="380"/>
      <c r="CV33" s="380"/>
      <c r="CW33" s="380"/>
      <c r="CX33" s="380"/>
      <c r="CY33" s="380"/>
      <c r="CZ33" s="380"/>
      <c r="DA33" s="380"/>
      <c r="DB33" s="380"/>
      <c r="DC33" s="380"/>
      <c r="DD33" s="380"/>
      <c r="DE33" s="380"/>
      <c r="DF33" s="176"/>
      <c r="DG33" s="580" t="s">
        <v>204</v>
      </c>
      <c r="DH33" s="580"/>
      <c r="DI33" s="177"/>
    </row>
    <row r="34" spans="1:113" ht="32.25" customHeight="1">
      <c r="A34" s="172"/>
      <c r="B34" s="199"/>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4</v>
      </c>
      <c r="V34" s="581"/>
      <c r="W34" s="582" t="str">
        <f>IF('各会計、関係団体の財政状況及び健全化判断比率'!B28="","",'各会計、関係団体の財政状況及び健全化判断比率'!B28)</f>
        <v>新富町国民健康保険特別会計</v>
      </c>
      <c r="X34" s="582"/>
      <c r="Y34" s="582"/>
      <c r="Z34" s="582"/>
      <c r="AA34" s="582"/>
      <c r="AB34" s="582"/>
      <c r="AC34" s="582"/>
      <c r="AD34" s="582"/>
      <c r="AE34" s="582"/>
      <c r="AF34" s="582"/>
      <c r="AG34" s="582"/>
      <c r="AH34" s="582"/>
      <c r="AI34" s="582"/>
      <c r="AJ34" s="582"/>
      <c r="AK34" s="582"/>
      <c r="AL34" s="172"/>
      <c r="AM34" s="581">
        <f>IF(AO34="","",MAX(C34:D43,U34:V43)+1)</f>
        <v>8</v>
      </c>
      <c r="AN34" s="581"/>
      <c r="AO34" s="582" t="str">
        <f>IF('各会計、関係団体の財政状況及び健全化判断比率'!B32="","",'各会計、関係団体の財政状況及び健全化判断比率'!B32)</f>
        <v>新富町水道事業</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9</v>
      </c>
      <c r="BX34" s="581"/>
      <c r="BY34" s="582" t="str">
        <f>IF('各会計、関係団体の財政状況及び健全化判断比率'!B68="","",'各会計、関係団体の財政状況及び健全化判断比率'!B68)</f>
        <v>宮崎県東児湯消防組合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こゆ地域づくり推進機構</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77"/>
    </row>
    <row r="35" spans="1:113" ht="32.25" customHeight="1">
      <c r="A35" s="172"/>
      <c r="B35" s="199"/>
      <c r="C35" s="581">
        <f>IF(E35="","",C34+1)</f>
        <v>2</v>
      </c>
      <c r="D35" s="581"/>
      <c r="E35" s="582" t="str">
        <f>IF('各会計、関係団体の財政状況及び健全化判断比率'!B8="","",'各会計、関係団体の財政状況及び健全化判断比率'!B8)</f>
        <v>西都児湯情報公開・個人情報保護審査会会計</v>
      </c>
      <c r="F35" s="582"/>
      <c r="G35" s="582"/>
      <c r="H35" s="582"/>
      <c r="I35" s="582"/>
      <c r="J35" s="582"/>
      <c r="K35" s="582"/>
      <c r="L35" s="582"/>
      <c r="M35" s="582"/>
      <c r="N35" s="582"/>
      <c r="O35" s="582"/>
      <c r="P35" s="582"/>
      <c r="Q35" s="582"/>
      <c r="R35" s="582"/>
      <c r="S35" s="582"/>
      <c r="T35" s="172"/>
      <c r="U35" s="581">
        <f>IF(W35="","",U34+1)</f>
        <v>5</v>
      </c>
      <c r="V35" s="581"/>
      <c r="W35" s="582" t="str">
        <f>IF('各会計、関係団体の財政状況及び健全化判断比率'!B29="","",'各会計、関係団体の財政状況及び健全化判断比率'!B29)</f>
        <v>新富町介護保険特別会計（保険事業勘定）</v>
      </c>
      <c r="X35" s="582"/>
      <c r="Y35" s="582"/>
      <c r="Z35" s="582"/>
      <c r="AA35" s="582"/>
      <c r="AB35" s="582"/>
      <c r="AC35" s="582"/>
      <c r="AD35" s="582"/>
      <c r="AE35" s="582"/>
      <c r="AF35" s="582"/>
      <c r="AG35" s="582"/>
      <c r="AH35" s="582"/>
      <c r="AI35" s="582"/>
      <c r="AJ35" s="582"/>
      <c r="AK35" s="582"/>
      <c r="AL35" s="172"/>
      <c r="AM35" s="581" t="str">
        <f t="shared" ref="AM35:AM43" si="0">IF(AO35="","",AM34+1)</f>
        <v/>
      </c>
      <c r="AN35" s="581"/>
      <c r="AO35" s="582"/>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10</v>
      </c>
      <c r="BX35" s="581"/>
      <c r="BY35" s="582" t="str">
        <f>IF('各会計、関係団体の財政状況及び健全化判断比率'!B69="","",'各会計、関係団体の財政状況及び健全化判断比率'!B69)</f>
        <v>西都児湯環境整備事務組合</v>
      </c>
      <c r="BZ35" s="582"/>
      <c r="CA35" s="582"/>
      <c r="CB35" s="582"/>
      <c r="CC35" s="582"/>
      <c r="CD35" s="582"/>
      <c r="CE35" s="582"/>
      <c r="CF35" s="582"/>
      <c r="CG35" s="582"/>
      <c r="CH35" s="582"/>
      <c r="CI35" s="582"/>
      <c r="CJ35" s="582"/>
      <c r="CK35" s="582"/>
      <c r="CL35" s="582"/>
      <c r="CM35" s="582"/>
      <c r="CN35" s="172"/>
      <c r="CO35" s="581" t="str">
        <f t="shared" ref="CO35:CO43" si="3">IF(CQ35="","",CO34+1)</f>
        <v/>
      </c>
      <c r="CP35" s="581"/>
      <c r="CQ35" s="582" t="str">
        <f>IF('各会計、関係団体の財政状況及び健全化判断比率'!BS8="","",'各会計、関係団体の財政状況及び健全化判断比率'!BS8)</f>
        <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77"/>
    </row>
    <row r="36" spans="1:113" ht="32.25" customHeight="1">
      <c r="A36" s="172"/>
      <c r="B36" s="199"/>
      <c r="C36" s="581">
        <f>IF(E36="","",C35+1)</f>
        <v>3</v>
      </c>
      <c r="D36" s="581"/>
      <c r="E36" s="582" t="str">
        <f>IF('各会計、関係団体の財政状況及び健全化判断比率'!B9="","",'各会計、関係団体の財政状況及び健全化判断比率'!B9)</f>
        <v>土地取得特別会計</v>
      </c>
      <c r="F36" s="582"/>
      <c r="G36" s="582"/>
      <c r="H36" s="582"/>
      <c r="I36" s="582"/>
      <c r="J36" s="582"/>
      <c r="K36" s="582"/>
      <c r="L36" s="582"/>
      <c r="M36" s="582"/>
      <c r="N36" s="582"/>
      <c r="O36" s="582"/>
      <c r="P36" s="582"/>
      <c r="Q36" s="582"/>
      <c r="R36" s="582"/>
      <c r="S36" s="582"/>
      <c r="T36" s="172"/>
      <c r="U36" s="581">
        <f t="shared" ref="U36:U43" si="4">IF(W36="","",U35+1)</f>
        <v>6</v>
      </c>
      <c r="V36" s="581"/>
      <c r="W36" s="582" t="str">
        <f>IF('各会計、関係団体の財政状況及び健全化判断比率'!B30="","",'各会計、関係団体の財政状況及び健全化判断比率'!B30)</f>
        <v>新富町後期高齢者医療特別会計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11</v>
      </c>
      <c r="BX36" s="581"/>
      <c r="BY36" s="582" t="str">
        <f>IF('各会計、関係団体の財政状況及び健全化判断比率'!B70="","",'各会計、関係団体の財政状況及び健全化判断比率'!B70)</f>
        <v>宮崎県後期高齢者広域連合（一般会計）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77"/>
    </row>
    <row r="37" spans="1:113" ht="32.25" customHeight="1">
      <c r="A37" s="172"/>
      <c r="B37" s="199"/>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f t="shared" si="4"/>
        <v>7</v>
      </c>
      <c r="V37" s="581"/>
      <c r="W37" s="582" t="str">
        <f>IF('各会計、関係団体の財政状況及び健全化判断比率'!B31="","",'各会計、関係団体の財政状況及び健全化判断比率'!B31)</f>
        <v>新富町介護保険特別会計（介護サービス事業勘定）</v>
      </c>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12</v>
      </c>
      <c r="BX37" s="581"/>
      <c r="BY37" s="582" t="str">
        <f>IF('各会計、関係団体の財政状況及び健全化判断比率'!B71="","",'各会計、関係団体の財政状況及び健全化判断比率'!B71)</f>
        <v>宮崎県後期高齢者医療広域連合（後期高齢者医療特別会計）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77"/>
    </row>
    <row r="38" spans="1:113" ht="32.25" customHeight="1">
      <c r="A38" s="172"/>
      <c r="B38" s="199"/>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13</v>
      </c>
      <c r="BX38" s="581"/>
      <c r="BY38" s="582" t="str">
        <f>IF('各会計、関係団体の財政状況及び健全化判断比率'!B72="","",'各会計、関係団体の財政状況及び健全化判断比率'!B72)</f>
        <v>宮崎県市町村総合事務組合（一般会計）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77"/>
    </row>
    <row r="39" spans="1:113" ht="32.25" customHeight="1">
      <c r="A39" s="172"/>
      <c r="B39" s="199"/>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14</v>
      </c>
      <c r="BX39" s="581"/>
      <c r="BY39" s="582" t="str">
        <f>IF('各会計、関係団体の財政状況及び健全化判断比率'!B73="","",'各会計、関係団体の財政状況及び健全化判断比率'!B73)</f>
        <v>宮崎県市町村総合事務組合（市町村交通災害共済事業特別会計）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77"/>
    </row>
    <row r="40" spans="1:113" ht="32.25" customHeight="1">
      <c r="A40" s="172"/>
      <c r="B40" s="199"/>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15</v>
      </c>
      <c r="BX40" s="581"/>
      <c r="BY40" s="582" t="str">
        <f>IF('各会計、関係団体の財政状況及び健全化判断比率'!B74="","",'各会計、関係団体の財政状況及び健全化判断比率'!B74)</f>
        <v>宮崎県市町村総合事務組合（自治会館管理運営特別会計）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77"/>
    </row>
    <row r="41" spans="1:113" ht="32.25" customHeight="1">
      <c r="A41" s="172"/>
      <c r="B41" s="199"/>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16</v>
      </c>
      <c r="BX41" s="581"/>
      <c r="BY41" s="582" t="str">
        <f>IF('各会計、関係団体の財政状況及び健全化判断比率'!B75="","",'各会計、関係団体の財政状況及び健全化判断比率'!B75)</f>
        <v>一ッ瀬川営農飲雑用水広域水道企業団</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77"/>
    </row>
    <row r="42" spans="1:113" ht="32.25" customHeight="1">
      <c r="B42" s="199"/>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t="str">
        <f t="shared" si="2"/>
        <v/>
      </c>
      <c r="BX42" s="581"/>
      <c r="BY42" s="582" t="str">
        <f>IF('各会計、関係団体の財政状況及び健全化判断比率'!B76="","",'各会計、関係団体の財政状況及び健全化判断比率'!B76)</f>
        <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77"/>
    </row>
    <row r="43" spans="1:113" ht="32.25" customHeight="1">
      <c r="B43" s="199"/>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205</v>
      </c>
      <c r="E46" s="584" t="s">
        <v>206</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c r="E47" s="584" t="s">
        <v>207</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c r="E48" s="584" t="s">
        <v>208</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c r="E49" s="585" t="s">
        <v>209</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c r="E50" s="584" t="s">
        <v>210</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c r="E51" s="584" t="s">
        <v>211</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c r="E52" s="584" t="s">
        <v>212</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c r="E53" s="171" t="s">
        <v>608</v>
      </c>
    </row>
    <row r="54" spans="5:113"/>
    <row r="55" spans="5:113"/>
    <row r="56" spans="5:113"/>
  </sheetData>
  <sheetProtection algorithmName="SHA-512" hashValue="osI8c4PGb1GoaU0kr9kRXr8lWTsxnQCdFBhXab2MRYmrP57D9Du6eqGcpyPpLIBD0x4pYTgpMm0bzDCPp6NiPQ==" saltValue="WfI9FddRhDa6CCX5nhdPb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abSelected="1"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134" t="s">
        <v>573</v>
      </c>
      <c r="D34" s="1134"/>
      <c r="E34" s="1135"/>
      <c r="F34" s="32">
        <v>15.56</v>
      </c>
      <c r="G34" s="33">
        <v>17.09</v>
      </c>
      <c r="H34" s="33">
        <v>17.649999999999999</v>
      </c>
      <c r="I34" s="33">
        <v>17.28</v>
      </c>
      <c r="J34" s="34">
        <v>15.71</v>
      </c>
      <c r="K34" s="22"/>
      <c r="L34" s="22"/>
      <c r="M34" s="22"/>
      <c r="N34" s="22"/>
      <c r="O34" s="22"/>
      <c r="P34" s="22"/>
    </row>
    <row r="35" spans="1:16" ht="39" customHeight="1">
      <c r="A35" s="22"/>
      <c r="B35" s="35"/>
      <c r="C35" s="1130" t="s">
        <v>574</v>
      </c>
      <c r="D35" s="1130"/>
      <c r="E35" s="1131"/>
      <c r="F35" s="36">
        <v>7.54</v>
      </c>
      <c r="G35" s="37">
        <v>7.86</v>
      </c>
      <c r="H35" s="37">
        <v>5.8</v>
      </c>
      <c r="I35" s="37">
        <v>5.72</v>
      </c>
      <c r="J35" s="38">
        <v>6.25</v>
      </c>
      <c r="K35" s="22"/>
      <c r="L35" s="22"/>
      <c r="M35" s="22"/>
      <c r="N35" s="22"/>
      <c r="O35" s="22"/>
      <c r="P35" s="22"/>
    </row>
    <row r="36" spans="1:16" ht="39" customHeight="1">
      <c r="A36" s="22"/>
      <c r="B36" s="35"/>
      <c r="C36" s="1130" t="s">
        <v>575</v>
      </c>
      <c r="D36" s="1130"/>
      <c r="E36" s="1131"/>
      <c r="F36" s="36">
        <v>3.36</v>
      </c>
      <c r="G36" s="37">
        <v>4.1399999999999997</v>
      </c>
      <c r="H36" s="37">
        <v>5.17</v>
      </c>
      <c r="I36" s="37">
        <v>1.61</v>
      </c>
      <c r="J36" s="38">
        <v>1.42</v>
      </c>
      <c r="K36" s="22"/>
      <c r="L36" s="22"/>
      <c r="M36" s="22"/>
      <c r="N36" s="22"/>
      <c r="O36" s="22"/>
      <c r="P36" s="22"/>
    </row>
    <row r="37" spans="1:16" ht="39" customHeight="1">
      <c r="A37" s="22"/>
      <c r="B37" s="35"/>
      <c r="C37" s="1130" t="s">
        <v>576</v>
      </c>
      <c r="D37" s="1130"/>
      <c r="E37" s="1131"/>
      <c r="F37" s="36">
        <v>5.56</v>
      </c>
      <c r="G37" s="37">
        <v>1.17</v>
      </c>
      <c r="H37" s="37">
        <v>0.91</v>
      </c>
      <c r="I37" s="37">
        <v>1.32</v>
      </c>
      <c r="J37" s="38">
        <v>1.27</v>
      </c>
      <c r="K37" s="22"/>
      <c r="L37" s="22"/>
      <c r="M37" s="22"/>
      <c r="N37" s="22"/>
      <c r="O37" s="22"/>
      <c r="P37" s="22"/>
    </row>
    <row r="38" spans="1:16" ht="39" customHeight="1">
      <c r="A38" s="22"/>
      <c r="B38" s="35"/>
      <c r="C38" s="1130" t="s">
        <v>577</v>
      </c>
      <c r="D38" s="1130"/>
      <c r="E38" s="1131"/>
      <c r="F38" s="36" t="s">
        <v>522</v>
      </c>
      <c r="G38" s="37">
        <v>0.03</v>
      </c>
      <c r="H38" s="37">
        <v>0.74</v>
      </c>
      <c r="I38" s="37">
        <v>0.02</v>
      </c>
      <c r="J38" s="38">
        <v>0.2</v>
      </c>
      <c r="K38" s="22"/>
      <c r="L38" s="22"/>
      <c r="M38" s="22"/>
      <c r="N38" s="22"/>
      <c r="O38" s="22"/>
      <c r="P38" s="22"/>
    </row>
    <row r="39" spans="1:16" ht="39" customHeight="1">
      <c r="A39" s="22"/>
      <c r="B39" s="35"/>
      <c r="C39" s="1130" t="s">
        <v>578</v>
      </c>
      <c r="D39" s="1130"/>
      <c r="E39" s="1131"/>
      <c r="F39" s="36">
        <v>0.03</v>
      </c>
      <c r="G39" s="37">
        <v>0.02</v>
      </c>
      <c r="H39" s="37">
        <v>0.02</v>
      </c>
      <c r="I39" s="37">
        <v>0.02</v>
      </c>
      <c r="J39" s="38">
        <v>0.03</v>
      </c>
      <c r="K39" s="22"/>
      <c r="L39" s="22"/>
      <c r="M39" s="22"/>
      <c r="N39" s="22"/>
      <c r="O39" s="22"/>
      <c r="P39" s="22"/>
    </row>
    <row r="40" spans="1:16" ht="39" customHeight="1">
      <c r="A40" s="22"/>
      <c r="B40" s="35"/>
      <c r="C40" s="1130" t="s">
        <v>579</v>
      </c>
      <c r="D40" s="1130"/>
      <c r="E40" s="1131"/>
      <c r="F40" s="36" t="s">
        <v>522</v>
      </c>
      <c r="G40" s="37" t="s">
        <v>522</v>
      </c>
      <c r="H40" s="37" t="s">
        <v>522</v>
      </c>
      <c r="I40" s="37">
        <v>0.03</v>
      </c>
      <c r="J40" s="38">
        <v>0.03</v>
      </c>
      <c r="K40" s="22"/>
      <c r="L40" s="22"/>
      <c r="M40" s="22"/>
      <c r="N40" s="22"/>
      <c r="O40" s="22"/>
      <c r="P40" s="22"/>
    </row>
    <row r="41" spans="1:16" ht="39" customHeight="1">
      <c r="A41" s="22"/>
      <c r="B41" s="35"/>
      <c r="C41" s="1130" t="s">
        <v>580</v>
      </c>
      <c r="D41" s="1130"/>
      <c r="E41" s="1131"/>
      <c r="F41" s="36">
        <v>0</v>
      </c>
      <c r="G41" s="37">
        <v>0</v>
      </c>
      <c r="H41" s="37">
        <v>0</v>
      </c>
      <c r="I41" s="37">
        <v>0</v>
      </c>
      <c r="J41" s="38">
        <v>0</v>
      </c>
      <c r="K41" s="22"/>
      <c r="L41" s="22"/>
      <c r="M41" s="22"/>
      <c r="N41" s="22"/>
      <c r="O41" s="22"/>
      <c r="P41" s="22"/>
    </row>
    <row r="42" spans="1:16" ht="39" customHeight="1">
      <c r="A42" s="22"/>
      <c r="B42" s="39"/>
      <c r="C42" s="1130" t="s">
        <v>581</v>
      </c>
      <c r="D42" s="1130"/>
      <c r="E42" s="1131"/>
      <c r="F42" s="36" t="s">
        <v>522</v>
      </c>
      <c r="G42" s="37" t="s">
        <v>522</v>
      </c>
      <c r="H42" s="37" t="s">
        <v>522</v>
      </c>
      <c r="I42" s="37" t="s">
        <v>522</v>
      </c>
      <c r="J42" s="38" t="s">
        <v>522</v>
      </c>
      <c r="K42" s="22"/>
      <c r="L42" s="22"/>
      <c r="M42" s="22"/>
      <c r="N42" s="22"/>
      <c r="O42" s="22"/>
      <c r="P42" s="22"/>
    </row>
    <row r="43" spans="1:16" ht="39" customHeight="1" thickBot="1">
      <c r="A43" s="22"/>
      <c r="B43" s="40"/>
      <c r="C43" s="1132" t="s">
        <v>582</v>
      </c>
      <c r="D43" s="1132"/>
      <c r="E43" s="1133"/>
      <c r="F43" s="41" t="s">
        <v>522</v>
      </c>
      <c r="G43" s="42" t="s">
        <v>522</v>
      </c>
      <c r="H43" s="42" t="s">
        <v>522</v>
      </c>
      <c r="I43" s="42" t="s">
        <v>522</v>
      </c>
      <c r="J43" s="43" t="s">
        <v>522</v>
      </c>
      <c r="K43" s="22"/>
      <c r="L43" s="22"/>
      <c r="M43" s="22"/>
      <c r="N43" s="22"/>
      <c r="O43" s="22"/>
      <c r="P43" s="22"/>
    </row>
    <row r="44" spans="1:16" ht="39" customHeight="1">
      <c r="A44" s="22"/>
      <c r="B44" s="44" t="s">
        <v>7</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OcnvKZ/d8pv1RQdFHIHdQpyrT4k6wHR/CtzDayJLDfrXZ8U9QN51rs3uZum+Uq8fs6OpmSnOWhxemUX0QdUlvQ==" saltValue="9Fk6EKBolphis8jfC5Z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6" orientation="landscape" horizontalDpi="1200" verticalDpi="12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abSelected="1"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c r="A44" s="46"/>
      <c r="B44" s="49" t="s">
        <v>9</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c r="A45" s="46"/>
      <c r="B45" s="1136" t="s">
        <v>10</v>
      </c>
      <c r="C45" s="1137"/>
      <c r="D45" s="56"/>
      <c r="E45" s="1142" t="s">
        <v>11</v>
      </c>
      <c r="F45" s="1142"/>
      <c r="G45" s="1142"/>
      <c r="H45" s="1142"/>
      <c r="I45" s="1142"/>
      <c r="J45" s="1143"/>
      <c r="K45" s="57">
        <v>592</v>
      </c>
      <c r="L45" s="58">
        <v>606</v>
      </c>
      <c r="M45" s="58">
        <v>561</v>
      </c>
      <c r="N45" s="58">
        <v>580</v>
      </c>
      <c r="O45" s="59">
        <v>608</v>
      </c>
      <c r="P45" s="46"/>
      <c r="Q45" s="46"/>
      <c r="R45" s="46"/>
      <c r="S45" s="46"/>
      <c r="T45" s="46"/>
      <c r="U45" s="46"/>
    </row>
    <row r="46" spans="1:21" ht="30.75" customHeight="1">
      <c r="A46" s="46"/>
      <c r="B46" s="1138"/>
      <c r="C46" s="1139"/>
      <c r="D46" s="60"/>
      <c r="E46" s="1144" t="s">
        <v>12</v>
      </c>
      <c r="F46" s="1144"/>
      <c r="G46" s="1144"/>
      <c r="H46" s="1144"/>
      <c r="I46" s="1144"/>
      <c r="J46" s="1145"/>
      <c r="K46" s="61" t="s">
        <v>522</v>
      </c>
      <c r="L46" s="62" t="s">
        <v>522</v>
      </c>
      <c r="M46" s="62" t="s">
        <v>522</v>
      </c>
      <c r="N46" s="62" t="s">
        <v>522</v>
      </c>
      <c r="O46" s="63" t="s">
        <v>522</v>
      </c>
      <c r="P46" s="46"/>
      <c r="Q46" s="46"/>
      <c r="R46" s="46"/>
      <c r="S46" s="46"/>
      <c r="T46" s="46"/>
      <c r="U46" s="46"/>
    </row>
    <row r="47" spans="1:21" ht="30.75" customHeight="1">
      <c r="A47" s="46"/>
      <c r="B47" s="1138"/>
      <c r="C47" s="1139"/>
      <c r="D47" s="60"/>
      <c r="E47" s="1144" t="s">
        <v>13</v>
      </c>
      <c r="F47" s="1144"/>
      <c r="G47" s="1144"/>
      <c r="H47" s="1144"/>
      <c r="I47" s="1144"/>
      <c r="J47" s="1145"/>
      <c r="K47" s="61" t="s">
        <v>522</v>
      </c>
      <c r="L47" s="62" t="s">
        <v>522</v>
      </c>
      <c r="M47" s="62" t="s">
        <v>522</v>
      </c>
      <c r="N47" s="62" t="s">
        <v>522</v>
      </c>
      <c r="O47" s="63" t="s">
        <v>522</v>
      </c>
      <c r="P47" s="46"/>
      <c r="Q47" s="46"/>
      <c r="R47" s="46"/>
      <c r="S47" s="46"/>
      <c r="T47" s="46"/>
      <c r="U47" s="46"/>
    </row>
    <row r="48" spans="1:21" ht="30.75" customHeight="1">
      <c r="A48" s="46"/>
      <c r="B48" s="1138"/>
      <c r="C48" s="1139"/>
      <c r="D48" s="60"/>
      <c r="E48" s="1144" t="s">
        <v>14</v>
      </c>
      <c r="F48" s="1144"/>
      <c r="G48" s="1144"/>
      <c r="H48" s="1144"/>
      <c r="I48" s="1144"/>
      <c r="J48" s="1145"/>
      <c r="K48" s="61">
        <v>1</v>
      </c>
      <c r="L48" s="62">
        <v>1</v>
      </c>
      <c r="M48" s="62">
        <v>2</v>
      </c>
      <c r="N48" s="62">
        <v>2</v>
      </c>
      <c r="O48" s="63">
        <v>15</v>
      </c>
      <c r="P48" s="46"/>
      <c r="Q48" s="46"/>
      <c r="R48" s="46"/>
      <c r="S48" s="46"/>
      <c r="T48" s="46"/>
      <c r="U48" s="46"/>
    </row>
    <row r="49" spans="1:21" ht="30.75" customHeight="1">
      <c r="A49" s="46"/>
      <c r="B49" s="1138"/>
      <c r="C49" s="1139"/>
      <c r="D49" s="60"/>
      <c r="E49" s="1144" t="s">
        <v>15</v>
      </c>
      <c r="F49" s="1144"/>
      <c r="G49" s="1144"/>
      <c r="H49" s="1144"/>
      <c r="I49" s="1144"/>
      <c r="J49" s="1145"/>
      <c r="K49" s="61">
        <v>134</v>
      </c>
      <c r="L49" s="62">
        <v>149</v>
      </c>
      <c r="M49" s="62">
        <v>118</v>
      </c>
      <c r="N49" s="62">
        <v>50</v>
      </c>
      <c r="O49" s="63">
        <v>48</v>
      </c>
      <c r="P49" s="46"/>
      <c r="Q49" s="46"/>
      <c r="R49" s="46"/>
      <c r="S49" s="46"/>
      <c r="T49" s="46"/>
      <c r="U49" s="46"/>
    </row>
    <row r="50" spans="1:21" ht="30.75" customHeight="1">
      <c r="A50" s="46"/>
      <c r="B50" s="1138"/>
      <c r="C50" s="1139"/>
      <c r="D50" s="60"/>
      <c r="E50" s="1144" t="s">
        <v>16</v>
      </c>
      <c r="F50" s="1144"/>
      <c r="G50" s="1144"/>
      <c r="H50" s="1144"/>
      <c r="I50" s="1144"/>
      <c r="J50" s="1145"/>
      <c r="K50" s="61">
        <v>3</v>
      </c>
      <c r="L50" s="62">
        <v>3</v>
      </c>
      <c r="M50" s="62">
        <v>2</v>
      </c>
      <c r="N50" s="62">
        <v>0</v>
      </c>
      <c r="O50" s="63" t="s">
        <v>522</v>
      </c>
      <c r="P50" s="46"/>
      <c r="Q50" s="46"/>
      <c r="R50" s="46"/>
      <c r="S50" s="46"/>
      <c r="T50" s="46"/>
      <c r="U50" s="46"/>
    </row>
    <row r="51" spans="1:21" ht="30.75" customHeight="1">
      <c r="A51" s="46"/>
      <c r="B51" s="1140"/>
      <c r="C51" s="1141"/>
      <c r="D51" s="64"/>
      <c r="E51" s="1144" t="s">
        <v>17</v>
      </c>
      <c r="F51" s="1144"/>
      <c r="G51" s="1144"/>
      <c r="H51" s="1144"/>
      <c r="I51" s="1144"/>
      <c r="J51" s="1145"/>
      <c r="K51" s="61" t="s">
        <v>522</v>
      </c>
      <c r="L51" s="62" t="s">
        <v>522</v>
      </c>
      <c r="M51" s="62" t="s">
        <v>522</v>
      </c>
      <c r="N51" s="62" t="s">
        <v>522</v>
      </c>
      <c r="O51" s="63" t="s">
        <v>522</v>
      </c>
      <c r="P51" s="46"/>
      <c r="Q51" s="46"/>
      <c r="R51" s="46"/>
      <c r="S51" s="46"/>
      <c r="T51" s="46"/>
      <c r="U51" s="46"/>
    </row>
    <row r="52" spans="1:21" ht="30.75" customHeight="1">
      <c r="A52" s="46"/>
      <c r="B52" s="1146" t="s">
        <v>18</v>
      </c>
      <c r="C52" s="1147"/>
      <c r="D52" s="64"/>
      <c r="E52" s="1144" t="s">
        <v>19</v>
      </c>
      <c r="F52" s="1144"/>
      <c r="G52" s="1144"/>
      <c r="H52" s="1144"/>
      <c r="I52" s="1144"/>
      <c r="J52" s="1145"/>
      <c r="K52" s="61">
        <v>415</v>
      </c>
      <c r="L52" s="62">
        <v>416</v>
      </c>
      <c r="M52" s="62">
        <v>379</v>
      </c>
      <c r="N52" s="62">
        <v>361</v>
      </c>
      <c r="O52" s="63">
        <v>366</v>
      </c>
      <c r="P52" s="46"/>
      <c r="Q52" s="46"/>
      <c r="R52" s="46"/>
      <c r="S52" s="46"/>
      <c r="T52" s="46"/>
      <c r="U52" s="46"/>
    </row>
    <row r="53" spans="1:21" ht="30.75" customHeight="1" thickBot="1">
      <c r="A53" s="46"/>
      <c r="B53" s="1148" t="s">
        <v>20</v>
      </c>
      <c r="C53" s="1149"/>
      <c r="D53" s="65"/>
      <c r="E53" s="1150" t="s">
        <v>21</v>
      </c>
      <c r="F53" s="1150"/>
      <c r="G53" s="1150"/>
      <c r="H53" s="1150"/>
      <c r="I53" s="1150"/>
      <c r="J53" s="1151"/>
      <c r="K53" s="66">
        <v>315</v>
      </c>
      <c r="L53" s="67">
        <v>343</v>
      </c>
      <c r="M53" s="67">
        <v>304</v>
      </c>
      <c r="N53" s="67">
        <v>271</v>
      </c>
      <c r="O53" s="68">
        <v>305</v>
      </c>
      <c r="P53" s="46"/>
      <c r="Q53" s="46"/>
      <c r="R53" s="46"/>
      <c r="S53" s="46"/>
      <c r="T53" s="46"/>
      <c r="U53" s="46"/>
    </row>
    <row r="54" spans="1:21" ht="24" customHeight="1">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23</v>
      </c>
      <c r="C55" s="71"/>
      <c r="D55" s="71"/>
      <c r="E55" s="71"/>
      <c r="F55" s="71"/>
      <c r="G55" s="71"/>
      <c r="H55" s="71"/>
      <c r="I55" s="71"/>
      <c r="J55" s="71"/>
      <c r="K55" s="72"/>
      <c r="L55" s="72"/>
      <c r="M55" s="72"/>
      <c r="N55" s="72"/>
      <c r="O55" s="73" t="s">
        <v>583</v>
      </c>
      <c r="P55" s="46"/>
      <c r="Q55" s="46"/>
      <c r="R55" s="46"/>
      <c r="S55" s="46"/>
      <c r="T55" s="46"/>
      <c r="U55" s="46"/>
    </row>
    <row r="56" spans="1:21" ht="31.5" customHeight="1" thickBot="1">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c r="B57" s="1152" t="s">
        <v>24</v>
      </c>
      <c r="C57" s="1153"/>
      <c r="D57" s="1156" t="s">
        <v>25</v>
      </c>
      <c r="E57" s="1157"/>
      <c r="F57" s="1157"/>
      <c r="G57" s="1157"/>
      <c r="H57" s="1157"/>
      <c r="I57" s="1157"/>
      <c r="J57" s="1158"/>
      <c r="K57" s="81"/>
      <c r="L57" s="82"/>
      <c r="M57" s="82"/>
      <c r="N57" s="82"/>
      <c r="O57" s="83"/>
    </row>
    <row r="58" spans="1:21" ht="31.5" customHeight="1" thickBot="1">
      <c r="B58" s="1154"/>
      <c r="C58" s="1155"/>
      <c r="D58" s="1159" t="s">
        <v>26</v>
      </c>
      <c r="E58" s="1160"/>
      <c r="F58" s="1160"/>
      <c r="G58" s="1160"/>
      <c r="H58" s="1160"/>
      <c r="I58" s="1160"/>
      <c r="J58" s="1161"/>
      <c r="K58" s="84"/>
      <c r="L58" s="85"/>
      <c r="M58" s="85"/>
      <c r="N58" s="85"/>
      <c r="O58" s="86"/>
    </row>
    <row r="59" spans="1:21" ht="24" customHeight="1">
      <c r="B59" s="87"/>
      <c r="C59" s="87"/>
      <c r="D59" s="88" t="s">
        <v>27</v>
      </c>
      <c r="E59" s="89"/>
      <c r="F59" s="89"/>
      <c r="G59" s="89"/>
      <c r="H59" s="89"/>
      <c r="I59" s="89"/>
      <c r="J59" s="89"/>
      <c r="K59" s="89"/>
      <c r="L59" s="89"/>
      <c r="M59" s="89"/>
      <c r="N59" s="89"/>
      <c r="O59" s="89"/>
    </row>
    <row r="60" spans="1:21" ht="24" customHeight="1">
      <c r="B60" s="90"/>
      <c r="C60" s="90"/>
      <c r="D60" s="88" t="s">
        <v>28</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E2n9SY5qpWx1vjtx+BvYbAJVFUcu0EDB6v9UMrsHC5kMdxztfxzaYy/qwRGPDMAiZ/MBlXR/2g8F7e2lfmRA==" saltValue="LFkK2GO58+fn5fz0MIBD7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9" scale="51" orientation="landscape" horizontalDpi="1200" verticalDpi="12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zoomScaleNormal="10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8</v>
      </c>
    </row>
    <row r="40" spans="2:13" ht="27.75" customHeight="1" thickBot="1">
      <c r="B40" s="93" t="s">
        <v>9</v>
      </c>
      <c r="C40" s="94"/>
      <c r="D40" s="94"/>
      <c r="E40" s="95"/>
      <c r="F40" s="95"/>
      <c r="G40" s="95"/>
      <c r="H40" s="96" t="s">
        <v>2</v>
      </c>
      <c r="I40" s="97" t="s">
        <v>564</v>
      </c>
      <c r="J40" s="98" t="s">
        <v>565</v>
      </c>
      <c r="K40" s="98" t="s">
        <v>566</v>
      </c>
      <c r="L40" s="98" t="s">
        <v>567</v>
      </c>
      <c r="M40" s="99" t="s">
        <v>568</v>
      </c>
    </row>
    <row r="41" spans="2:13" ht="27.75" customHeight="1">
      <c r="B41" s="1162" t="s">
        <v>29</v>
      </c>
      <c r="C41" s="1163"/>
      <c r="D41" s="100"/>
      <c r="E41" s="1168" t="s">
        <v>30</v>
      </c>
      <c r="F41" s="1168"/>
      <c r="G41" s="1168"/>
      <c r="H41" s="1169"/>
      <c r="I41" s="339">
        <v>6258</v>
      </c>
      <c r="J41" s="340">
        <v>6120</v>
      </c>
      <c r="K41" s="340">
        <v>5871</v>
      </c>
      <c r="L41" s="340">
        <v>5866</v>
      </c>
      <c r="M41" s="341">
        <v>5964</v>
      </c>
    </row>
    <row r="42" spans="2:13" ht="27.75" customHeight="1">
      <c r="B42" s="1164"/>
      <c r="C42" s="1165"/>
      <c r="D42" s="101"/>
      <c r="E42" s="1170" t="s">
        <v>31</v>
      </c>
      <c r="F42" s="1170"/>
      <c r="G42" s="1170"/>
      <c r="H42" s="1171"/>
      <c r="I42" s="342">
        <v>5</v>
      </c>
      <c r="J42" s="343">
        <v>2</v>
      </c>
      <c r="K42" s="343">
        <v>2</v>
      </c>
      <c r="L42" s="343" t="s">
        <v>522</v>
      </c>
      <c r="M42" s="344" t="s">
        <v>522</v>
      </c>
    </row>
    <row r="43" spans="2:13" ht="27.75" customHeight="1">
      <c r="B43" s="1164"/>
      <c r="C43" s="1165"/>
      <c r="D43" s="101"/>
      <c r="E43" s="1170" t="s">
        <v>32</v>
      </c>
      <c r="F43" s="1170"/>
      <c r="G43" s="1170"/>
      <c r="H43" s="1171"/>
      <c r="I43" s="342">
        <v>30</v>
      </c>
      <c r="J43" s="343">
        <v>23</v>
      </c>
      <c r="K43" s="343" t="s">
        <v>522</v>
      </c>
      <c r="L43" s="343">
        <v>13</v>
      </c>
      <c r="M43" s="344">
        <v>54</v>
      </c>
    </row>
    <row r="44" spans="2:13" ht="27.75" customHeight="1">
      <c r="B44" s="1164"/>
      <c r="C44" s="1165"/>
      <c r="D44" s="101"/>
      <c r="E44" s="1170" t="s">
        <v>33</v>
      </c>
      <c r="F44" s="1170"/>
      <c r="G44" s="1170"/>
      <c r="H44" s="1171"/>
      <c r="I44" s="342">
        <v>594</v>
      </c>
      <c r="J44" s="343">
        <v>443</v>
      </c>
      <c r="K44" s="343">
        <v>369</v>
      </c>
      <c r="L44" s="343">
        <v>318</v>
      </c>
      <c r="M44" s="344">
        <v>275</v>
      </c>
    </row>
    <row r="45" spans="2:13" ht="27.75" customHeight="1">
      <c r="B45" s="1164"/>
      <c r="C45" s="1165"/>
      <c r="D45" s="101"/>
      <c r="E45" s="1170" t="s">
        <v>34</v>
      </c>
      <c r="F45" s="1170"/>
      <c r="G45" s="1170"/>
      <c r="H45" s="1171"/>
      <c r="I45" s="342">
        <v>1227</v>
      </c>
      <c r="J45" s="343">
        <v>1237</v>
      </c>
      <c r="K45" s="343">
        <v>1241</v>
      </c>
      <c r="L45" s="343">
        <v>1233</v>
      </c>
      <c r="M45" s="344">
        <v>1249</v>
      </c>
    </row>
    <row r="46" spans="2:13" ht="27.75" customHeight="1">
      <c r="B46" s="1164"/>
      <c r="C46" s="1165"/>
      <c r="D46" s="102"/>
      <c r="E46" s="1170" t="s">
        <v>35</v>
      </c>
      <c r="F46" s="1170"/>
      <c r="G46" s="1170"/>
      <c r="H46" s="1171"/>
      <c r="I46" s="342">
        <v>7</v>
      </c>
      <c r="J46" s="343">
        <v>7</v>
      </c>
      <c r="K46" s="343">
        <v>9</v>
      </c>
      <c r="L46" s="343" t="s">
        <v>522</v>
      </c>
      <c r="M46" s="344" t="s">
        <v>522</v>
      </c>
    </row>
    <row r="47" spans="2:13" ht="27.75" customHeight="1">
      <c r="B47" s="1164"/>
      <c r="C47" s="1165"/>
      <c r="D47" s="103"/>
      <c r="E47" s="1172" t="s">
        <v>36</v>
      </c>
      <c r="F47" s="1173"/>
      <c r="G47" s="1173"/>
      <c r="H47" s="1174"/>
      <c r="I47" s="342" t="s">
        <v>522</v>
      </c>
      <c r="J47" s="343" t="s">
        <v>522</v>
      </c>
      <c r="K47" s="343" t="s">
        <v>522</v>
      </c>
      <c r="L47" s="343" t="s">
        <v>522</v>
      </c>
      <c r="M47" s="344" t="s">
        <v>522</v>
      </c>
    </row>
    <row r="48" spans="2:13" ht="27.75" customHeight="1">
      <c r="B48" s="1164"/>
      <c r="C48" s="1165"/>
      <c r="D48" s="101"/>
      <c r="E48" s="1170" t="s">
        <v>37</v>
      </c>
      <c r="F48" s="1170"/>
      <c r="G48" s="1170"/>
      <c r="H48" s="1171"/>
      <c r="I48" s="342" t="s">
        <v>522</v>
      </c>
      <c r="J48" s="343" t="s">
        <v>522</v>
      </c>
      <c r="K48" s="343" t="s">
        <v>522</v>
      </c>
      <c r="L48" s="343" t="s">
        <v>522</v>
      </c>
      <c r="M48" s="344" t="s">
        <v>522</v>
      </c>
    </row>
    <row r="49" spans="2:13" ht="27.75" customHeight="1">
      <c r="B49" s="1166"/>
      <c r="C49" s="1167"/>
      <c r="D49" s="101"/>
      <c r="E49" s="1170" t="s">
        <v>38</v>
      </c>
      <c r="F49" s="1170"/>
      <c r="G49" s="1170"/>
      <c r="H49" s="1171"/>
      <c r="I49" s="342" t="s">
        <v>522</v>
      </c>
      <c r="J49" s="343" t="s">
        <v>522</v>
      </c>
      <c r="K49" s="343" t="s">
        <v>522</v>
      </c>
      <c r="L49" s="343" t="s">
        <v>522</v>
      </c>
      <c r="M49" s="344" t="s">
        <v>522</v>
      </c>
    </row>
    <row r="50" spans="2:13" ht="27.75" customHeight="1">
      <c r="B50" s="1175" t="s">
        <v>39</v>
      </c>
      <c r="C50" s="1176"/>
      <c r="D50" s="104"/>
      <c r="E50" s="1170" t="s">
        <v>40</v>
      </c>
      <c r="F50" s="1170"/>
      <c r="G50" s="1170"/>
      <c r="H50" s="1171"/>
      <c r="I50" s="342">
        <v>2917</v>
      </c>
      <c r="J50" s="343">
        <v>2827</v>
      </c>
      <c r="K50" s="343">
        <v>2941</v>
      </c>
      <c r="L50" s="343">
        <v>3054</v>
      </c>
      <c r="M50" s="344">
        <v>3811</v>
      </c>
    </row>
    <row r="51" spans="2:13" ht="27.75" customHeight="1">
      <c r="B51" s="1164"/>
      <c r="C51" s="1165"/>
      <c r="D51" s="101"/>
      <c r="E51" s="1170" t="s">
        <v>41</v>
      </c>
      <c r="F51" s="1170"/>
      <c r="G51" s="1170"/>
      <c r="H51" s="1171"/>
      <c r="I51" s="342">
        <v>181</v>
      </c>
      <c r="J51" s="343">
        <v>213</v>
      </c>
      <c r="K51" s="343">
        <v>227</v>
      </c>
      <c r="L51" s="343">
        <v>228</v>
      </c>
      <c r="M51" s="344">
        <v>250</v>
      </c>
    </row>
    <row r="52" spans="2:13" ht="27.75" customHeight="1">
      <c r="B52" s="1166"/>
      <c r="C52" s="1167"/>
      <c r="D52" s="101"/>
      <c r="E52" s="1170" t="s">
        <v>42</v>
      </c>
      <c r="F52" s="1170"/>
      <c r="G52" s="1170"/>
      <c r="H52" s="1171"/>
      <c r="I52" s="342">
        <v>3926</v>
      </c>
      <c r="J52" s="343">
        <v>3834</v>
      </c>
      <c r="K52" s="343">
        <v>3673</v>
      </c>
      <c r="L52" s="343">
        <v>3889</v>
      </c>
      <c r="M52" s="344">
        <v>3758</v>
      </c>
    </row>
    <row r="53" spans="2:13" ht="27.75" customHeight="1" thickBot="1">
      <c r="B53" s="1177" t="s">
        <v>43</v>
      </c>
      <c r="C53" s="1178"/>
      <c r="D53" s="105"/>
      <c r="E53" s="1179" t="s">
        <v>44</v>
      </c>
      <c r="F53" s="1179"/>
      <c r="G53" s="1179"/>
      <c r="H53" s="1180"/>
      <c r="I53" s="345">
        <v>1097</v>
      </c>
      <c r="J53" s="346">
        <v>957</v>
      </c>
      <c r="K53" s="346">
        <v>652</v>
      </c>
      <c r="L53" s="346">
        <v>259</v>
      </c>
      <c r="M53" s="347">
        <v>-277</v>
      </c>
    </row>
    <row r="54" spans="2:13" ht="27.75" customHeight="1">
      <c r="B54" s="106" t="s">
        <v>45</v>
      </c>
      <c r="C54" s="107"/>
      <c r="D54" s="107"/>
      <c r="E54" s="108"/>
      <c r="F54" s="108"/>
      <c r="G54" s="108"/>
      <c r="H54" s="108"/>
      <c r="I54" s="109"/>
      <c r="J54" s="109"/>
      <c r="K54" s="109"/>
      <c r="L54" s="109"/>
      <c r="M54" s="109"/>
    </row>
    <row r="55" spans="2:13"/>
  </sheetData>
  <sheetProtection algorithmName="SHA-512" hashValue="JOXYBgUhcHFd1LCGTT3BDTfh50hadjiSyUSBnwXUvAu4A5lOikTQVyuydjgB3AflW9bmzyS6+d+8Lk2iCmPeQg==" saltValue="3mA37wAtnvnsZH3EWt7F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9" scale="56" orientation="landscape" horizontalDpi="1200" verticalDpi="12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46</v>
      </c>
    </row>
    <row r="54" spans="2:8" ht="29.25" customHeight="1" thickBot="1">
      <c r="B54" s="111" t="s">
        <v>1</v>
      </c>
      <c r="C54" s="112"/>
      <c r="D54" s="112"/>
      <c r="E54" s="113" t="s">
        <v>2</v>
      </c>
      <c r="F54" s="114" t="s">
        <v>566</v>
      </c>
      <c r="G54" s="114" t="s">
        <v>567</v>
      </c>
      <c r="H54" s="115" t="s">
        <v>568</v>
      </c>
    </row>
    <row r="55" spans="2:8" ht="52.5" customHeight="1">
      <c r="B55" s="116"/>
      <c r="C55" s="1189" t="s">
        <v>47</v>
      </c>
      <c r="D55" s="1189"/>
      <c r="E55" s="1190"/>
      <c r="F55" s="117">
        <v>629</v>
      </c>
      <c r="G55" s="117">
        <v>631</v>
      </c>
      <c r="H55" s="118">
        <v>678</v>
      </c>
    </row>
    <row r="56" spans="2:8" ht="52.5" customHeight="1">
      <c r="B56" s="119"/>
      <c r="C56" s="1191" t="s">
        <v>48</v>
      </c>
      <c r="D56" s="1191"/>
      <c r="E56" s="1192"/>
      <c r="F56" s="120">
        <v>78</v>
      </c>
      <c r="G56" s="120">
        <v>78</v>
      </c>
      <c r="H56" s="121">
        <v>140</v>
      </c>
    </row>
    <row r="57" spans="2:8" ht="53.25" customHeight="1">
      <c r="B57" s="119"/>
      <c r="C57" s="1193" t="s">
        <v>49</v>
      </c>
      <c r="D57" s="1193"/>
      <c r="E57" s="1194"/>
      <c r="F57" s="122">
        <v>1725</v>
      </c>
      <c r="G57" s="122">
        <v>2489</v>
      </c>
      <c r="H57" s="123">
        <v>3063</v>
      </c>
    </row>
    <row r="58" spans="2:8" ht="45.75" customHeight="1">
      <c r="B58" s="124"/>
      <c r="C58" s="1181" t="s">
        <v>606</v>
      </c>
      <c r="D58" s="1182"/>
      <c r="E58" s="1183"/>
      <c r="F58" s="125">
        <v>766</v>
      </c>
      <c r="G58" s="125">
        <v>1211</v>
      </c>
      <c r="H58" s="126">
        <v>1509</v>
      </c>
    </row>
    <row r="59" spans="2:8" ht="45.75" customHeight="1">
      <c r="B59" s="124"/>
      <c r="C59" s="1181" t="s">
        <v>601</v>
      </c>
      <c r="D59" s="1182"/>
      <c r="E59" s="1183"/>
      <c r="F59" s="125">
        <v>0</v>
      </c>
      <c r="G59" s="125">
        <v>400</v>
      </c>
      <c r="H59" s="126">
        <v>650</v>
      </c>
    </row>
    <row r="60" spans="2:8" ht="45.75" customHeight="1">
      <c r="B60" s="124"/>
      <c r="C60" s="1181" t="s">
        <v>602</v>
      </c>
      <c r="D60" s="1182"/>
      <c r="E60" s="1183"/>
      <c r="F60" s="125">
        <v>285</v>
      </c>
      <c r="G60" s="125">
        <v>292</v>
      </c>
      <c r="H60" s="126">
        <v>289</v>
      </c>
    </row>
    <row r="61" spans="2:8" ht="45.75" customHeight="1">
      <c r="B61" s="124"/>
      <c r="C61" s="1181" t="s">
        <v>603</v>
      </c>
      <c r="D61" s="1182"/>
      <c r="E61" s="1183"/>
      <c r="F61" s="125">
        <v>257</v>
      </c>
      <c r="G61" s="125">
        <v>165</v>
      </c>
      <c r="H61" s="126">
        <v>142</v>
      </c>
    </row>
    <row r="62" spans="2:8" ht="45.75" customHeight="1" thickBot="1">
      <c r="B62" s="127"/>
      <c r="C62" s="1184" t="s">
        <v>604</v>
      </c>
      <c r="D62" s="1185"/>
      <c r="E62" s="1186"/>
      <c r="F62" s="128">
        <v>32</v>
      </c>
      <c r="G62" s="128">
        <v>89</v>
      </c>
      <c r="H62" s="129">
        <v>116</v>
      </c>
    </row>
    <row r="63" spans="2:8" ht="52.5" customHeight="1" thickBot="1">
      <c r="B63" s="130"/>
      <c r="C63" s="1187" t="s">
        <v>50</v>
      </c>
      <c r="D63" s="1187"/>
      <c r="E63" s="1188"/>
      <c r="F63" s="131">
        <v>2431</v>
      </c>
      <c r="G63" s="131">
        <v>3198</v>
      </c>
      <c r="H63" s="132">
        <v>3881</v>
      </c>
    </row>
    <row r="64" spans="2:8"/>
  </sheetData>
  <sheetProtection algorithmName="SHA-512" hashValue="YK/4B3sfJCbrCmUYBMqSCxf/SlI6I8QcM46Navp+DSCra0ju6bCNu5aT1vo3GHxMRxVAltBmaT694sURUgfmpA==" saltValue="5BED4OOV4Xu/0KswGpx7Ww=="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40" orientation="landscape" horizontalDpi="1200"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FD0D-54A9-4C52-B06E-77F3D8DD074E}">
  <sheetPr>
    <pageSetUpPr fitToPage="1"/>
  </sheetPr>
  <dimension ref="A1:DE85"/>
  <sheetViews>
    <sheetView showGridLines="0" tabSelected="1" zoomScaleNormal="100" zoomScaleSheetLayoutView="55" workbookViewId="0"/>
  </sheetViews>
  <sheetFormatPr defaultColWidth="0" defaultRowHeight="13.5" customHeight="1" zeroHeight="1"/>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c r="A1" s="1195"/>
      <c r="B1" s="1196"/>
      <c r="DD1" s="252"/>
      <c r="DE1" s="252"/>
    </row>
    <row r="2" spans="1:109" ht="25.5" customHeight="1">
      <c r="A2" s="1197"/>
      <c r="C2" s="1197"/>
      <c r="O2" s="1197"/>
      <c r="P2" s="1197"/>
      <c r="Q2" s="1197"/>
      <c r="R2" s="1197"/>
      <c r="S2" s="1197"/>
      <c r="T2" s="1197"/>
      <c r="U2" s="1197"/>
      <c r="V2" s="1197"/>
      <c r="W2" s="1197"/>
      <c r="X2" s="1197"/>
      <c r="Y2" s="1197"/>
      <c r="Z2" s="1197"/>
      <c r="AA2" s="1197"/>
      <c r="AB2" s="1197"/>
      <c r="AC2" s="1197"/>
      <c r="AD2" s="1197"/>
      <c r="AE2" s="1197"/>
      <c r="AF2" s="1197"/>
      <c r="AG2" s="1197"/>
      <c r="AH2" s="1197"/>
      <c r="AI2" s="1197"/>
      <c r="AU2" s="1197"/>
      <c r="BG2" s="1197"/>
      <c r="BS2" s="1197"/>
      <c r="CE2" s="1197"/>
      <c r="CQ2" s="1197"/>
      <c r="DD2" s="252"/>
      <c r="DE2" s="252"/>
    </row>
    <row r="3" spans="1:109" ht="25.5" customHeight="1">
      <c r="A3" s="1197"/>
      <c r="C3" s="1197"/>
      <c r="O3" s="1197"/>
      <c r="P3" s="1197"/>
      <c r="Q3" s="1197"/>
      <c r="R3" s="1197"/>
      <c r="S3" s="1197"/>
      <c r="T3" s="1197"/>
      <c r="U3" s="1197"/>
      <c r="V3" s="1197"/>
      <c r="W3" s="1197"/>
      <c r="X3" s="1197"/>
      <c r="Y3" s="1197"/>
      <c r="Z3" s="1197"/>
      <c r="AA3" s="1197"/>
      <c r="AB3" s="1197"/>
      <c r="AC3" s="1197"/>
      <c r="AD3" s="1197"/>
      <c r="AE3" s="1197"/>
      <c r="AF3" s="1197"/>
      <c r="AG3" s="1197"/>
      <c r="AH3" s="1197"/>
      <c r="AI3" s="1197"/>
      <c r="AU3" s="1197"/>
      <c r="BG3" s="1197"/>
      <c r="BS3" s="1197"/>
      <c r="CE3" s="1197"/>
      <c r="CQ3" s="1197"/>
      <c r="DD3" s="252"/>
      <c r="DE3" s="252"/>
    </row>
    <row r="4" spans="1:109" s="250" customFormat="1">
      <c r="A4" s="1197"/>
      <c r="B4" s="1197"/>
      <c r="C4" s="1197"/>
      <c r="D4" s="1197"/>
      <c r="E4" s="1197"/>
      <c r="F4" s="1197"/>
      <c r="G4" s="1197"/>
      <c r="H4" s="1197"/>
      <c r="I4" s="1197"/>
      <c r="J4" s="1197"/>
      <c r="K4" s="1197"/>
      <c r="L4" s="1197"/>
      <c r="M4" s="1197"/>
      <c r="N4" s="1197"/>
      <c r="O4" s="1197"/>
      <c r="P4" s="1197"/>
      <c r="Q4" s="1197"/>
      <c r="R4" s="1197"/>
      <c r="S4" s="1197"/>
      <c r="T4" s="1197"/>
      <c r="U4" s="1197"/>
      <c r="V4" s="1197"/>
      <c r="W4" s="1197"/>
      <c r="X4" s="1197"/>
      <c r="Y4" s="1197"/>
      <c r="Z4" s="1197"/>
      <c r="AA4" s="1197"/>
      <c r="AB4" s="1197"/>
      <c r="AC4" s="1197"/>
      <c r="AD4" s="1197"/>
      <c r="AE4" s="1197"/>
      <c r="AF4" s="1197"/>
      <c r="AG4" s="1197"/>
      <c r="AH4" s="1197"/>
      <c r="AI4" s="1197"/>
      <c r="AJ4" s="1197"/>
      <c r="AK4" s="1197"/>
      <c r="AL4" s="1197"/>
      <c r="AM4" s="1197"/>
      <c r="AN4" s="1197"/>
      <c r="AO4" s="1197"/>
      <c r="AP4" s="1197"/>
      <c r="AQ4" s="1197"/>
      <c r="AR4" s="1197"/>
      <c r="AS4" s="1197"/>
      <c r="AT4" s="1197"/>
      <c r="AU4" s="1197"/>
      <c r="AV4" s="1197"/>
      <c r="AW4" s="1197"/>
      <c r="AX4" s="1197"/>
      <c r="AY4" s="1197"/>
      <c r="AZ4" s="1197"/>
      <c r="BA4" s="1197"/>
      <c r="BB4" s="1197"/>
      <c r="BC4" s="1197"/>
      <c r="BD4" s="1197"/>
      <c r="BE4" s="1197"/>
      <c r="BF4" s="1197"/>
      <c r="BG4" s="1197"/>
      <c r="BH4" s="1197"/>
      <c r="BI4" s="1197"/>
      <c r="BJ4" s="1197"/>
      <c r="BK4" s="1197"/>
      <c r="BL4" s="1197"/>
      <c r="BM4" s="1197"/>
      <c r="BN4" s="1197"/>
      <c r="BO4" s="1197"/>
      <c r="BP4" s="1197"/>
      <c r="BQ4" s="1197"/>
      <c r="BR4" s="1197"/>
      <c r="BS4" s="1197"/>
      <c r="BT4" s="1197"/>
      <c r="BU4" s="1197"/>
      <c r="BV4" s="1197"/>
      <c r="BW4" s="1197"/>
      <c r="BX4" s="1197"/>
      <c r="BY4" s="1197"/>
      <c r="BZ4" s="1197"/>
      <c r="CA4" s="1197"/>
      <c r="CB4" s="1197"/>
      <c r="CC4" s="1197"/>
      <c r="CD4" s="1197"/>
      <c r="CE4" s="1197"/>
      <c r="CF4" s="1197"/>
      <c r="CG4" s="1197"/>
      <c r="CH4" s="1197"/>
      <c r="CI4" s="1197"/>
      <c r="CJ4" s="1197"/>
      <c r="CK4" s="1197"/>
      <c r="CL4" s="1197"/>
      <c r="CM4" s="1197"/>
      <c r="CN4" s="1197"/>
      <c r="CO4" s="1197"/>
      <c r="CP4" s="1197"/>
      <c r="CQ4" s="1197"/>
      <c r="CR4" s="1197"/>
      <c r="CS4" s="1197"/>
      <c r="CT4" s="1197"/>
      <c r="CU4" s="1197"/>
      <c r="CV4" s="1197"/>
      <c r="CW4" s="1197"/>
      <c r="CX4" s="1197"/>
      <c r="CY4" s="1197"/>
      <c r="CZ4" s="1197"/>
      <c r="DA4" s="1197"/>
      <c r="DB4" s="1197"/>
      <c r="DC4" s="1197"/>
      <c r="DD4" s="1197"/>
      <c r="DE4" s="1197"/>
    </row>
    <row r="5" spans="1:109" s="250" customFormat="1">
      <c r="A5" s="1197"/>
      <c r="B5" s="1197"/>
      <c r="C5" s="1197"/>
      <c r="D5" s="1197"/>
      <c r="E5" s="1197"/>
      <c r="F5" s="1197"/>
      <c r="G5" s="1197"/>
      <c r="H5" s="1197"/>
      <c r="I5" s="1197"/>
      <c r="J5" s="1197"/>
      <c r="K5" s="1197"/>
      <c r="L5" s="1197"/>
      <c r="M5" s="1197"/>
      <c r="N5" s="1197"/>
      <c r="O5" s="1197"/>
      <c r="P5" s="1197"/>
      <c r="Q5" s="1197"/>
      <c r="R5" s="1197"/>
      <c r="S5" s="1197"/>
      <c r="T5" s="1197"/>
      <c r="U5" s="1197"/>
      <c r="V5" s="1197"/>
      <c r="W5" s="1197"/>
      <c r="X5" s="1197"/>
      <c r="Y5" s="1197"/>
      <c r="Z5" s="1197"/>
      <c r="AA5" s="1197"/>
      <c r="AB5" s="1197"/>
      <c r="AC5" s="1197"/>
      <c r="AD5" s="1197"/>
      <c r="AE5" s="1197"/>
      <c r="AF5" s="1197"/>
      <c r="AG5" s="1197"/>
      <c r="AH5" s="1197"/>
      <c r="AI5" s="1197"/>
      <c r="AJ5" s="1197"/>
      <c r="AK5" s="1197"/>
      <c r="AL5" s="1197"/>
      <c r="AM5" s="1197"/>
      <c r="AN5" s="1197"/>
      <c r="AO5" s="1197"/>
      <c r="AP5" s="1197"/>
      <c r="AQ5" s="1197"/>
      <c r="AR5" s="1197"/>
      <c r="AS5" s="1197"/>
      <c r="AT5" s="1197"/>
      <c r="AU5" s="1197"/>
      <c r="AV5" s="1197"/>
      <c r="AW5" s="1197"/>
      <c r="AX5" s="1197"/>
      <c r="AY5" s="1197"/>
      <c r="AZ5" s="1197"/>
      <c r="BA5" s="1197"/>
      <c r="BB5" s="1197"/>
      <c r="BC5" s="1197"/>
      <c r="BD5" s="1197"/>
      <c r="BE5" s="1197"/>
      <c r="BF5" s="1197"/>
      <c r="BG5" s="1197"/>
      <c r="BH5" s="1197"/>
      <c r="BI5" s="1197"/>
      <c r="BJ5" s="1197"/>
      <c r="BK5" s="1197"/>
      <c r="BL5" s="1197"/>
      <c r="BM5" s="1197"/>
      <c r="BN5" s="1197"/>
      <c r="BO5" s="1197"/>
      <c r="BP5" s="1197"/>
      <c r="BQ5" s="1197"/>
      <c r="BR5" s="1197"/>
      <c r="BS5" s="1197"/>
      <c r="BT5" s="1197"/>
      <c r="BU5" s="1197"/>
      <c r="BV5" s="1197"/>
      <c r="BW5" s="1197"/>
      <c r="BX5" s="1197"/>
      <c r="BY5" s="1197"/>
      <c r="BZ5" s="1197"/>
      <c r="CA5" s="1197"/>
      <c r="CB5" s="1197"/>
      <c r="CC5" s="1197"/>
      <c r="CD5" s="1197"/>
      <c r="CE5" s="1197"/>
      <c r="CF5" s="1197"/>
      <c r="CG5" s="1197"/>
      <c r="CH5" s="1197"/>
      <c r="CI5" s="1197"/>
      <c r="CJ5" s="1197"/>
      <c r="CK5" s="1197"/>
      <c r="CL5" s="1197"/>
      <c r="CM5" s="1197"/>
      <c r="CN5" s="1197"/>
      <c r="CO5" s="1197"/>
      <c r="CP5" s="1197"/>
      <c r="CQ5" s="1197"/>
      <c r="CR5" s="1197"/>
      <c r="CS5" s="1197"/>
      <c r="CT5" s="1197"/>
      <c r="CU5" s="1197"/>
      <c r="CV5" s="1197"/>
      <c r="CW5" s="1197"/>
      <c r="CX5" s="1197"/>
      <c r="CY5" s="1197"/>
      <c r="CZ5" s="1197"/>
      <c r="DA5" s="1197"/>
      <c r="DB5" s="1197"/>
      <c r="DC5" s="1197"/>
      <c r="DD5" s="1197"/>
      <c r="DE5" s="1197"/>
    </row>
    <row r="6" spans="1:109" s="250" customFormat="1">
      <c r="A6" s="1197"/>
      <c r="B6" s="1197"/>
      <c r="C6" s="1197"/>
      <c r="D6" s="1197"/>
      <c r="E6" s="1197"/>
      <c r="F6" s="1197"/>
      <c r="G6" s="1197"/>
      <c r="H6" s="1197"/>
      <c r="I6" s="1197"/>
      <c r="J6" s="1197"/>
      <c r="K6" s="1197"/>
      <c r="L6" s="1197"/>
      <c r="M6" s="1197"/>
      <c r="N6" s="1197"/>
      <c r="O6" s="1197"/>
      <c r="P6" s="1197"/>
      <c r="Q6" s="1197"/>
      <c r="R6" s="1197"/>
      <c r="S6" s="1197"/>
      <c r="T6" s="1197"/>
      <c r="U6" s="1197"/>
      <c r="V6" s="1197"/>
      <c r="W6" s="1197"/>
      <c r="X6" s="1197"/>
      <c r="Y6" s="1197"/>
      <c r="Z6" s="1197"/>
      <c r="AA6" s="1197"/>
      <c r="AB6" s="1197"/>
      <c r="AC6" s="1197"/>
      <c r="AD6" s="1197"/>
      <c r="AE6" s="1197"/>
      <c r="AF6" s="1197"/>
      <c r="AG6" s="1197"/>
      <c r="AH6" s="1197"/>
      <c r="AI6" s="1197"/>
      <c r="AJ6" s="1197"/>
      <c r="AK6" s="1197"/>
      <c r="AL6" s="1197"/>
      <c r="AM6" s="1197"/>
      <c r="AN6" s="1197"/>
      <c r="AO6" s="1197"/>
      <c r="AP6" s="1197"/>
      <c r="AQ6" s="1197"/>
      <c r="AR6" s="1197"/>
      <c r="AS6" s="1197"/>
      <c r="AT6" s="1197"/>
      <c r="AU6" s="1197"/>
      <c r="AV6" s="1197"/>
      <c r="AW6" s="1197"/>
      <c r="AX6" s="1197"/>
      <c r="AY6" s="1197"/>
      <c r="AZ6" s="1197"/>
      <c r="BA6" s="1197"/>
      <c r="BB6" s="1197"/>
      <c r="BC6" s="1197"/>
      <c r="BD6" s="1197"/>
      <c r="BE6" s="1197"/>
      <c r="BF6" s="1197"/>
      <c r="BG6" s="1197"/>
      <c r="BH6" s="1197"/>
      <c r="BI6" s="1197"/>
      <c r="BJ6" s="1197"/>
      <c r="BK6" s="1197"/>
      <c r="BL6" s="1197"/>
      <c r="BM6" s="1197"/>
      <c r="BN6" s="1197"/>
      <c r="BO6" s="1197"/>
      <c r="BP6" s="1197"/>
      <c r="BQ6" s="1197"/>
      <c r="BR6" s="1197"/>
      <c r="BS6" s="1197"/>
      <c r="BT6" s="1197"/>
      <c r="BU6" s="1197"/>
      <c r="BV6" s="1197"/>
      <c r="BW6" s="1197"/>
      <c r="BX6" s="1197"/>
      <c r="BY6" s="1197"/>
      <c r="BZ6" s="1197"/>
      <c r="CA6" s="1197"/>
      <c r="CB6" s="1197"/>
      <c r="CC6" s="1197"/>
      <c r="CD6" s="1197"/>
      <c r="CE6" s="1197"/>
      <c r="CF6" s="1197"/>
      <c r="CG6" s="1197"/>
      <c r="CH6" s="1197"/>
      <c r="CI6" s="1197"/>
      <c r="CJ6" s="1197"/>
      <c r="CK6" s="1197"/>
      <c r="CL6" s="1197"/>
      <c r="CM6" s="1197"/>
      <c r="CN6" s="1197"/>
      <c r="CO6" s="1197"/>
      <c r="CP6" s="1197"/>
      <c r="CQ6" s="1197"/>
      <c r="CR6" s="1197"/>
      <c r="CS6" s="1197"/>
      <c r="CT6" s="1197"/>
      <c r="CU6" s="1197"/>
      <c r="CV6" s="1197"/>
      <c r="CW6" s="1197"/>
      <c r="CX6" s="1197"/>
      <c r="CY6" s="1197"/>
      <c r="CZ6" s="1197"/>
      <c r="DA6" s="1197"/>
      <c r="DB6" s="1197"/>
      <c r="DC6" s="1197"/>
      <c r="DD6" s="1197"/>
      <c r="DE6" s="1197"/>
    </row>
    <row r="7" spans="1:109" s="250" customFormat="1">
      <c r="A7" s="1197"/>
      <c r="B7" s="1197"/>
      <c r="C7" s="1197"/>
      <c r="D7" s="1197"/>
      <c r="E7" s="1197"/>
      <c r="F7" s="1197"/>
      <c r="G7" s="1197"/>
      <c r="H7" s="1197"/>
      <c r="I7" s="1197"/>
      <c r="J7" s="1197"/>
      <c r="K7" s="1197"/>
      <c r="L7" s="1197"/>
      <c r="M7" s="1197"/>
      <c r="N7" s="1197"/>
      <c r="O7" s="1197"/>
      <c r="P7" s="1197"/>
      <c r="Q7" s="1197"/>
      <c r="R7" s="1197"/>
      <c r="S7" s="1197"/>
      <c r="T7" s="1197"/>
      <c r="U7" s="1197"/>
      <c r="V7" s="1197"/>
      <c r="W7" s="1197"/>
      <c r="X7" s="1197"/>
      <c r="Y7" s="1197"/>
      <c r="Z7" s="1197"/>
      <c r="AA7" s="1197"/>
      <c r="AB7" s="1197"/>
      <c r="AC7" s="1197"/>
      <c r="AD7" s="1197"/>
      <c r="AE7" s="1197"/>
      <c r="AF7" s="1197"/>
      <c r="AG7" s="1197"/>
      <c r="AH7" s="1197"/>
      <c r="AI7" s="1197"/>
      <c r="AJ7" s="1197"/>
      <c r="AK7" s="1197"/>
      <c r="AL7" s="1197"/>
      <c r="AM7" s="1197"/>
      <c r="AN7" s="1197"/>
      <c r="AO7" s="1197"/>
      <c r="AP7" s="1197"/>
      <c r="AQ7" s="1197"/>
      <c r="AR7" s="1197"/>
      <c r="AS7" s="1197"/>
      <c r="AT7" s="1197"/>
      <c r="AU7" s="1197"/>
      <c r="AV7" s="1197"/>
      <c r="AW7" s="1197"/>
      <c r="AX7" s="1197"/>
      <c r="AY7" s="1197"/>
      <c r="AZ7" s="1197"/>
      <c r="BA7" s="1197"/>
      <c r="BB7" s="1197"/>
      <c r="BC7" s="1197"/>
      <c r="BD7" s="1197"/>
      <c r="BE7" s="1197"/>
      <c r="BF7" s="1197"/>
      <c r="BG7" s="1197"/>
      <c r="BH7" s="1197"/>
      <c r="BI7" s="1197"/>
      <c r="BJ7" s="1197"/>
      <c r="BK7" s="1197"/>
      <c r="BL7" s="1197"/>
      <c r="BM7" s="1197"/>
      <c r="BN7" s="1197"/>
      <c r="BO7" s="1197"/>
      <c r="BP7" s="1197"/>
      <c r="BQ7" s="1197"/>
      <c r="BR7" s="1197"/>
      <c r="BS7" s="1197"/>
      <c r="BT7" s="1197"/>
      <c r="BU7" s="1197"/>
      <c r="BV7" s="1197"/>
      <c r="BW7" s="1197"/>
      <c r="BX7" s="1197"/>
      <c r="BY7" s="1197"/>
      <c r="BZ7" s="1197"/>
      <c r="CA7" s="1197"/>
      <c r="CB7" s="1197"/>
      <c r="CC7" s="1197"/>
      <c r="CD7" s="1197"/>
      <c r="CE7" s="1197"/>
      <c r="CF7" s="1197"/>
      <c r="CG7" s="1197"/>
      <c r="CH7" s="1197"/>
      <c r="CI7" s="1197"/>
      <c r="CJ7" s="1197"/>
      <c r="CK7" s="1197"/>
      <c r="CL7" s="1197"/>
      <c r="CM7" s="1197"/>
      <c r="CN7" s="1197"/>
      <c r="CO7" s="1197"/>
      <c r="CP7" s="1197"/>
      <c r="CQ7" s="1197"/>
      <c r="CR7" s="1197"/>
      <c r="CS7" s="1197"/>
      <c r="CT7" s="1197"/>
      <c r="CU7" s="1197"/>
      <c r="CV7" s="1197"/>
      <c r="CW7" s="1197"/>
      <c r="CX7" s="1197"/>
      <c r="CY7" s="1197"/>
      <c r="CZ7" s="1197"/>
      <c r="DA7" s="1197"/>
      <c r="DB7" s="1197"/>
      <c r="DC7" s="1197"/>
      <c r="DD7" s="1197"/>
      <c r="DE7" s="1197"/>
    </row>
    <row r="8" spans="1:109" s="250" customFormat="1">
      <c r="A8" s="1197"/>
      <c r="B8" s="1197"/>
      <c r="C8" s="1197"/>
      <c r="D8" s="1197"/>
      <c r="E8" s="1197"/>
      <c r="F8" s="1197"/>
      <c r="G8" s="1197"/>
      <c r="H8" s="1197"/>
      <c r="I8" s="1197"/>
      <c r="J8" s="1197"/>
      <c r="K8" s="1197"/>
      <c r="L8" s="1197"/>
      <c r="M8" s="1197"/>
      <c r="N8" s="1197"/>
      <c r="O8" s="1197"/>
      <c r="P8" s="1197"/>
      <c r="Q8" s="1197"/>
      <c r="R8" s="1197"/>
      <c r="S8" s="1197"/>
      <c r="T8" s="1197"/>
      <c r="U8" s="1197"/>
      <c r="V8" s="1197"/>
      <c r="W8" s="1197"/>
      <c r="X8" s="1197"/>
      <c r="Y8" s="1197"/>
      <c r="Z8" s="1197"/>
      <c r="AA8" s="1197"/>
      <c r="AB8" s="1197"/>
      <c r="AC8" s="1197"/>
      <c r="AD8" s="1197"/>
      <c r="AE8" s="1197"/>
      <c r="AF8" s="1197"/>
      <c r="AG8" s="1197"/>
      <c r="AH8" s="1197"/>
      <c r="AI8" s="1197"/>
      <c r="AJ8" s="1197"/>
      <c r="AK8" s="1197"/>
      <c r="AL8" s="1197"/>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1197"/>
      <c r="BM8" s="1197"/>
      <c r="BN8" s="1197"/>
      <c r="BO8" s="1197"/>
      <c r="BP8" s="1197"/>
      <c r="BQ8" s="1197"/>
      <c r="BR8" s="1197"/>
      <c r="BS8" s="1197"/>
      <c r="BT8" s="1197"/>
      <c r="BU8" s="1197"/>
      <c r="BV8" s="1197"/>
      <c r="BW8" s="1197"/>
      <c r="BX8" s="1197"/>
      <c r="BY8" s="1197"/>
      <c r="BZ8" s="1197"/>
      <c r="CA8" s="1197"/>
      <c r="CB8" s="1197"/>
      <c r="CC8" s="1197"/>
      <c r="CD8" s="1197"/>
      <c r="CE8" s="1197"/>
      <c r="CF8" s="1197"/>
      <c r="CG8" s="1197"/>
      <c r="CH8" s="1197"/>
      <c r="CI8" s="1197"/>
      <c r="CJ8" s="1197"/>
      <c r="CK8" s="1197"/>
      <c r="CL8" s="1197"/>
      <c r="CM8" s="1197"/>
      <c r="CN8" s="1197"/>
      <c r="CO8" s="1197"/>
      <c r="CP8" s="1197"/>
      <c r="CQ8" s="1197"/>
      <c r="CR8" s="1197"/>
      <c r="CS8" s="1197"/>
      <c r="CT8" s="1197"/>
      <c r="CU8" s="1197"/>
      <c r="CV8" s="1197"/>
      <c r="CW8" s="1197"/>
      <c r="CX8" s="1197"/>
      <c r="CY8" s="1197"/>
      <c r="CZ8" s="1197"/>
      <c r="DA8" s="1197"/>
      <c r="DB8" s="1197"/>
      <c r="DC8" s="1197"/>
      <c r="DD8" s="1197"/>
      <c r="DE8" s="1197"/>
    </row>
    <row r="9" spans="1:109" s="250" customFormat="1">
      <c r="A9" s="1197"/>
      <c r="B9" s="1197"/>
      <c r="C9" s="1197"/>
      <c r="D9" s="1197"/>
      <c r="E9" s="1197"/>
      <c r="F9" s="1197"/>
      <c r="G9" s="1197"/>
      <c r="H9" s="1197"/>
      <c r="I9" s="1197"/>
      <c r="J9" s="1197"/>
      <c r="K9" s="1197"/>
      <c r="L9" s="1197"/>
      <c r="M9" s="1197"/>
      <c r="N9" s="1197"/>
      <c r="O9" s="1197"/>
      <c r="P9" s="1197"/>
      <c r="Q9" s="1197"/>
      <c r="R9" s="1197"/>
      <c r="S9" s="1197"/>
      <c r="T9" s="1197"/>
      <c r="U9" s="1197"/>
      <c r="V9" s="1197"/>
      <c r="W9" s="1197"/>
      <c r="X9" s="1197"/>
      <c r="Y9" s="1197"/>
      <c r="Z9" s="1197"/>
      <c r="AA9" s="1197"/>
      <c r="AB9" s="1197"/>
      <c r="AC9" s="1197"/>
      <c r="AD9" s="1197"/>
      <c r="AE9" s="1197"/>
      <c r="AF9" s="1197"/>
      <c r="AG9" s="1197"/>
      <c r="AH9" s="1197"/>
      <c r="AI9" s="1197"/>
      <c r="AJ9" s="1197"/>
      <c r="AK9" s="1197"/>
      <c r="AL9" s="1197"/>
      <c r="AM9" s="1197"/>
      <c r="AN9" s="1197"/>
      <c r="AO9" s="1197"/>
      <c r="AP9" s="1197"/>
      <c r="AQ9" s="1197"/>
      <c r="AR9" s="1197"/>
      <c r="AS9" s="1197"/>
      <c r="AT9" s="1197"/>
      <c r="AU9" s="1197"/>
      <c r="AV9" s="1197"/>
      <c r="AW9" s="1197"/>
      <c r="AX9" s="1197"/>
      <c r="AY9" s="1197"/>
      <c r="AZ9" s="1197"/>
      <c r="BA9" s="1197"/>
      <c r="BB9" s="1197"/>
      <c r="BC9" s="1197"/>
      <c r="BD9" s="1197"/>
      <c r="BE9" s="1197"/>
      <c r="BF9" s="1197"/>
      <c r="BG9" s="1197"/>
      <c r="BH9" s="1197"/>
      <c r="BI9" s="1197"/>
      <c r="BJ9" s="1197"/>
      <c r="BK9" s="1197"/>
      <c r="BL9" s="1197"/>
      <c r="BM9" s="1197"/>
      <c r="BN9" s="1197"/>
      <c r="BO9" s="1197"/>
      <c r="BP9" s="1197"/>
      <c r="BQ9" s="1197"/>
      <c r="BR9" s="1197"/>
      <c r="BS9" s="1197"/>
      <c r="BT9" s="1197"/>
      <c r="BU9" s="1197"/>
      <c r="BV9" s="1197"/>
      <c r="BW9" s="1197"/>
      <c r="BX9" s="1197"/>
      <c r="BY9" s="1197"/>
      <c r="BZ9" s="1197"/>
      <c r="CA9" s="1197"/>
      <c r="CB9" s="1197"/>
      <c r="CC9" s="1197"/>
      <c r="CD9" s="1197"/>
      <c r="CE9" s="1197"/>
      <c r="CF9" s="1197"/>
      <c r="CG9" s="1197"/>
      <c r="CH9" s="1197"/>
      <c r="CI9" s="1197"/>
      <c r="CJ9" s="1197"/>
      <c r="CK9" s="1197"/>
      <c r="CL9" s="1197"/>
      <c r="CM9" s="1197"/>
      <c r="CN9" s="1197"/>
      <c r="CO9" s="1197"/>
      <c r="CP9" s="1197"/>
      <c r="CQ9" s="1197"/>
      <c r="CR9" s="1197"/>
      <c r="CS9" s="1197"/>
      <c r="CT9" s="1197"/>
      <c r="CU9" s="1197"/>
      <c r="CV9" s="1197"/>
      <c r="CW9" s="1197"/>
      <c r="CX9" s="1197"/>
      <c r="CY9" s="1197"/>
      <c r="CZ9" s="1197"/>
      <c r="DA9" s="1197"/>
      <c r="DB9" s="1197"/>
      <c r="DC9" s="1197"/>
      <c r="DD9" s="1197"/>
      <c r="DE9" s="1197"/>
    </row>
    <row r="10" spans="1:109" s="250" customFormat="1">
      <c r="A10" s="1197"/>
      <c r="B10" s="1197"/>
      <c r="C10" s="1197"/>
      <c r="D10" s="1197"/>
      <c r="E10" s="1197"/>
      <c r="F10" s="1197"/>
      <c r="G10" s="1197"/>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7"/>
      <c r="AJ10" s="1197"/>
      <c r="AK10" s="1197"/>
      <c r="AL10" s="1197"/>
      <c r="AM10" s="1197"/>
      <c r="AN10" s="1197"/>
      <c r="AO10" s="1197"/>
      <c r="AP10" s="1197"/>
      <c r="AQ10" s="1197"/>
      <c r="AR10" s="1197"/>
      <c r="AS10" s="1197"/>
      <c r="AT10" s="1197"/>
      <c r="AU10" s="1197"/>
      <c r="AV10" s="1197"/>
      <c r="AW10" s="1197"/>
      <c r="AX10" s="1197"/>
      <c r="AY10" s="1197"/>
      <c r="AZ10" s="1197"/>
      <c r="BA10" s="1197"/>
      <c r="BB10" s="1197"/>
      <c r="BC10" s="1197"/>
      <c r="BD10" s="1197"/>
      <c r="BE10" s="1197"/>
      <c r="BF10" s="1197"/>
      <c r="BG10" s="1197"/>
      <c r="BH10" s="1197"/>
      <c r="BI10" s="1197"/>
      <c r="BJ10" s="1197"/>
      <c r="BK10" s="1197"/>
      <c r="BL10" s="1197"/>
      <c r="BM10" s="1197"/>
      <c r="BN10" s="1197"/>
      <c r="BO10" s="1197"/>
      <c r="BP10" s="1197"/>
      <c r="BQ10" s="1197"/>
      <c r="BR10" s="1197"/>
      <c r="BS10" s="1197"/>
      <c r="BT10" s="1197"/>
      <c r="BU10" s="1197"/>
      <c r="BV10" s="1197"/>
      <c r="BW10" s="1197"/>
      <c r="BX10" s="1197"/>
      <c r="BY10" s="1197"/>
      <c r="BZ10" s="1197"/>
      <c r="CA10" s="1197"/>
      <c r="CB10" s="1197"/>
      <c r="CC10" s="1197"/>
      <c r="CD10" s="1197"/>
      <c r="CE10" s="1197"/>
      <c r="CF10" s="1197"/>
      <c r="CG10" s="1197"/>
      <c r="CH10" s="1197"/>
      <c r="CI10" s="1197"/>
      <c r="CJ10" s="1197"/>
      <c r="CK10" s="1197"/>
      <c r="CL10" s="1197"/>
      <c r="CM10" s="1197"/>
      <c r="CN10" s="1197"/>
      <c r="CO10" s="1197"/>
      <c r="CP10" s="1197"/>
      <c r="CQ10" s="1197"/>
      <c r="CR10" s="1197"/>
      <c r="CS10" s="1197"/>
      <c r="CT10" s="1197"/>
      <c r="CU10" s="1197"/>
      <c r="CV10" s="1197"/>
      <c r="CW10" s="1197"/>
      <c r="CX10" s="1197"/>
      <c r="CY10" s="1197"/>
      <c r="CZ10" s="1197"/>
      <c r="DA10" s="1197"/>
      <c r="DB10" s="1197"/>
      <c r="DC10" s="1197"/>
      <c r="DD10" s="1197"/>
      <c r="DE10" s="1197"/>
    </row>
    <row r="11" spans="1:109" s="250" customFormat="1">
      <c r="A11" s="1197"/>
      <c r="B11" s="1197"/>
      <c r="C11" s="1197"/>
      <c r="D11" s="1197"/>
      <c r="E11" s="1197"/>
      <c r="F11" s="1197"/>
      <c r="G11" s="1197"/>
      <c r="H11" s="1197"/>
      <c r="I11" s="1197"/>
      <c r="J11" s="1197"/>
      <c r="K11" s="1197"/>
      <c r="L11" s="1197"/>
      <c r="M11" s="1197"/>
      <c r="N11" s="1197"/>
      <c r="O11" s="1197"/>
      <c r="P11" s="1197"/>
      <c r="Q11" s="1197"/>
      <c r="R11" s="1197"/>
      <c r="S11" s="1197"/>
      <c r="T11" s="1197"/>
      <c r="U11" s="1197"/>
      <c r="V11" s="1197"/>
      <c r="W11" s="1197"/>
      <c r="X11" s="1197"/>
      <c r="Y11" s="1197"/>
      <c r="Z11" s="1197"/>
      <c r="AA11" s="1197"/>
      <c r="AB11" s="1197"/>
      <c r="AC11" s="1197"/>
      <c r="AD11" s="1197"/>
      <c r="AE11" s="1197"/>
      <c r="AF11" s="1197"/>
      <c r="AG11" s="1197"/>
      <c r="AH11" s="1197"/>
      <c r="AI11" s="1197"/>
      <c r="AJ11" s="1197"/>
      <c r="AK11" s="1197"/>
      <c r="AL11" s="1197"/>
      <c r="AM11" s="1197"/>
      <c r="AN11" s="1197"/>
      <c r="AO11" s="1197"/>
      <c r="AP11" s="1197"/>
      <c r="AQ11" s="1197"/>
      <c r="AR11" s="1197"/>
      <c r="AS11" s="1197"/>
      <c r="AT11" s="1197"/>
      <c r="AU11" s="1197"/>
      <c r="AV11" s="1197"/>
      <c r="AW11" s="1197"/>
      <c r="AX11" s="1197"/>
      <c r="AY11" s="1197"/>
      <c r="AZ11" s="1197"/>
      <c r="BA11" s="1197"/>
      <c r="BB11" s="1197"/>
      <c r="BC11" s="1197"/>
      <c r="BD11" s="1197"/>
      <c r="BE11" s="1197"/>
      <c r="BF11" s="1197"/>
      <c r="BG11" s="1197"/>
      <c r="BH11" s="1197"/>
      <c r="BI11" s="1197"/>
      <c r="BJ11" s="1197"/>
      <c r="BK11" s="1197"/>
      <c r="BL11" s="1197"/>
      <c r="BM11" s="1197"/>
      <c r="BN11" s="1197"/>
      <c r="BO11" s="1197"/>
      <c r="BP11" s="1197"/>
      <c r="BQ11" s="1197"/>
      <c r="BR11" s="1197"/>
      <c r="BS11" s="1197"/>
      <c r="BT11" s="1197"/>
      <c r="BU11" s="1197"/>
      <c r="BV11" s="1197"/>
      <c r="BW11" s="1197"/>
      <c r="BX11" s="1197"/>
      <c r="BY11" s="1197"/>
      <c r="BZ11" s="1197"/>
      <c r="CA11" s="1197"/>
      <c r="CB11" s="1197"/>
      <c r="CC11" s="1197"/>
      <c r="CD11" s="1197"/>
      <c r="CE11" s="1197"/>
      <c r="CF11" s="1197"/>
      <c r="CG11" s="1197"/>
      <c r="CH11" s="1197"/>
      <c r="CI11" s="1197"/>
      <c r="CJ11" s="1197"/>
      <c r="CK11" s="1197"/>
      <c r="CL11" s="1197"/>
      <c r="CM11" s="1197"/>
      <c r="CN11" s="1197"/>
      <c r="CO11" s="1197"/>
      <c r="CP11" s="1197"/>
      <c r="CQ11" s="1197"/>
      <c r="CR11" s="1197"/>
      <c r="CS11" s="1197"/>
      <c r="CT11" s="1197"/>
      <c r="CU11" s="1197"/>
      <c r="CV11" s="1197"/>
      <c r="CW11" s="1197"/>
      <c r="CX11" s="1197"/>
      <c r="CY11" s="1197"/>
      <c r="CZ11" s="1197"/>
      <c r="DA11" s="1197"/>
      <c r="DB11" s="1197"/>
      <c r="DC11" s="1197"/>
      <c r="DD11" s="1197"/>
      <c r="DE11" s="1197"/>
    </row>
    <row r="12" spans="1:109" s="250" customFormat="1">
      <c r="A12" s="1197"/>
      <c r="B12" s="1197"/>
      <c r="C12" s="1197"/>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7"/>
      <c r="AL12" s="1197"/>
      <c r="AM12" s="1197"/>
      <c r="AN12" s="1197"/>
      <c r="AO12" s="1197"/>
      <c r="AP12" s="1197"/>
      <c r="AQ12" s="1197"/>
      <c r="AR12" s="1197"/>
      <c r="AS12" s="1197"/>
      <c r="AT12" s="1197"/>
      <c r="AU12" s="1197"/>
      <c r="AV12" s="1197"/>
      <c r="AW12" s="1197"/>
      <c r="AX12" s="1197"/>
      <c r="AY12" s="1197"/>
      <c r="AZ12" s="1197"/>
      <c r="BA12" s="1197"/>
      <c r="BB12" s="1197"/>
      <c r="BC12" s="1197"/>
      <c r="BD12" s="1197"/>
      <c r="BE12" s="1197"/>
      <c r="BF12" s="1197"/>
      <c r="BG12" s="1197"/>
      <c r="BH12" s="1197"/>
      <c r="BI12" s="1197"/>
      <c r="BJ12" s="1197"/>
      <c r="BK12" s="1197"/>
      <c r="BL12" s="1197"/>
      <c r="BM12" s="1197"/>
      <c r="BN12" s="1197"/>
      <c r="BO12" s="1197"/>
      <c r="BP12" s="1197"/>
      <c r="BQ12" s="1197"/>
      <c r="BR12" s="1197"/>
      <c r="BS12" s="1197"/>
      <c r="BT12" s="1197"/>
      <c r="BU12" s="1197"/>
      <c r="BV12" s="1197"/>
      <c r="BW12" s="1197"/>
      <c r="BX12" s="1197"/>
      <c r="BY12" s="1197"/>
      <c r="BZ12" s="1197"/>
      <c r="CA12" s="1197"/>
      <c r="CB12" s="1197"/>
      <c r="CC12" s="1197"/>
      <c r="CD12" s="1197"/>
      <c r="CE12" s="1197"/>
      <c r="CF12" s="1197"/>
      <c r="CG12" s="1197"/>
      <c r="CH12" s="1197"/>
      <c r="CI12" s="1197"/>
      <c r="CJ12" s="1197"/>
      <c r="CK12" s="1197"/>
      <c r="CL12" s="1197"/>
      <c r="CM12" s="1197"/>
      <c r="CN12" s="1197"/>
      <c r="CO12" s="1197"/>
      <c r="CP12" s="1197"/>
      <c r="CQ12" s="1197"/>
      <c r="CR12" s="1197"/>
      <c r="CS12" s="1197"/>
      <c r="CT12" s="1197"/>
      <c r="CU12" s="1197"/>
      <c r="CV12" s="1197"/>
      <c r="CW12" s="1197"/>
      <c r="CX12" s="1197"/>
      <c r="CY12" s="1197"/>
      <c r="CZ12" s="1197"/>
      <c r="DA12" s="1197"/>
      <c r="DB12" s="1197"/>
      <c r="DC12" s="1197"/>
      <c r="DD12" s="1197"/>
      <c r="DE12" s="1197"/>
    </row>
    <row r="13" spans="1:109" s="250" customFormat="1">
      <c r="A13" s="1197"/>
      <c r="B13" s="1197"/>
      <c r="C13" s="1197"/>
      <c r="D13" s="1197"/>
      <c r="E13" s="1197"/>
      <c r="F13" s="1197"/>
      <c r="G13" s="1197"/>
      <c r="H13" s="1197"/>
      <c r="I13" s="1197"/>
      <c r="J13" s="1197"/>
      <c r="K13" s="1197"/>
      <c r="L13" s="1197"/>
      <c r="M13" s="1197"/>
      <c r="N13" s="1197"/>
      <c r="O13" s="1197"/>
      <c r="P13" s="1197"/>
      <c r="Q13" s="1197"/>
      <c r="R13" s="1197"/>
      <c r="S13" s="1197"/>
      <c r="T13" s="1197"/>
      <c r="U13" s="1197"/>
      <c r="V13" s="1197"/>
      <c r="W13" s="1197"/>
      <c r="X13" s="1197"/>
      <c r="Y13" s="1197"/>
      <c r="Z13" s="1197"/>
      <c r="AA13" s="1197"/>
      <c r="AB13" s="1197"/>
      <c r="AC13" s="1197"/>
      <c r="AD13" s="1197"/>
      <c r="AE13" s="1197"/>
      <c r="AF13" s="1197"/>
      <c r="AG13" s="1197"/>
      <c r="AH13" s="1197"/>
      <c r="AI13" s="1197"/>
      <c r="AJ13" s="1197"/>
      <c r="AK13" s="1197"/>
      <c r="AL13" s="1197"/>
      <c r="AM13" s="1197"/>
      <c r="AN13" s="1197"/>
      <c r="AO13" s="1197"/>
      <c r="AP13" s="1197"/>
      <c r="AQ13" s="1197"/>
      <c r="AR13" s="1197"/>
      <c r="AS13" s="1197"/>
      <c r="AT13" s="1197"/>
      <c r="AU13" s="1197"/>
      <c r="AV13" s="1197"/>
      <c r="AW13" s="1197"/>
      <c r="AX13" s="1197"/>
      <c r="AY13" s="1197"/>
      <c r="AZ13" s="1197"/>
      <c r="BA13" s="1197"/>
      <c r="BB13" s="1197"/>
      <c r="BC13" s="1197"/>
      <c r="BD13" s="1197"/>
      <c r="BE13" s="1197"/>
      <c r="BF13" s="1197"/>
      <c r="BG13" s="1197"/>
      <c r="BH13" s="1197"/>
      <c r="BI13" s="1197"/>
      <c r="BJ13" s="1197"/>
      <c r="BK13" s="1197"/>
      <c r="BL13" s="1197"/>
      <c r="BM13" s="1197"/>
      <c r="BN13" s="1197"/>
      <c r="BO13" s="1197"/>
      <c r="BP13" s="1197"/>
      <c r="BQ13" s="1197"/>
      <c r="BR13" s="1197"/>
      <c r="BS13" s="1197"/>
      <c r="BT13" s="1197"/>
      <c r="BU13" s="1197"/>
      <c r="BV13" s="1197"/>
      <c r="BW13" s="1197"/>
      <c r="BX13" s="1197"/>
      <c r="BY13" s="1197"/>
      <c r="BZ13" s="1197"/>
      <c r="CA13" s="1197"/>
      <c r="CB13" s="1197"/>
      <c r="CC13" s="1197"/>
      <c r="CD13" s="1197"/>
      <c r="CE13" s="1197"/>
      <c r="CF13" s="1197"/>
      <c r="CG13" s="1197"/>
      <c r="CH13" s="1197"/>
      <c r="CI13" s="1197"/>
      <c r="CJ13" s="1197"/>
      <c r="CK13" s="1197"/>
      <c r="CL13" s="1197"/>
      <c r="CM13" s="1197"/>
      <c r="CN13" s="1197"/>
      <c r="CO13" s="1197"/>
      <c r="CP13" s="1197"/>
      <c r="CQ13" s="1197"/>
      <c r="CR13" s="1197"/>
      <c r="CS13" s="1197"/>
      <c r="CT13" s="1197"/>
      <c r="CU13" s="1197"/>
      <c r="CV13" s="1197"/>
      <c r="CW13" s="1197"/>
      <c r="CX13" s="1197"/>
      <c r="CY13" s="1197"/>
      <c r="CZ13" s="1197"/>
      <c r="DA13" s="1197"/>
      <c r="DB13" s="1197"/>
      <c r="DC13" s="1197"/>
      <c r="DD13" s="1197"/>
      <c r="DE13" s="1197"/>
    </row>
    <row r="14" spans="1:109" s="250" customFormat="1">
      <c r="A14" s="1197"/>
      <c r="B14" s="1197"/>
      <c r="C14" s="1197"/>
      <c r="D14" s="1197"/>
      <c r="E14" s="1197"/>
      <c r="F14" s="1197"/>
      <c r="G14" s="1197"/>
      <c r="H14" s="1197"/>
      <c r="I14" s="1197"/>
      <c r="J14" s="1197"/>
      <c r="K14" s="1197"/>
      <c r="L14" s="1197"/>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7"/>
      <c r="AM14" s="1197"/>
      <c r="AN14" s="1197"/>
      <c r="AO14" s="1197"/>
      <c r="AP14" s="1197"/>
      <c r="AQ14" s="1197"/>
      <c r="AR14" s="1197"/>
      <c r="AS14" s="1197"/>
      <c r="AT14" s="1197"/>
      <c r="AU14" s="1197"/>
      <c r="AV14" s="1197"/>
      <c r="AW14" s="1197"/>
      <c r="AX14" s="1197"/>
      <c r="AY14" s="1197"/>
      <c r="AZ14" s="1197"/>
      <c r="BA14" s="1197"/>
      <c r="BB14" s="1197"/>
      <c r="BC14" s="1197"/>
      <c r="BD14" s="1197"/>
      <c r="BE14" s="1197"/>
      <c r="BF14" s="1197"/>
      <c r="BG14" s="1197"/>
      <c r="BH14" s="1197"/>
      <c r="BI14" s="1197"/>
      <c r="BJ14" s="1197"/>
      <c r="BK14" s="1197"/>
      <c r="BL14" s="1197"/>
      <c r="BM14" s="1197"/>
      <c r="BN14" s="1197"/>
      <c r="BO14" s="1197"/>
      <c r="BP14" s="1197"/>
      <c r="BQ14" s="1197"/>
      <c r="BR14" s="1197"/>
      <c r="BS14" s="1197"/>
      <c r="BT14" s="1197"/>
      <c r="BU14" s="1197"/>
      <c r="BV14" s="1197"/>
      <c r="BW14" s="1197"/>
      <c r="BX14" s="1197"/>
      <c r="BY14" s="1197"/>
      <c r="BZ14" s="1197"/>
      <c r="CA14" s="1197"/>
      <c r="CB14" s="1197"/>
      <c r="CC14" s="1197"/>
      <c r="CD14" s="1197"/>
      <c r="CE14" s="1197"/>
      <c r="CF14" s="1197"/>
      <c r="CG14" s="1197"/>
      <c r="CH14" s="1197"/>
      <c r="CI14" s="1197"/>
      <c r="CJ14" s="1197"/>
      <c r="CK14" s="1197"/>
      <c r="CL14" s="1197"/>
      <c r="CM14" s="1197"/>
      <c r="CN14" s="1197"/>
      <c r="CO14" s="1197"/>
      <c r="CP14" s="1197"/>
      <c r="CQ14" s="1197"/>
      <c r="CR14" s="1197"/>
      <c r="CS14" s="1197"/>
      <c r="CT14" s="1197"/>
      <c r="CU14" s="1197"/>
      <c r="CV14" s="1197"/>
      <c r="CW14" s="1197"/>
      <c r="CX14" s="1197"/>
      <c r="CY14" s="1197"/>
      <c r="CZ14" s="1197"/>
      <c r="DA14" s="1197"/>
      <c r="DB14" s="1197"/>
      <c r="DC14" s="1197"/>
      <c r="DD14" s="1197"/>
      <c r="DE14" s="1197"/>
    </row>
    <row r="15" spans="1:109" s="250" customFormat="1">
      <c r="A15" s="252"/>
      <c r="B15" s="1197"/>
      <c r="C15" s="1197"/>
      <c r="D15" s="1197"/>
      <c r="E15" s="1197"/>
      <c r="F15" s="1197"/>
      <c r="G15" s="1197"/>
      <c r="H15" s="1197"/>
      <c r="I15" s="1197"/>
      <c r="J15" s="1197"/>
      <c r="K15" s="1197"/>
      <c r="L15" s="1197"/>
      <c r="M15" s="1197"/>
      <c r="N15" s="1197"/>
      <c r="O15" s="1197"/>
      <c r="P15" s="1197"/>
      <c r="Q15" s="1197"/>
      <c r="R15" s="1197"/>
      <c r="S15" s="1197"/>
      <c r="T15" s="1197"/>
      <c r="U15" s="1197"/>
      <c r="V15" s="1197"/>
      <c r="W15" s="1197"/>
      <c r="X15" s="1197"/>
      <c r="Y15" s="1197"/>
      <c r="Z15" s="1197"/>
      <c r="AA15" s="1197"/>
      <c r="AB15" s="1197"/>
      <c r="AC15" s="1197"/>
      <c r="AD15" s="1197"/>
      <c r="AE15" s="1197"/>
      <c r="AF15" s="1197"/>
      <c r="AG15" s="1197"/>
      <c r="AH15" s="1197"/>
      <c r="AI15" s="1197"/>
      <c r="AJ15" s="1197"/>
      <c r="AK15" s="1197"/>
      <c r="AL15" s="1197"/>
      <c r="AM15" s="1197"/>
      <c r="AN15" s="1197"/>
      <c r="AO15" s="1197"/>
      <c r="AP15" s="1197"/>
      <c r="AQ15" s="1197"/>
      <c r="AR15" s="1197"/>
      <c r="AS15" s="1197"/>
      <c r="AT15" s="1197"/>
      <c r="AU15" s="1197"/>
      <c r="AV15" s="1197"/>
      <c r="AW15" s="1197"/>
      <c r="AX15" s="1197"/>
      <c r="AY15" s="1197"/>
      <c r="AZ15" s="1197"/>
      <c r="BA15" s="1197"/>
      <c r="BB15" s="1197"/>
      <c r="BC15" s="1197"/>
      <c r="BD15" s="1197"/>
      <c r="BE15" s="1197"/>
      <c r="BF15" s="1197"/>
      <c r="BG15" s="1197"/>
      <c r="BH15" s="1197"/>
      <c r="BI15" s="1197"/>
      <c r="BJ15" s="1197"/>
      <c r="BK15" s="1197"/>
      <c r="BL15" s="1197"/>
      <c r="BM15" s="1197"/>
      <c r="BN15" s="1197"/>
      <c r="BO15" s="1197"/>
      <c r="BP15" s="1197"/>
      <c r="BQ15" s="1197"/>
      <c r="BR15" s="1197"/>
      <c r="BS15" s="1197"/>
      <c r="BT15" s="1197"/>
      <c r="BU15" s="1197"/>
      <c r="BV15" s="1197"/>
      <c r="BW15" s="1197"/>
      <c r="BX15" s="1197"/>
      <c r="BY15" s="1197"/>
      <c r="BZ15" s="1197"/>
      <c r="CA15" s="1197"/>
      <c r="CB15" s="1197"/>
      <c r="CC15" s="1197"/>
      <c r="CD15" s="1197"/>
      <c r="CE15" s="1197"/>
      <c r="CF15" s="1197"/>
      <c r="CG15" s="1197"/>
      <c r="CH15" s="1197"/>
      <c r="CI15" s="1197"/>
      <c r="CJ15" s="1197"/>
      <c r="CK15" s="1197"/>
      <c r="CL15" s="1197"/>
      <c r="CM15" s="1197"/>
      <c r="CN15" s="1197"/>
      <c r="CO15" s="1197"/>
      <c r="CP15" s="1197"/>
      <c r="CQ15" s="1197"/>
      <c r="CR15" s="1197"/>
      <c r="CS15" s="1197"/>
      <c r="CT15" s="1197"/>
      <c r="CU15" s="1197"/>
      <c r="CV15" s="1197"/>
      <c r="CW15" s="1197"/>
      <c r="CX15" s="1197"/>
      <c r="CY15" s="1197"/>
      <c r="CZ15" s="1197"/>
      <c r="DA15" s="1197"/>
      <c r="DB15" s="1197"/>
      <c r="DC15" s="1197"/>
      <c r="DD15" s="1197"/>
      <c r="DE15" s="1197"/>
    </row>
    <row r="16" spans="1:109" s="250" customFormat="1">
      <c r="A16" s="252"/>
      <c r="B16" s="1197"/>
      <c r="C16" s="1197"/>
      <c r="D16" s="1197"/>
      <c r="E16" s="1197"/>
      <c r="F16" s="1197"/>
      <c r="G16" s="1197"/>
      <c r="H16" s="1197"/>
      <c r="I16" s="1197"/>
      <c r="J16" s="1197"/>
      <c r="K16" s="1197"/>
      <c r="L16" s="1197"/>
      <c r="M16" s="1197"/>
      <c r="N16" s="1197"/>
      <c r="O16" s="1197"/>
      <c r="P16" s="1197"/>
      <c r="Q16" s="1197"/>
      <c r="R16" s="1197"/>
      <c r="S16" s="1197"/>
      <c r="T16" s="1197"/>
      <c r="U16" s="1197"/>
      <c r="V16" s="1197"/>
      <c r="W16" s="1197"/>
      <c r="X16" s="1197"/>
      <c r="Y16" s="1197"/>
      <c r="Z16" s="1197"/>
      <c r="AA16" s="1197"/>
      <c r="AB16" s="1197"/>
      <c r="AC16" s="1197"/>
      <c r="AD16" s="1197"/>
      <c r="AE16" s="1197"/>
      <c r="AF16" s="1197"/>
      <c r="AG16" s="1197"/>
      <c r="AH16" s="1197"/>
      <c r="AI16" s="1197"/>
      <c r="AJ16" s="1197"/>
      <c r="AK16" s="1197"/>
      <c r="AL16" s="1197"/>
      <c r="AM16" s="1197"/>
      <c r="AN16" s="1197"/>
      <c r="AO16" s="1197"/>
      <c r="AP16" s="1197"/>
      <c r="AQ16" s="1197"/>
      <c r="AR16" s="1197"/>
      <c r="AS16" s="1197"/>
      <c r="AT16" s="1197"/>
      <c r="AU16" s="1197"/>
      <c r="AV16" s="1197"/>
      <c r="AW16" s="1197"/>
      <c r="AX16" s="1197"/>
      <c r="AY16" s="1197"/>
      <c r="AZ16" s="1197"/>
      <c r="BA16" s="1197"/>
      <c r="BB16" s="1197"/>
      <c r="BC16" s="1197"/>
      <c r="BD16" s="1197"/>
      <c r="BE16" s="1197"/>
      <c r="BF16" s="1197"/>
      <c r="BG16" s="1197"/>
      <c r="BH16" s="1197"/>
      <c r="BI16" s="1197"/>
      <c r="BJ16" s="1197"/>
      <c r="BK16" s="1197"/>
      <c r="BL16" s="1197"/>
      <c r="BM16" s="1197"/>
      <c r="BN16" s="1197"/>
      <c r="BO16" s="1197"/>
      <c r="BP16" s="1197"/>
      <c r="BQ16" s="1197"/>
      <c r="BR16" s="1197"/>
      <c r="BS16" s="1197"/>
      <c r="BT16" s="1197"/>
      <c r="BU16" s="1197"/>
      <c r="BV16" s="1197"/>
      <c r="BW16" s="1197"/>
      <c r="BX16" s="1197"/>
      <c r="BY16" s="1197"/>
      <c r="BZ16" s="1197"/>
      <c r="CA16" s="1197"/>
      <c r="CB16" s="1197"/>
      <c r="CC16" s="1197"/>
      <c r="CD16" s="1197"/>
      <c r="CE16" s="1197"/>
      <c r="CF16" s="1197"/>
      <c r="CG16" s="1197"/>
      <c r="CH16" s="1197"/>
      <c r="CI16" s="1197"/>
      <c r="CJ16" s="1197"/>
      <c r="CK16" s="1197"/>
      <c r="CL16" s="1197"/>
      <c r="CM16" s="1197"/>
      <c r="CN16" s="1197"/>
      <c r="CO16" s="1197"/>
      <c r="CP16" s="1197"/>
      <c r="CQ16" s="1197"/>
      <c r="CR16" s="1197"/>
      <c r="CS16" s="1197"/>
      <c r="CT16" s="1197"/>
      <c r="CU16" s="1197"/>
      <c r="CV16" s="1197"/>
      <c r="CW16" s="1197"/>
      <c r="CX16" s="1197"/>
      <c r="CY16" s="1197"/>
      <c r="CZ16" s="1197"/>
      <c r="DA16" s="1197"/>
      <c r="DB16" s="1197"/>
      <c r="DC16" s="1197"/>
      <c r="DD16" s="1197"/>
      <c r="DE16" s="1197"/>
    </row>
    <row r="17" spans="1:109" s="250" customFormat="1">
      <c r="A17" s="252"/>
      <c r="B17" s="1197"/>
      <c r="C17" s="1197"/>
      <c r="D17" s="1197"/>
      <c r="E17" s="1197"/>
      <c r="F17" s="1197"/>
      <c r="G17" s="1197"/>
      <c r="H17" s="1197"/>
      <c r="I17" s="1197"/>
      <c r="J17" s="1197"/>
      <c r="K17" s="1197"/>
      <c r="L17" s="1197"/>
      <c r="M17" s="1197"/>
      <c r="N17" s="1197"/>
      <c r="O17" s="1197"/>
      <c r="P17" s="1197"/>
      <c r="Q17" s="1197"/>
      <c r="R17" s="1197"/>
      <c r="S17" s="1197"/>
      <c r="T17" s="1197"/>
      <c r="U17" s="1197"/>
      <c r="V17" s="1197"/>
      <c r="W17" s="1197"/>
      <c r="X17" s="1197"/>
      <c r="Y17" s="1197"/>
      <c r="Z17" s="1197"/>
      <c r="AA17" s="1197"/>
      <c r="AB17" s="1197"/>
      <c r="AC17" s="1197"/>
      <c r="AD17" s="1197"/>
      <c r="AE17" s="1197"/>
      <c r="AF17" s="1197"/>
      <c r="AG17" s="1197"/>
      <c r="AH17" s="1197"/>
      <c r="AI17" s="1197"/>
      <c r="AJ17" s="1197"/>
      <c r="AK17" s="1197"/>
      <c r="AL17" s="1197"/>
      <c r="AM17" s="1197"/>
      <c r="AN17" s="1197"/>
      <c r="AO17" s="1197"/>
      <c r="AP17" s="1197"/>
      <c r="AQ17" s="1197"/>
      <c r="AR17" s="1197"/>
      <c r="AS17" s="1197"/>
      <c r="AT17" s="1197"/>
      <c r="AU17" s="1197"/>
      <c r="AV17" s="1197"/>
      <c r="AW17" s="1197"/>
      <c r="AX17" s="1197"/>
      <c r="AY17" s="1197"/>
      <c r="AZ17" s="1197"/>
      <c r="BA17" s="1197"/>
      <c r="BB17" s="1197"/>
      <c r="BC17" s="1197"/>
      <c r="BD17" s="1197"/>
      <c r="BE17" s="1197"/>
      <c r="BF17" s="1197"/>
      <c r="BG17" s="1197"/>
      <c r="BH17" s="1197"/>
      <c r="BI17" s="1197"/>
      <c r="BJ17" s="1197"/>
      <c r="BK17" s="1197"/>
      <c r="BL17" s="1197"/>
      <c r="BM17" s="1197"/>
      <c r="BN17" s="1197"/>
      <c r="BO17" s="1197"/>
      <c r="BP17" s="1197"/>
      <c r="BQ17" s="1197"/>
      <c r="BR17" s="1197"/>
      <c r="BS17" s="1197"/>
      <c r="BT17" s="1197"/>
      <c r="BU17" s="1197"/>
      <c r="BV17" s="1197"/>
      <c r="BW17" s="1197"/>
      <c r="BX17" s="1197"/>
      <c r="BY17" s="1197"/>
      <c r="BZ17" s="1197"/>
      <c r="CA17" s="1197"/>
      <c r="CB17" s="1197"/>
      <c r="CC17" s="1197"/>
      <c r="CD17" s="1197"/>
      <c r="CE17" s="1197"/>
      <c r="CF17" s="1197"/>
      <c r="CG17" s="1197"/>
      <c r="CH17" s="1197"/>
      <c r="CI17" s="1197"/>
      <c r="CJ17" s="1197"/>
      <c r="CK17" s="1197"/>
      <c r="CL17" s="1197"/>
      <c r="CM17" s="1197"/>
      <c r="CN17" s="1197"/>
      <c r="CO17" s="1197"/>
      <c r="CP17" s="1197"/>
      <c r="CQ17" s="1197"/>
      <c r="CR17" s="1197"/>
      <c r="CS17" s="1197"/>
      <c r="CT17" s="1197"/>
      <c r="CU17" s="1197"/>
      <c r="CV17" s="1197"/>
      <c r="CW17" s="1197"/>
      <c r="CX17" s="1197"/>
      <c r="CY17" s="1197"/>
      <c r="CZ17" s="1197"/>
      <c r="DA17" s="1197"/>
      <c r="DB17" s="1197"/>
      <c r="DC17" s="1197"/>
      <c r="DD17" s="1197"/>
      <c r="DE17" s="1197"/>
    </row>
    <row r="18" spans="1:109" s="250" customFormat="1">
      <c r="A18" s="252"/>
      <c r="B18" s="1197"/>
      <c r="C18" s="1197"/>
      <c r="D18" s="1197"/>
      <c r="E18" s="1197"/>
      <c r="F18" s="1197"/>
      <c r="G18" s="1197"/>
      <c r="H18" s="1197"/>
      <c r="I18" s="1197"/>
      <c r="J18" s="1197"/>
      <c r="K18" s="1197"/>
      <c r="L18" s="1197"/>
      <c r="M18" s="1197"/>
      <c r="N18" s="1197"/>
      <c r="O18" s="1197"/>
      <c r="P18" s="1197"/>
      <c r="Q18" s="1197"/>
      <c r="R18" s="1197"/>
      <c r="S18" s="1197"/>
      <c r="T18" s="1197"/>
      <c r="U18" s="1197"/>
      <c r="V18" s="1197"/>
      <c r="W18" s="1197"/>
      <c r="X18" s="1197"/>
      <c r="Y18" s="1197"/>
      <c r="Z18" s="1197"/>
      <c r="AA18" s="1197"/>
      <c r="AB18" s="1197"/>
      <c r="AC18" s="1197"/>
      <c r="AD18" s="1197"/>
      <c r="AE18" s="1197"/>
      <c r="AF18" s="1197"/>
      <c r="AG18" s="1197"/>
      <c r="AH18" s="1197"/>
      <c r="AI18" s="1197"/>
      <c r="AJ18" s="1197"/>
      <c r="AK18" s="1197"/>
      <c r="AL18" s="1197"/>
      <c r="AM18" s="1197"/>
      <c r="AN18" s="1197"/>
      <c r="AO18" s="1197"/>
      <c r="AP18" s="1197"/>
      <c r="AQ18" s="1197"/>
      <c r="AR18" s="1197"/>
      <c r="AS18" s="1197"/>
      <c r="AT18" s="1197"/>
      <c r="AU18" s="1197"/>
      <c r="AV18" s="1197"/>
      <c r="AW18" s="1197"/>
      <c r="AX18" s="1197"/>
      <c r="AY18" s="1197"/>
      <c r="AZ18" s="1197"/>
      <c r="BA18" s="1197"/>
      <c r="BB18" s="1197"/>
      <c r="BC18" s="1197"/>
      <c r="BD18" s="1197"/>
      <c r="BE18" s="1197"/>
      <c r="BF18" s="1197"/>
      <c r="BG18" s="1197"/>
      <c r="BH18" s="1197"/>
      <c r="BI18" s="1197"/>
      <c r="BJ18" s="1197"/>
      <c r="BK18" s="1197"/>
      <c r="BL18" s="1197"/>
      <c r="BM18" s="1197"/>
      <c r="BN18" s="1197"/>
      <c r="BO18" s="1197"/>
      <c r="BP18" s="1197"/>
      <c r="BQ18" s="1197"/>
      <c r="BR18" s="1197"/>
      <c r="BS18" s="1197"/>
      <c r="BT18" s="1197"/>
      <c r="BU18" s="1197"/>
      <c r="BV18" s="1197"/>
      <c r="BW18" s="1197"/>
      <c r="BX18" s="1197"/>
      <c r="BY18" s="1197"/>
      <c r="BZ18" s="1197"/>
      <c r="CA18" s="1197"/>
      <c r="CB18" s="1197"/>
      <c r="CC18" s="1197"/>
      <c r="CD18" s="1197"/>
      <c r="CE18" s="1197"/>
      <c r="CF18" s="1197"/>
      <c r="CG18" s="1197"/>
      <c r="CH18" s="1197"/>
      <c r="CI18" s="1197"/>
      <c r="CJ18" s="1197"/>
      <c r="CK18" s="1197"/>
      <c r="CL18" s="1197"/>
      <c r="CM18" s="1197"/>
      <c r="CN18" s="1197"/>
      <c r="CO18" s="1197"/>
      <c r="CP18" s="1197"/>
      <c r="CQ18" s="1197"/>
      <c r="CR18" s="1197"/>
      <c r="CS18" s="1197"/>
      <c r="CT18" s="1197"/>
      <c r="CU18" s="1197"/>
      <c r="CV18" s="1197"/>
      <c r="CW18" s="1197"/>
      <c r="CX18" s="1197"/>
      <c r="CY18" s="1197"/>
      <c r="CZ18" s="1197"/>
      <c r="DA18" s="1197"/>
      <c r="DB18" s="1197"/>
      <c r="DC18" s="1197"/>
      <c r="DD18" s="1197"/>
      <c r="DE18" s="1197"/>
    </row>
    <row r="19" spans="1:109">
      <c r="DD19" s="252"/>
      <c r="DE19" s="252"/>
    </row>
    <row r="20" spans="1:109">
      <c r="DD20" s="252"/>
      <c r="DE20" s="252"/>
    </row>
    <row r="21" spans="1:109" ht="17.25" customHeight="1">
      <c r="B21" s="1198"/>
      <c r="C21" s="254"/>
      <c r="D21" s="254"/>
      <c r="E21" s="254"/>
      <c r="F21" s="254"/>
      <c r="G21" s="254"/>
      <c r="H21" s="254"/>
      <c r="I21" s="254"/>
      <c r="J21" s="254"/>
      <c r="K21" s="254"/>
      <c r="L21" s="254"/>
      <c r="M21" s="254"/>
      <c r="N21" s="1199"/>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1199"/>
      <c r="AU21" s="254"/>
      <c r="AV21" s="254"/>
      <c r="AW21" s="254"/>
      <c r="AX21" s="254"/>
      <c r="AY21" s="254"/>
      <c r="AZ21" s="254"/>
      <c r="BA21" s="254"/>
      <c r="BB21" s="254"/>
      <c r="BC21" s="254"/>
      <c r="BD21" s="254"/>
      <c r="BE21" s="254"/>
      <c r="BF21" s="1199"/>
      <c r="BG21" s="254"/>
      <c r="BH21" s="254"/>
      <c r="BI21" s="254"/>
      <c r="BJ21" s="254"/>
      <c r="BK21" s="254"/>
      <c r="BL21" s="254"/>
      <c r="BM21" s="254"/>
      <c r="BN21" s="254"/>
      <c r="BO21" s="254"/>
      <c r="BP21" s="254"/>
      <c r="BQ21" s="254"/>
      <c r="BR21" s="1199"/>
      <c r="BS21" s="254"/>
      <c r="BT21" s="254"/>
      <c r="BU21" s="254"/>
      <c r="BV21" s="254"/>
      <c r="BW21" s="254"/>
      <c r="BX21" s="254"/>
      <c r="BY21" s="254"/>
      <c r="BZ21" s="254"/>
      <c r="CA21" s="254"/>
      <c r="CB21" s="254"/>
      <c r="CC21" s="254"/>
      <c r="CD21" s="1199"/>
      <c r="CE21" s="254"/>
      <c r="CF21" s="254"/>
      <c r="CG21" s="254"/>
      <c r="CH21" s="254"/>
      <c r="CI21" s="254"/>
      <c r="CJ21" s="254"/>
      <c r="CK21" s="254"/>
      <c r="CL21" s="254"/>
      <c r="CM21" s="254"/>
      <c r="CN21" s="254"/>
      <c r="CO21" s="254"/>
      <c r="CP21" s="1199"/>
      <c r="CQ21" s="254"/>
      <c r="CR21" s="254"/>
      <c r="CS21" s="254"/>
      <c r="CT21" s="254"/>
      <c r="CU21" s="254"/>
      <c r="CV21" s="254"/>
      <c r="CW21" s="254"/>
      <c r="CX21" s="254"/>
      <c r="CY21" s="254"/>
      <c r="CZ21" s="254"/>
      <c r="DA21" s="254"/>
      <c r="DB21" s="1199"/>
      <c r="DC21" s="254"/>
      <c r="DD21" s="255"/>
      <c r="DE21" s="252"/>
    </row>
    <row r="22" spans="1:109" ht="17.25" customHeight="1">
      <c r="B22" s="256"/>
    </row>
    <row r="23" spans="1:109">
      <c r="B23" s="256"/>
    </row>
    <row r="24" spans="1:109">
      <c r="B24" s="256"/>
    </row>
    <row r="25" spans="1:109">
      <c r="B25" s="256"/>
    </row>
    <row r="26" spans="1:109">
      <c r="B26" s="256"/>
    </row>
    <row r="27" spans="1:109">
      <c r="B27" s="256"/>
    </row>
    <row r="28" spans="1:109">
      <c r="B28" s="256"/>
    </row>
    <row r="29" spans="1:109">
      <c r="B29" s="256"/>
    </row>
    <row r="30" spans="1:109">
      <c r="B30" s="256"/>
    </row>
    <row r="31" spans="1:109">
      <c r="B31" s="256"/>
    </row>
    <row r="32" spans="1:109">
      <c r="B32" s="256"/>
    </row>
    <row r="33" spans="2:109">
      <c r="B33" s="256"/>
    </row>
    <row r="34" spans="2:109">
      <c r="B34" s="256"/>
    </row>
    <row r="35" spans="2:109">
      <c r="B35" s="256"/>
    </row>
    <row r="36" spans="2:109">
      <c r="B36" s="256"/>
    </row>
    <row r="37" spans="2:109">
      <c r="B37" s="256"/>
    </row>
    <row r="38" spans="2:109">
      <c r="B38" s="256"/>
    </row>
    <row r="39" spans="2:109">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c r="B40" s="1200"/>
      <c r="DD40" s="1200"/>
      <c r="DE40" s="252"/>
    </row>
    <row r="41" spans="2:109" ht="17.25">
      <c r="B41" s="253" t="s">
        <v>609</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c r="B42" s="256"/>
      <c r="G42" s="1201"/>
      <c r="I42" s="1202"/>
      <c r="J42" s="1202"/>
      <c r="K42" s="1202"/>
      <c r="AM42" s="1201"/>
      <c r="AN42" s="1201" t="s">
        <v>610</v>
      </c>
      <c r="AP42" s="1202"/>
      <c r="AQ42" s="1202"/>
      <c r="AR42" s="1202"/>
      <c r="AY42" s="1201"/>
      <c r="BA42" s="1202"/>
      <c r="BB42" s="1202"/>
      <c r="BC42" s="1202"/>
      <c r="BK42" s="1201"/>
      <c r="BM42" s="1202"/>
      <c r="BN42" s="1202"/>
      <c r="BO42" s="1202"/>
      <c r="BW42" s="1201"/>
      <c r="BY42" s="1202"/>
      <c r="BZ42" s="1202"/>
      <c r="CA42" s="1202"/>
      <c r="CI42" s="1201"/>
      <c r="CK42" s="1202"/>
      <c r="CL42" s="1202"/>
      <c r="CM42" s="1202"/>
      <c r="CU42" s="1201"/>
      <c r="CW42" s="1202"/>
      <c r="CX42" s="1202"/>
      <c r="CY42" s="1202"/>
    </row>
    <row r="43" spans="2:109" ht="13.5" customHeight="1">
      <c r="B43" s="256"/>
      <c r="AN43" s="1203" t="s">
        <v>611</v>
      </c>
      <c r="AO43" s="1204"/>
      <c r="AP43" s="1204"/>
      <c r="AQ43" s="1204"/>
      <c r="AR43" s="1204"/>
      <c r="AS43" s="1204"/>
      <c r="AT43" s="1204"/>
      <c r="AU43" s="1204"/>
      <c r="AV43" s="1204"/>
      <c r="AW43" s="1204"/>
      <c r="AX43" s="1204"/>
      <c r="AY43" s="1204"/>
      <c r="AZ43" s="1204"/>
      <c r="BA43" s="1204"/>
      <c r="BB43" s="1204"/>
      <c r="BC43" s="1204"/>
      <c r="BD43" s="1204"/>
      <c r="BE43" s="1204"/>
      <c r="BF43" s="1204"/>
      <c r="BG43" s="1204"/>
      <c r="BH43" s="1204"/>
      <c r="BI43" s="1204"/>
      <c r="BJ43" s="1204"/>
      <c r="BK43" s="1204"/>
      <c r="BL43" s="1204"/>
      <c r="BM43" s="1204"/>
      <c r="BN43" s="1204"/>
      <c r="BO43" s="1204"/>
      <c r="BP43" s="1204"/>
      <c r="BQ43" s="1204"/>
      <c r="BR43" s="1204"/>
      <c r="BS43" s="1204"/>
      <c r="BT43" s="1204"/>
      <c r="BU43" s="1204"/>
      <c r="BV43" s="1204"/>
      <c r="BW43" s="1204"/>
      <c r="BX43" s="1204"/>
      <c r="BY43" s="1204"/>
      <c r="BZ43" s="1204"/>
      <c r="CA43" s="1204"/>
      <c r="CB43" s="1204"/>
      <c r="CC43" s="1204"/>
      <c r="CD43" s="1204"/>
      <c r="CE43" s="1204"/>
      <c r="CF43" s="1204"/>
      <c r="CG43" s="1204"/>
      <c r="CH43" s="1204"/>
      <c r="CI43" s="1204"/>
      <c r="CJ43" s="1204"/>
      <c r="CK43" s="1204"/>
      <c r="CL43" s="1204"/>
      <c r="CM43" s="1204"/>
      <c r="CN43" s="1204"/>
      <c r="CO43" s="1204"/>
      <c r="CP43" s="1204"/>
      <c r="CQ43" s="1204"/>
      <c r="CR43" s="1204"/>
      <c r="CS43" s="1204"/>
      <c r="CT43" s="1204"/>
      <c r="CU43" s="1204"/>
      <c r="CV43" s="1204"/>
      <c r="CW43" s="1204"/>
      <c r="CX43" s="1204"/>
      <c r="CY43" s="1204"/>
      <c r="CZ43" s="1204"/>
      <c r="DA43" s="1204"/>
      <c r="DB43" s="1204"/>
      <c r="DC43" s="1205"/>
    </row>
    <row r="44" spans="2:109">
      <c r="B44" s="256"/>
      <c r="AN44" s="1206"/>
      <c r="AO44" s="1207"/>
      <c r="AP44" s="1207"/>
      <c r="AQ44" s="1207"/>
      <c r="AR44" s="1207"/>
      <c r="AS44" s="1207"/>
      <c r="AT44" s="1207"/>
      <c r="AU44" s="1207"/>
      <c r="AV44" s="1207"/>
      <c r="AW44" s="1207"/>
      <c r="AX44" s="1207"/>
      <c r="AY44" s="1207"/>
      <c r="AZ44" s="1207"/>
      <c r="BA44" s="1207"/>
      <c r="BB44" s="1207"/>
      <c r="BC44" s="1207"/>
      <c r="BD44" s="1207"/>
      <c r="BE44" s="1207"/>
      <c r="BF44" s="1207"/>
      <c r="BG44" s="1207"/>
      <c r="BH44" s="1207"/>
      <c r="BI44" s="1207"/>
      <c r="BJ44" s="1207"/>
      <c r="BK44" s="1207"/>
      <c r="BL44" s="1207"/>
      <c r="BM44" s="1207"/>
      <c r="BN44" s="1207"/>
      <c r="BO44" s="1207"/>
      <c r="BP44" s="1207"/>
      <c r="BQ44" s="1207"/>
      <c r="BR44" s="1207"/>
      <c r="BS44" s="1207"/>
      <c r="BT44" s="1207"/>
      <c r="BU44" s="1207"/>
      <c r="BV44" s="1207"/>
      <c r="BW44" s="1207"/>
      <c r="BX44" s="1207"/>
      <c r="BY44" s="1207"/>
      <c r="BZ44" s="1207"/>
      <c r="CA44" s="1207"/>
      <c r="CB44" s="1207"/>
      <c r="CC44" s="1207"/>
      <c r="CD44" s="1207"/>
      <c r="CE44" s="1207"/>
      <c r="CF44" s="1207"/>
      <c r="CG44" s="1207"/>
      <c r="CH44" s="1207"/>
      <c r="CI44" s="1207"/>
      <c r="CJ44" s="1207"/>
      <c r="CK44" s="1207"/>
      <c r="CL44" s="1207"/>
      <c r="CM44" s="1207"/>
      <c r="CN44" s="1207"/>
      <c r="CO44" s="1207"/>
      <c r="CP44" s="1207"/>
      <c r="CQ44" s="1207"/>
      <c r="CR44" s="1207"/>
      <c r="CS44" s="1207"/>
      <c r="CT44" s="1207"/>
      <c r="CU44" s="1207"/>
      <c r="CV44" s="1207"/>
      <c r="CW44" s="1207"/>
      <c r="CX44" s="1207"/>
      <c r="CY44" s="1207"/>
      <c r="CZ44" s="1207"/>
      <c r="DA44" s="1207"/>
      <c r="DB44" s="1207"/>
      <c r="DC44" s="1208"/>
    </row>
    <row r="45" spans="2:109">
      <c r="B45" s="256"/>
      <c r="AN45" s="1206"/>
      <c r="AO45" s="1207"/>
      <c r="AP45" s="1207"/>
      <c r="AQ45" s="1207"/>
      <c r="AR45" s="1207"/>
      <c r="AS45" s="1207"/>
      <c r="AT45" s="1207"/>
      <c r="AU45" s="1207"/>
      <c r="AV45" s="1207"/>
      <c r="AW45" s="1207"/>
      <c r="AX45" s="1207"/>
      <c r="AY45" s="1207"/>
      <c r="AZ45" s="1207"/>
      <c r="BA45" s="1207"/>
      <c r="BB45" s="1207"/>
      <c r="BC45" s="1207"/>
      <c r="BD45" s="1207"/>
      <c r="BE45" s="1207"/>
      <c r="BF45" s="1207"/>
      <c r="BG45" s="1207"/>
      <c r="BH45" s="1207"/>
      <c r="BI45" s="1207"/>
      <c r="BJ45" s="1207"/>
      <c r="BK45" s="1207"/>
      <c r="BL45" s="1207"/>
      <c r="BM45" s="1207"/>
      <c r="BN45" s="1207"/>
      <c r="BO45" s="1207"/>
      <c r="BP45" s="1207"/>
      <c r="BQ45" s="1207"/>
      <c r="BR45" s="1207"/>
      <c r="BS45" s="1207"/>
      <c r="BT45" s="1207"/>
      <c r="BU45" s="1207"/>
      <c r="BV45" s="1207"/>
      <c r="BW45" s="1207"/>
      <c r="BX45" s="1207"/>
      <c r="BY45" s="1207"/>
      <c r="BZ45" s="1207"/>
      <c r="CA45" s="1207"/>
      <c r="CB45" s="1207"/>
      <c r="CC45" s="1207"/>
      <c r="CD45" s="1207"/>
      <c r="CE45" s="1207"/>
      <c r="CF45" s="1207"/>
      <c r="CG45" s="1207"/>
      <c r="CH45" s="1207"/>
      <c r="CI45" s="1207"/>
      <c r="CJ45" s="1207"/>
      <c r="CK45" s="1207"/>
      <c r="CL45" s="1207"/>
      <c r="CM45" s="1207"/>
      <c r="CN45" s="1207"/>
      <c r="CO45" s="1207"/>
      <c r="CP45" s="1207"/>
      <c r="CQ45" s="1207"/>
      <c r="CR45" s="1207"/>
      <c r="CS45" s="1207"/>
      <c r="CT45" s="1207"/>
      <c r="CU45" s="1207"/>
      <c r="CV45" s="1207"/>
      <c r="CW45" s="1207"/>
      <c r="CX45" s="1207"/>
      <c r="CY45" s="1207"/>
      <c r="CZ45" s="1207"/>
      <c r="DA45" s="1207"/>
      <c r="DB45" s="1207"/>
      <c r="DC45" s="1208"/>
    </row>
    <row r="46" spans="2:109">
      <c r="B46" s="256"/>
      <c r="AN46" s="1206"/>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1207"/>
      <c r="BW46" s="1207"/>
      <c r="BX46" s="1207"/>
      <c r="BY46" s="1207"/>
      <c r="BZ46" s="1207"/>
      <c r="CA46" s="1207"/>
      <c r="CB46" s="1207"/>
      <c r="CC46" s="1207"/>
      <c r="CD46" s="1207"/>
      <c r="CE46" s="1207"/>
      <c r="CF46" s="1207"/>
      <c r="CG46" s="1207"/>
      <c r="CH46" s="1207"/>
      <c r="CI46" s="1207"/>
      <c r="CJ46" s="1207"/>
      <c r="CK46" s="1207"/>
      <c r="CL46" s="1207"/>
      <c r="CM46" s="1207"/>
      <c r="CN46" s="1207"/>
      <c r="CO46" s="1207"/>
      <c r="CP46" s="1207"/>
      <c r="CQ46" s="1207"/>
      <c r="CR46" s="1207"/>
      <c r="CS46" s="1207"/>
      <c r="CT46" s="1207"/>
      <c r="CU46" s="1207"/>
      <c r="CV46" s="1207"/>
      <c r="CW46" s="1207"/>
      <c r="CX46" s="1207"/>
      <c r="CY46" s="1207"/>
      <c r="CZ46" s="1207"/>
      <c r="DA46" s="1207"/>
      <c r="DB46" s="1207"/>
      <c r="DC46" s="1208"/>
    </row>
    <row r="47" spans="2:109">
      <c r="B47" s="256"/>
      <c r="AN47" s="1209"/>
      <c r="AO47" s="1210"/>
      <c r="AP47" s="1210"/>
      <c r="AQ47" s="1210"/>
      <c r="AR47" s="1210"/>
      <c r="AS47" s="1210"/>
      <c r="AT47" s="1210"/>
      <c r="AU47" s="1210"/>
      <c r="AV47" s="1210"/>
      <c r="AW47" s="1210"/>
      <c r="AX47" s="1210"/>
      <c r="AY47" s="1210"/>
      <c r="AZ47" s="1210"/>
      <c r="BA47" s="1210"/>
      <c r="BB47" s="1210"/>
      <c r="BC47" s="1210"/>
      <c r="BD47" s="1210"/>
      <c r="BE47" s="1210"/>
      <c r="BF47" s="1210"/>
      <c r="BG47" s="1210"/>
      <c r="BH47" s="1210"/>
      <c r="BI47" s="1210"/>
      <c r="BJ47" s="1210"/>
      <c r="BK47" s="1210"/>
      <c r="BL47" s="1210"/>
      <c r="BM47" s="1210"/>
      <c r="BN47" s="1210"/>
      <c r="BO47" s="1210"/>
      <c r="BP47" s="1210"/>
      <c r="BQ47" s="1210"/>
      <c r="BR47" s="1210"/>
      <c r="BS47" s="1210"/>
      <c r="BT47" s="1210"/>
      <c r="BU47" s="1210"/>
      <c r="BV47" s="1210"/>
      <c r="BW47" s="1210"/>
      <c r="BX47" s="1210"/>
      <c r="BY47" s="1210"/>
      <c r="BZ47" s="1210"/>
      <c r="CA47" s="1210"/>
      <c r="CB47" s="1210"/>
      <c r="CC47" s="1210"/>
      <c r="CD47" s="1210"/>
      <c r="CE47" s="1210"/>
      <c r="CF47" s="1210"/>
      <c r="CG47" s="1210"/>
      <c r="CH47" s="1210"/>
      <c r="CI47" s="1210"/>
      <c r="CJ47" s="1210"/>
      <c r="CK47" s="1210"/>
      <c r="CL47" s="1210"/>
      <c r="CM47" s="1210"/>
      <c r="CN47" s="1210"/>
      <c r="CO47" s="1210"/>
      <c r="CP47" s="1210"/>
      <c r="CQ47" s="1210"/>
      <c r="CR47" s="1210"/>
      <c r="CS47" s="1210"/>
      <c r="CT47" s="1210"/>
      <c r="CU47" s="1210"/>
      <c r="CV47" s="1210"/>
      <c r="CW47" s="1210"/>
      <c r="CX47" s="1210"/>
      <c r="CY47" s="1210"/>
      <c r="CZ47" s="1210"/>
      <c r="DA47" s="1210"/>
      <c r="DB47" s="1210"/>
      <c r="DC47" s="1211"/>
    </row>
    <row r="48" spans="2:109">
      <c r="B48" s="256"/>
      <c r="H48" s="1212"/>
      <c r="I48" s="1212"/>
      <c r="J48" s="1212"/>
      <c r="AN48" s="1212"/>
      <c r="AO48" s="1212"/>
      <c r="AP48" s="1212"/>
      <c r="AZ48" s="1212"/>
      <c r="BA48" s="1212"/>
      <c r="BB48" s="1212"/>
      <c r="BL48" s="1212"/>
      <c r="BM48" s="1212"/>
      <c r="BN48" s="1212"/>
      <c r="BX48" s="1212"/>
      <c r="BY48" s="1212"/>
      <c r="BZ48" s="1212"/>
      <c r="CJ48" s="1212"/>
      <c r="CK48" s="1212"/>
      <c r="CL48" s="1212"/>
      <c r="CV48" s="1212"/>
      <c r="CW48" s="1212"/>
      <c r="CX48" s="1212"/>
    </row>
    <row r="49" spans="1:109">
      <c r="B49" s="256"/>
      <c r="AN49" s="252" t="s">
        <v>612</v>
      </c>
    </row>
    <row r="50" spans="1:109">
      <c r="B50" s="256"/>
      <c r="G50" s="1213"/>
      <c r="H50" s="1213"/>
      <c r="I50" s="1213"/>
      <c r="J50" s="1213"/>
      <c r="K50" s="1214"/>
      <c r="L50" s="1214"/>
      <c r="M50" s="1215"/>
      <c r="N50" s="1215"/>
      <c r="AN50" s="1216"/>
      <c r="AO50" s="1217"/>
      <c r="AP50" s="1217"/>
      <c r="AQ50" s="1217"/>
      <c r="AR50" s="1217"/>
      <c r="AS50" s="1217"/>
      <c r="AT50" s="1217"/>
      <c r="AU50" s="1217"/>
      <c r="AV50" s="1217"/>
      <c r="AW50" s="1217"/>
      <c r="AX50" s="1217"/>
      <c r="AY50" s="1217"/>
      <c r="AZ50" s="1217"/>
      <c r="BA50" s="1217"/>
      <c r="BB50" s="1217"/>
      <c r="BC50" s="1217"/>
      <c r="BD50" s="1217"/>
      <c r="BE50" s="1217"/>
      <c r="BF50" s="1217"/>
      <c r="BG50" s="1217"/>
      <c r="BH50" s="1217"/>
      <c r="BI50" s="1217"/>
      <c r="BJ50" s="1217"/>
      <c r="BK50" s="1217"/>
      <c r="BL50" s="1217"/>
      <c r="BM50" s="1217"/>
      <c r="BN50" s="1217"/>
      <c r="BO50" s="1218"/>
      <c r="BP50" s="1219" t="s">
        <v>564</v>
      </c>
      <c r="BQ50" s="1219"/>
      <c r="BR50" s="1219"/>
      <c r="BS50" s="1219"/>
      <c r="BT50" s="1219"/>
      <c r="BU50" s="1219"/>
      <c r="BV50" s="1219"/>
      <c r="BW50" s="1219"/>
      <c r="BX50" s="1219" t="s">
        <v>565</v>
      </c>
      <c r="BY50" s="1219"/>
      <c r="BZ50" s="1219"/>
      <c r="CA50" s="1219"/>
      <c r="CB50" s="1219"/>
      <c r="CC50" s="1219"/>
      <c r="CD50" s="1219"/>
      <c r="CE50" s="1219"/>
      <c r="CF50" s="1219" t="s">
        <v>566</v>
      </c>
      <c r="CG50" s="1219"/>
      <c r="CH50" s="1219"/>
      <c r="CI50" s="1219"/>
      <c r="CJ50" s="1219"/>
      <c r="CK50" s="1219"/>
      <c r="CL50" s="1219"/>
      <c r="CM50" s="1219"/>
      <c r="CN50" s="1219" t="s">
        <v>567</v>
      </c>
      <c r="CO50" s="1219"/>
      <c r="CP50" s="1219"/>
      <c r="CQ50" s="1219"/>
      <c r="CR50" s="1219"/>
      <c r="CS50" s="1219"/>
      <c r="CT50" s="1219"/>
      <c r="CU50" s="1219"/>
      <c r="CV50" s="1219" t="s">
        <v>568</v>
      </c>
      <c r="CW50" s="1219"/>
      <c r="CX50" s="1219"/>
      <c r="CY50" s="1219"/>
      <c r="CZ50" s="1219"/>
      <c r="DA50" s="1219"/>
      <c r="DB50" s="1219"/>
      <c r="DC50" s="1219"/>
    </row>
    <row r="51" spans="1:109" ht="13.5" customHeight="1">
      <c r="B51" s="256"/>
      <c r="G51" s="1220"/>
      <c r="H51" s="1220"/>
      <c r="I51" s="1221"/>
      <c r="J51" s="1221"/>
      <c r="K51" s="1222"/>
      <c r="L51" s="1222"/>
      <c r="M51" s="1222"/>
      <c r="N51" s="1222"/>
      <c r="AM51" s="1212"/>
      <c r="AN51" s="1223" t="s">
        <v>613</v>
      </c>
      <c r="AO51" s="1223"/>
      <c r="AP51" s="1223"/>
      <c r="AQ51" s="1223"/>
      <c r="AR51" s="1223"/>
      <c r="AS51" s="1223"/>
      <c r="AT51" s="1223"/>
      <c r="AU51" s="1223"/>
      <c r="AV51" s="1223"/>
      <c r="AW51" s="1223"/>
      <c r="AX51" s="1223"/>
      <c r="AY51" s="1223"/>
      <c r="AZ51" s="1223"/>
      <c r="BA51" s="1223"/>
      <c r="BB51" s="1223" t="s">
        <v>614</v>
      </c>
      <c r="BC51" s="1223"/>
      <c r="BD51" s="1223"/>
      <c r="BE51" s="1223"/>
      <c r="BF51" s="1223"/>
      <c r="BG51" s="1223"/>
      <c r="BH51" s="1223"/>
      <c r="BI51" s="1223"/>
      <c r="BJ51" s="1223"/>
      <c r="BK51" s="1223"/>
      <c r="BL51" s="1223"/>
      <c r="BM51" s="1223"/>
      <c r="BN51" s="1223"/>
      <c r="BO51" s="1223"/>
      <c r="BP51" s="1224">
        <v>30.5</v>
      </c>
      <c r="BQ51" s="1224"/>
      <c r="BR51" s="1224"/>
      <c r="BS51" s="1224"/>
      <c r="BT51" s="1224"/>
      <c r="BU51" s="1224"/>
      <c r="BV51" s="1224"/>
      <c r="BW51" s="1224"/>
      <c r="BX51" s="1224">
        <v>26.8</v>
      </c>
      <c r="BY51" s="1224"/>
      <c r="BZ51" s="1224"/>
      <c r="CA51" s="1224"/>
      <c r="CB51" s="1224"/>
      <c r="CC51" s="1224"/>
      <c r="CD51" s="1224"/>
      <c r="CE51" s="1224"/>
      <c r="CF51" s="1224">
        <v>18.100000000000001</v>
      </c>
      <c r="CG51" s="1224"/>
      <c r="CH51" s="1224"/>
      <c r="CI51" s="1224"/>
      <c r="CJ51" s="1224"/>
      <c r="CK51" s="1224"/>
      <c r="CL51" s="1224"/>
      <c r="CM51" s="1224"/>
      <c r="CN51" s="1224">
        <v>6.9</v>
      </c>
      <c r="CO51" s="1224"/>
      <c r="CP51" s="1224"/>
      <c r="CQ51" s="1224"/>
      <c r="CR51" s="1224"/>
      <c r="CS51" s="1224"/>
      <c r="CT51" s="1224"/>
      <c r="CU51" s="1224"/>
      <c r="CV51" s="1224"/>
      <c r="CW51" s="1224"/>
      <c r="CX51" s="1224"/>
      <c r="CY51" s="1224"/>
      <c r="CZ51" s="1224"/>
      <c r="DA51" s="1224"/>
      <c r="DB51" s="1224"/>
      <c r="DC51" s="1224"/>
    </row>
    <row r="52" spans="1:109">
      <c r="B52" s="256"/>
      <c r="G52" s="1220"/>
      <c r="H52" s="1220"/>
      <c r="I52" s="1221"/>
      <c r="J52" s="1221"/>
      <c r="K52" s="1222"/>
      <c r="L52" s="1222"/>
      <c r="M52" s="1222"/>
      <c r="N52" s="1222"/>
      <c r="AM52" s="1212"/>
      <c r="AN52" s="1223"/>
      <c r="AO52" s="1223"/>
      <c r="AP52" s="1223"/>
      <c r="AQ52" s="1223"/>
      <c r="AR52" s="1223"/>
      <c r="AS52" s="1223"/>
      <c r="AT52" s="1223"/>
      <c r="AU52" s="1223"/>
      <c r="AV52" s="1223"/>
      <c r="AW52" s="1223"/>
      <c r="AX52" s="1223"/>
      <c r="AY52" s="1223"/>
      <c r="AZ52" s="1223"/>
      <c r="BA52" s="1223"/>
      <c r="BB52" s="1223"/>
      <c r="BC52" s="1223"/>
      <c r="BD52" s="1223"/>
      <c r="BE52" s="1223"/>
      <c r="BF52" s="1223"/>
      <c r="BG52" s="1223"/>
      <c r="BH52" s="1223"/>
      <c r="BI52" s="1223"/>
      <c r="BJ52" s="1223"/>
      <c r="BK52" s="1223"/>
      <c r="BL52" s="1223"/>
      <c r="BM52" s="1223"/>
      <c r="BN52" s="1223"/>
      <c r="BO52" s="1223"/>
      <c r="BP52" s="1224"/>
      <c r="BQ52" s="1224"/>
      <c r="BR52" s="1224"/>
      <c r="BS52" s="1224"/>
      <c r="BT52" s="1224"/>
      <c r="BU52" s="1224"/>
      <c r="BV52" s="1224"/>
      <c r="BW52" s="1224"/>
      <c r="BX52" s="1224"/>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24"/>
      <c r="CY52" s="1224"/>
      <c r="CZ52" s="1224"/>
      <c r="DA52" s="1224"/>
      <c r="DB52" s="1224"/>
      <c r="DC52" s="1224"/>
    </row>
    <row r="53" spans="1:109">
      <c r="A53" s="1202"/>
      <c r="B53" s="256"/>
      <c r="G53" s="1220"/>
      <c r="H53" s="1220"/>
      <c r="I53" s="1213"/>
      <c r="J53" s="1213"/>
      <c r="K53" s="1222"/>
      <c r="L53" s="1222"/>
      <c r="M53" s="1222"/>
      <c r="N53" s="1222"/>
      <c r="AM53" s="1212"/>
      <c r="AN53" s="1223"/>
      <c r="AO53" s="1223"/>
      <c r="AP53" s="1223"/>
      <c r="AQ53" s="1223"/>
      <c r="AR53" s="1223"/>
      <c r="AS53" s="1223"/>
      <c r="AT53" s="1223"/>
      <c r="AU53" s="1223"/>
      <c r="AV53" s="1223"/>
      <c r="AW53" s="1223"/>
      <c r="AX53" s="1223"/>
      <c r="AY53" s="1223"/>
      <c r="AZ53" s="1223"/>
      <c r="BA53" s="1223"/>
      <c r="BB53" s="1223" t="s">
        <v>615</v>
      </c>
      <c r="BC53" s="1223"/>
      <c r="BD53" s="1223"/>
      <c r="BE53" s="1223"/>
      <c r="BF53" s="1223"/>
      <c r="BG53" s="1223"/>
      <c r="BH53" s="1223"/>
      <c r="BI53" s="1223"/>
      <c r="BJ53" s="1223"/>
      <c r="BK53" s="1223"/>
      <c r="BL53" s="1223"/>
      <c r="BM53" s="1223"/>
      <c r="BN53" s="1223"/>
      <c r="BO53" s="1223"/>
      <c r="BP53" s="1224">
        <v>49.6</v>
      </c>
      <c r="BQ53" s="1224"/>
      <c r="BR53" s="1224"/>
      <c r="BS53" s="1224"/>
      <c r="BT53" s="1224"/>
      <c r="BU53" s="1224"/>
      <c r="BV53" s="1224"/>
      <c r="BW53" s="1224"/>
      <c r="BX53" s="1224">
        <v>50.6</v>
      </c>
      <c r="BY53" s="1224"/>
      <c r="BZ53" s="1224"/>
      <c r="CA53" s="1224"/>
      <c r="CB53" s="1224"/>
      <c r="CC53" s="1224"/>
      <c r="CD53" s="1224"/>
      <c r="CE53" s="1224"/>
      <c r="CF53" s="1224">
        <v>51.9</v>
      </c>
      <c r="CG53" s="1224"/>
      <c r="CH53" s="1224"/>
      <c r="CI53" s="1224"/>
      <c r="CJ53" s="1224"/>
      <c r="CK53" s="1224"/>
      <c r="CL53" s="1224"/>
      <c r="CM53" s="1224"/>
      <c r="CN53" s="1224">
        <v>52.3</v>
      </c>
      <c r="CO53" s="1224"/>
      <c r="CP53" s="1224"/>
      <c r="CQ53" s="1224"/>
      <c r="CR53" s="1224"/>
      <c r="CS53" s="1224"/>
      <c r="CT53" s="1224"/>
      <c r="CU53" s="1224"/>
      <c r="CV53" s="1224">
        <v>53.2</v>
      </c>
      <c r="CW53" s="1224"/>
      <c r="CX53" s="1224"/>
      <c r="CY53" s="1224"/>
      <c r="CZ53" s="1224"/>
      <c r="DA53" s="1224"/>
      <c r="DB53" s="1224"/>
      <c r="DC53" s="1224"/>
    </row>
    <row r="54" spans="1:109">
      <c r="A54" s="1202"/>
      <c r="B54" s="256"/>
      <c r="G54" s="1220"/>
      <c r="H54" s="1220"/>
      <c r="I54" s="1213"/>
      <c r="J54" s="1213"/>
      <c r="K54" s="1222"/>
      <c r="L54" s="1222"/>
      <c r="M54" s="1222"/>
      <c r="N54" s="1222"/>
      <c r="AM54" s="1212"/>
      <c r="AN54" s="1223"/>
      <c r="AO54" s="1223"/>
      <c r="AP54" s="1223"/>
      <c r="AQ54" s="1223"/>
      <c r="AR54" s="1223"/>
      <c r="AS54" s="1223"/>
      <c r="AT54" s="1223"/>
      <c r="AU54" s="1223"/>
      <c r="AV54" s="1223"/>
      <c r="AW54" s="1223"/>
      <c r="AX54" s="1223"/>
      <c r="AY54" s="1223"/>
      <c r="AZ54" s="1223"/>
      <c r="BA54" s="1223"/>
      <c r="BB54" s="1223"/>
      <c r="BC54" s="1223"/>
      <c r="BD54" s="1223"/>
      <c r="BE54" s="1223"/>
      <c r="BF54" s="1223"/>
      <c r="BG54" s="1223"/>
      <c r="BH54" s="1223"/>
      <c r="BI54" s="1223"/>
      <c r="BJ54" s="1223"/>
      <c r="BK54" s="1223"/>
      <c r="BL54" s="1223"/>
      <c r="BM54" s="1223"/>
      <c r="BN54" s="1223"/>
      <c r="BO54" s="1223"/>
      <c r="BP54" s="1224"/>
      <c r="BQ54" s="1224"/>
      <c r="BR54" s="1224"/>
      <c r="BS54" s="1224"/>
      <c r="BT54" s="1224"/>
      <c r="BU54" s="1224"/>
      <c r="BV54" s="1224"/>
      <c r="BW54" s="1224"/>
      <c r="BX54" s="1224"/>
      <c r="BY54" s="1224"/>
      <c r="BZ54" s="1224"/>
      <c r="CA54" s="1224"/>
      <c r="CB54" s="1224"/>
      <c r="CC54" s="1224"/>
      <c r="CD54" s="1224"/>
      <c r="CE54" s="1224"/>
      <c r="CF54" s="1224"/>
      <c r="CG54" s="1224"/>
      <c r="CH54" s="1224"/>
      <c r="CI54" s="1224"/>
      <c r="CJ54" s="1224"/>
      <c r="CK54" s="1224"/>
      <c r="CL54" s="1224"/>
      <c r="CM54" s="1224"/>
      <c r="CN54" s="1224"/>
      <c r="CO54" s="1224"/>
      <c r="CP54" s="1224"/>
      <c r="CQ54" s="1224"/>
      <c r="CR54" s="1224"/>
      <c r="CS54" s="1224"/>
      <c r="CT54" s="1224"/>
      <c r="CU54" s="1224"/>
      <c r="CV54" s="1224"/>
      <c r="CW54" s="1224"/>
      <c r="CX54" s="1224"/>
      <c r="CY54" s="1224"/>
      <c r="CZ54" s="1224"/>
      <c r="DA54" s="1224"/>
      <c r="DB54" s="1224"/>
      <c r="DC54" s="1224"/>
    </row>
    <row r="55" spans="1:109">
      <c r="A55" s="1202"/>
      <c r="B55" s="256"/>
      <c r="G55" s="1213"/>
      <c r="H55" s="1213"/>
      <c r="I55" s="1213"/>
      <c r="J55" s="1213"/>
      <c r="K55" s="1222"/>
      <c r="L55" s="1222"/>
      <c r="M55" s="1222"/>
      <c r="N55" s="1222"/>
      <c r="AN55" s="1219" t="s">
        <v>616</v>
      </c>
      <c r="AO55" s="1219"/>
      <c r="AP55" s="1219"/>
      <c r="AQ55" s="1219"/>
      <c r="AR55" s="1219"/>
      <c r="AS55" s="1219"/>
      <c r="AT55" s="1219"/>
      <c r="AU55" s="1219"/>
      <c r="AV55" s="1219"/>
      <c r="AW55" s="1219"/>
      <c r="AX55" s="1219"/>
      <c r="AY55" s="1219"/>
      <c r="AZ55" s="1219"/>
      <c r="BA55" s="1219"/>
      <c r="BB55" s="1223" t="s">
        <v>614</v>
      </c>
      <c r="BC55" s="1223"/>
      <c r="BD55" s="1223"/>
      <c r="BE55" s="1223"/>
      <c r="BF55" s="1223"/>
      <c r="BG55" s="1223"/>
      <c r="BH55" s="1223"/>
      <c r="BI55" s="1223"/>
      <c r="BJ55" s="1223"/>
      <c r="BK55" s="1223"/>
      <c r="BL55" s="1223"/>
      <c r="BM55" s="1223"/>
      <c r="BN55" s="1223"/>
      <c r="BO55" s="1223"/>
      <c r="BP55" s="1224">
        <v>28.5</v>
      </c>
      <c r="BQ55" s="1224"/>
      <c r="BR55" s="1224"/>
      <c r="BS55" s="1224"/>
      <c r="BT55" s="1224"/>
      <c r="BU55" s="1224"/>
      <c r="BV55" s="1224"/>
      <c r="BW55" s="1224"/>
      <c r="BX55" s="1224">
        <v>20.5</v>
      </c>
      <c r="BY55" s="1224"/>
      <c r="BZ55" s="1224"/>
      <c r="CA55" s="1224"/>
      <c r="CB55" s="1224"/>
      <c r="CC55" s="1224"/>
      <c r="CD55" s="1224"/>
      <c r="CE55" s="1224"/>
      <c r="CF55" s="1224">
        <v>21.4</v>
      </c>
      <c r="CG55" s="1224"/>
      <c r="CH55" s="1224"/>
      <c r="CI55" s="1224"/>
      <c r="CJ55" s="1224"/>
      <c r="CK55" s="1224"/>
      <c r="CL55" s="1224"/>
      <c r="CM55" s="1224"/>
      <c r="CN55" s="1224">
        <v>12.8</v>
      </c>
      <c r="CO55" s="1224"/>
      <c r="CP55" s="1224"/>
      <c r="CQ55" s="1224"/>
      <c r="CR55" s="1224"/>
      <c r="CS55" s="1224"/>
      <c r="CT55" s="1224"/>
      <c r="CU55" s="1224"/>
      <c r="CV55" s="1224">
        <v>0</v>
      </c>
      <c r="CW55" s="1224"/>
      <c r="CX55" s="1224"/>
      <c r="CY55" s="1224"/>
      <c r="CZ55" s="1224"/>
      <c r="DA55" s="1224"/>
      <c r="DB55" s="1224"/>
      <c r="DC55" s="1224"/>
    </row>
    <row r="56" spans="1:109">
      <c r="A56" s="1202"/>
      <c r="B56" s="256"/>
      <c r="G56" s="1213"/>
      <c r="H56" s="1213"/>
      <c r="I56" s="1213"/>
      <c r="J56" s="1213"/>
      <c r="K56" s="1222"/>
      <c r="L56" s="1222"/>
      <c r="M56" s="1222"/>
      <c r="N56" s="1222"/>
      <c r="AN56" s="1219"/>
      <c r="AO56" s="1219"/>
      <c r="AP56" s="1219"/>
      <c r="AQ56" s="1219"/>
      <c r="AR56" s="1219"/>
      <c r="AS56" s="1219"/>
      <c r="AT56" s="1219"/>
      <c r="AU56" s="1219"/>
      <c r="AV56" s="1219"/>
      <c r="AW56" s="1219"/>
      <c r="AX56" s="1219"/>
      <c r="AY56" s="1219"/>
      <c r="AZ56" s="1219"/>
      <c r="BA56" s="1219"/>
      <c r="BB56" s="1223"/>
      <c r="BC56" s="1223"/>
      <c r="BD56" s="1223"/>
      <c r="BE56" s="1223"/>
      <c r="BF56" s="1223"/>
      <c r="BG56" s="1223"/>
      <c r="BH56" s="1223"/>
      <c r="BI56" s="1223"/>
      <c r="BJ56" s="1223"/>
      <c r="BK56" s="1223"/>
      <c r="BL56" s="1223"/>
      <c r="BM56" s="1223"/>
      <c r="BN56" s="1223"/>
      <c r="BO56" s="1223"/>
      <c r="BP56" s="1224"/>
      <c r="BQ56" s="1224"/>
      <c r="BR56" s="1224"/>
      <c r="BS56" s="1224"/>
      <c r="BT56" s="1224"/>
      <c r="BU56" s="1224"/>
      <c r="BV56" s="1224"/>
      <c r="BW56" s="1224"/>
      <c r="BX56" s="1224"/>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24"/>
      <c r="CY56" s="1224"/>
      <c r="CZ56" s="1224"/>
      <c r="DA56" s="1224"/>
      <c r="DB56" s="1224"/>
      <c r="DC56" s="1224"/>
    </row>
    <row r="57" spans="1:109" s="1202" customFormat="1">
      <c r="B57" s="1225"/>
      <c r="G57" s="1213"/>
      <c r="H57" s="1213"/>
      <c r="I57" s="1226"/>
      <c r="J57" s="1226"/>
      <c r="K57" s="1222"/>
      <c r="L57" s="1222"/>
      <c r="M57" s="1222"/>
      <c r="N57" s="1222"/>
      <c r="AM57" s="252"/>
      <c r="AN57" s="1219"/>
      <c r="AO57" s="1219"/>
      <c r="AP57" s="1219"/>
      <c r="AQ57" s="1219"/>
      <c r="AR57" s="1219"/>
      <c r="AS57" s="1219"/>
      <c r="AT57" s="1219"/>
      <c r="AU57" s="1219"/>
      <c r="AV57" s="1219"/>
      <c r="AW57" s="1219"/>
      <c r="AX57" s="1219"/>
      <c r="AY57" s="1219"/>
      <c r="AZ57" s="1219"/>
      <c r="BA57" s="1219"/>
      <c r="BB57" s="1223" t="s">
        <v>615</v>
      </c>
      <c r="BC57" s="1223"/>
      <c r="BD57" s="1223"/>
      <c r="BE57" s="1223"/>
      <c r="BF57" s="1223"/>
      <c r="BG57" s="1223"/>
      <c r="BH57" s="1223"/>
      <c r="BI57" s="1223"/>
      <c r="BJ57" s="1223"/>
      <c r="BK57" s="1223"/>
      <c r="BL57" s="1223"/>
      <c r="BM57" s="1223"/>
      <c r="BN57" s="1223"/>
      <c r="BO57" s="1223"/>
      <c r="BP57" s="1224">
        <v>59.7</v>
      </c>
      <c r="BQ57" s="1224"/>
      <c r="BR57" s="1224"/>
      <c r="BS57" s="1224"/>
      <c r="BT57" s="1224"/>
      <c r="BU57" s="1224"/>
      <c r="BV57" s="1224"/>
      <c r="BW57" s="1224"/>
      <c r="BX57" s="1224">
        <v>60.3</v>
      </c>
      <c r="BY57" s="1224"/>
      <c r="BZ57" s="1224"/>
      <c r="CA57" s="1224"/>
      <c r="CB57" s="1224"/>
      <c r="CC57" s="1224"/>
      <c r="CD57" s="1224"/>
      <c r="CE57" s="1224"/>
      <c r="CF57" s="1224">
        <v>60.5</v>
      </c>
      <c r="CG57" s="1224"/>
      <c r="CH57" s="1224"/>
      <c r="CI57" s="1224"/>
      <c r="CJ57" s="1224"/>
      <c r="CK57" s="1224"/>
      <c r="CL57" s="1224"/>
      <c r="CM57" s="1224"/>
      <c r="CN57" s="1224">
        <v>61.2</v>
      </c>
      <c r="CO57" s="1224"/>
      <c r="CP57" s="1224"/>
      <c r="CQ57" s="1224"/>
      <c r="CR57" s="1224"/>
      <c r="CS57" s="1224"/>
      <c r="CT57" s="1224"/>
      <c r="CU57" s="1224"/>
      <c r="CV57" s="1224">
        <v>62.8</v>
      </c>
      <c r="CW57" s="1224"/>
      <c r="CX57" s="1224"/>
      <c r="CY57" s="1224"/>
      <c r="CZ57" s="1224"/>
      <c r="DA57" s="1224"/>
      <c r="DB57" s="1224"/>
      <c r="DC57" s="1224"/>
      <c r="DD57" s="1227"/>
      <c r="DE57" s="1225"/>
    </row>
    <row r="58" spans="1:109" s="1202" customFormat="1">
      <c r="A58" s="252"/>
      <c r="B58" s="1225"/>
      <c r="G58" s="1213"/>
      <c r="H58" s="1213"/>
      <c r="I58" s="1226"/>
      <c r="J58" s="1226"/>
      <c r="K58" s="1222"/>
      <c r="L58" s="1222"/>
      <c r="M58" s="1222"/>
      <c r="N58" s="1222"/>
      <c r="AM58" s="252"/>
      <c r="AN58" s="1219"/>
      <c r="AO58" s="1219"/>
      <c r="AP58" s="1219"/>
      <c r="AQ58" s="1219"/>
      <c r="AR58" s="1219"/>
      <c r="AS58" s="1219"/>
      <c r="AT58" s="1219"/>
      <c r="AU58" s="1219"/>
      <c r="AV58" s="1219"/>
      <c r="AW58" s="1219"/>
      <c r="AX58" s="1219"/>
      <c r="AY58" s="1219"/>
      <c r="AZ58" s="1219"/>
      <c r="BA58" s="1219"/>
      <c r="BB58" s="1223"/>
      <c r="BC58" s="1223"/>
      <c r="BD58" s="1223"/>
      <c r="BE58" s="1223"/>
      <c r="BF58" s="1223"/>
      <c r="BG58" s="1223"/>
      <c r="BH58" s="1223"/>
      <c r="BI58" s="1223"/>
      <c r="BJ58" s="1223"/>
      <c r="BK58" s="1223"/>
      <c r="BL58" s="1223"/>
      <c r="BM58" s="1223"/>
      <c r="BN58" s="1223"/>
      <c r="BO58" s="1223"/>
      <c r="BP58" s="1224"/>
      <c r="BQ58" s="1224"/>
      <c r="BR58" s="1224"/>
      <c r="BS58" s="1224"/>
      <c r="BT58" s="1224"/>
      <c r="BU58" s="1224"/>
      <c r="BV58" s="1224"/>
      <c r="BW58" s="1224"/>
      <c r="BX58" s="1224"/>
      <c r="BY58" s="1224"/>
      <c r="BZ58" s="1224"/>
      <c r="CA58" s="1224"/>
      <c r="CB58" s="1224"/>
      <c r="CC58" s="1224"/>
      <c r="CD58" s="1224"/>
      <c r="CE58" s="1224"/>
      <c r="CF58" s="1224"/>
      <c r="CG58" s="1224"/>
      <c r="CH58" s="1224"/>
      <c r="CI58" s="1224"/>
      <c r="CJ58" s="1224"/>
      <c r="CK58" s="1224"/>
      <c r="CL58" s="1224"/>
      <c r="CM58" s="1224"/>
      <c r="CN58" s="1224"/>
      <c r="CO58" s="1224"/>
      <c r="CP58" s="1224"/>
      <c r="CQ58" s="1224"/>
      <c r="CR58" s="1224"/>
      <c r="CS58" s="1224"/>
      <c r="CT58" s="1224"/>
      <c r="CU58" s="1224"/>
      <c r="CV58" s="1224"/>
      <c r="CW58" s="1224"/>
      <c r="CX58" s="1224"/>
      <c r="CY58" s="1224"/>
      <c r="CZ58" s="1224"/>
      <c r="DA58" s="1224"/>
      <c r="DB58" s="1224"/>
      <c r="DC58" s="1224"/>
      <c r="DD58" s="1227"/>
      <c r="DE58" s="1225"/>
    </row>
    <row r="59" spans="1:109" s="1202" customFormat="1">
      <c r="A59" s="252"/>
      <c r="B59" s="1225"/>
      <c r="K59" s="1228"/>
      <c r="L59" s="1228"/>
      <c r="M59" s="1228"/>
      <c r="N59" s="1228"/>
      <c r="AQ59" s="1228"/>
      <c r="AR59" s="1228"/>
      <c r="AS59" s="1228"/>
      <c r="AT59" s="1228"/>
      <c r="BC59" s="1228"/>
      <c r="BD59" s="1228"/>
      <c r="BE59" s="1228"/>
      <c r="BF59" s="1228"/>
      <c r="BO59" s="1228"/>
      <c r="BP59" s="1228"/>
      <c r="BQ59" s="1228"/>
      <c r="BR59" s="1228"/>
      <c r="CA59" s="1228"/>
      <c r="CB59" s="1228"/>
      <c r="CC59" s="1228"/>
      <c r="CD59" s="1228"/>
      <c r="CM59" s="1228"/>
      <c r="CN59" s="1228"/>
      <c r="CO59" s="1228"/>
      <c r="CP59" s="1228"/>
      <c r="CY59" s="1228"/>
      <c r="CZ59" s="1228"/>
      <c r="DA59" s="1228"/>
      <c r="DB59" s="1228"/>
      <c r="DC59" s="1228"/>
      <c r="DD59" s="1227"/>
      <c r="DE59" s="1225"/>
    </row>
    <row r="60" spans="1:109" s="1202" customFormat="1">
      <c r="A60" s="252"/>
      <c r="B60" s="1225"/>
      <c r="K60" s="1228"/>
      <c r="L60" s="1228"/>
      <c r="M60" s="1228"/>
      <c r="N60" s="1228"/>
      <c r="AQ60" s="1228"/>
      <c r="AR60" s="1228"/>
      <c r="AS60" s="1228"/>
      <c r="AT60" s="1228"/>
      <c r="BC60" s="1228"/>
      <c r="BD60" s="1228"/>
      <c r="BE60" s="1228"/>
      <c r="BF60" s="1228"/>
      <c r="BO60" s="1228"/>
      <c r="BP60" s="1228"/>
      <c r="BQ60" s="1228"/>
      <c r="BR60" s="1228"/>
      <c r="CA60" s="1228"/>
      <c r="CB60" s="1228"/>
      <c r="CC60" s="1228"/>
      <c r="CD60" s="1228"/>
      <c r="CM60" s="1228"/>
      <c r="CN60" s="1228"/>
      <c r="CO60" s="1228"/>
      <c r="CP60" s="1228"/>
      <c r="CY60" s="1228"/>
      <c r="CZ60" s="1228"/>
      <c r="DA60" s="1228"/>
      <c r="DB60" s="1228"/>
      <c r="DC60" s="1228"/>
      <c r="DD60" s="1227"/>
      <c r="DE60" s="1225"/>
    </row>
    <row r="61" spans="1:109" s="1202" customFormat="1">
      <c r="A61" s="252"/>
      <c r="B61" s="1229"/>
      <c r="C61" s="1230"/>
      <c r="D61" s="1230"/>
      <c r="E61" s="1230"/>
      <c r="F61" s="1230"/>
      <c r="G61" s="1230"/>
      <c r="H61" s="1230"/>
      <c r="I61" s="1230"/>
      <c r="J61" s="1230"/>
      <c r="K61" s="1230"/>
      <c r="L61" s="1230"/>
      <c r="M61" s="1231"/>
      <c r="N61" s="1231"/>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31"/>
      <c r="AT61" s="1231"/>
      <c r="AU61" s="1230"/>
      <c r="AV61" s="1230"/>
      <c r="AW61" s="1230"/>
      <c r="AX61" s="1230"/>
      <c r="AY61" s="1230"/>
      <c r="AZ61" s="1230"/>
      <c r="BA61" s="1230"/>
      <c r="BB61" s="1230"/>
      <c r="BC61" s="1230"/>
      <c r="BD61" s="1230"/>
      <c r="BE61" s="1231"/>
      <c r="BF61" s="1231"/>
      <c r="BG61" s="1230"/>
      <c r="BH61" s="1230"/>
      <c r="BI61" s="1230"/>
      <c r="BJ61" s="1230"/>
      <c r="BK61" s="1230"/>
      <c r="BL61" s="1230"/>
      <c r="BM61" s="1230"/>
      <c r="BN61" s="1230"/>
      <c r="BO61" s="1230"/>
      <c r="BP61" s="1230"/>
      <c r="BQ61" s="1231"/>
      <c r="BR61" s="1231"/>
      <c r="BS61" s="1230"/>
      <c r="BT61" s="1230"/>
      <c r="BU61" s="1230"/>
      <c r="BV61" s="1230"/>
      <c r="BW61" s="1230"/>
      <c r="BX61" s="1230"/>
      <c r="BY61" s="1230"/>
      <c r="BZ61" s="1230"/>
      <c r="CA61" s="1230"/>
      <c r="CB61" s="1230"/>
      <c r="CC61" s="1231"/>
      <c r="CD61" s="1231"/>
      <c r="CE61" s="1230"/>
      <c r="CF61" s="1230"/>
      <c r="CG61" s="1230"/>
      <c r="CH61" s="1230"/>
      <c r="CI61" s="1230"/>
      <c r="CJ61" s="1230"/>
      <c r="CK61" s="1230"/>
      <c r="CL61" s="1230"/>
      <c r="CM61" s="1230"/>
      <c r="CN61" s="1230"/>
      <c r="CO61" s="1231"/>
      <c r="CP61" s="1231"/>
      <c r="CQ61" s="1230"/>
      <c r="CR61" s="1230"/>
      <c r="CS61" s="1230"/>
      <c r="CT61" s="1230"/>
      <c r="CU61" s="1230"/>
      <c r="CV61" s="1230"/>
      <c r="CW61" s="1230"/>
      <c r="CX61" s="1230"/>
      <c r="CY61" s="1230"/>
      <c r="CZ61" s="1230"/>
      <c r="DA61" s="1231"/>
      <c r="DB61" s="1231"/>
      <c r="DC61" s="1231"/>
      <c r="DD61" s="1232"/>
      <c r="DE61" s="1225"/>
    </row>
    <row r="62" spans="1:109">
      <c r="B62" s="1200"/>
      <c r="C62" s="1200"/>
      <c r="D62" s="1200"/>
      <c r="E62" s="1200"/>
      <c r="F62" s="1200"/>
      <c r="G62" s="1200"/>
      <c r="H62" s="1200"/>
      <c r="I62" s="1200"/>
      <c r="J62" s="1200"/>
      <c r="K62" s="1200"/>
      <c r="L62" s="1200"/>
      <c r="M62" s="1200"/>
      <c r="N62" s="1200"/>
      <c r="O62" s="1200"/>
      <c r="P62" s="1200"/>
      <c r="Q62" s="1200"/>
      <c r="R62" s="1200"/>
      <c r="S62" s="1200"/>
      <c r="T62" s="1200"/>
      <c r="U62" s="1200"/>
      <c r="V62" s="1200"/>
      <c r="W62" s="1200"/>
      <c r="X62" s="1200"/>
      <c r="Y62" s="1200"/>
      <c r="Z62" s="1200"/>
      <c r="AA62" s="1200"/>
      <c r="AB62" s="1200"/>
      <c r="AC62" s="1200"/>
      <c r="AD62" s="1200"/>
      <c r="AE62" s="1200"/>
      <c r="AF62" s="1200"/>
      <c r="AG62" s="1200"/>
      <c r="AH62" s="1200"/>
      <c r="AI62" s="1200"/>
      <c r="AJ62" s="1200"/>
      <c r="AK62" s="1200"/>
      <c r="AL62" s="1200"/>
      <c r="AM62" s="1200"/>
      <c r="AN62" s="1200"/>
      <c r="AO62" s="1200"/>
      <c r="AP62" s="1200"/>
      <c r="AQ62" s="1200"/>
      <c r="AR62" s="1200"/>
      <c r="AS62" s="1200"/>
      <c r="AT62" s="1200"/>
      <c r="AU62" s="1200"/>
      <c r="AV62" s="1200"/>
      <c r="AW62" s="1200"/>
      <c r="AX62" s="1200"/>
      <c r="AY62" s="1200"/>
      <c r="AZ62" s="1200"/>
      <c r="BA62" s="1200"/>
      <c r="BB62" s="1200"/>
      <c r="BC62" s="1200"/>
      <c r="BD62" s="1200"/>
      <c r="BE62" s="1200"/>
      <c r="BF62" s="1200"/>
      <c r="BG62" s="1200"/>
      <c r="BH62" s="1200"/>
      <c r="BI62" s="1200"/>
      <c r="BJ62" s="1200"/>
      <c r="BK62" s="1200"/>
      <c r="BL62" s="1200"/>
      <c r="BM62" s="1200"/>
      <c r="BN62" s="1200"/>
      <c r="BO62" s="1200"/>
      <c r="BP62" s="1200"/>
      <c r="BQ62" s="1200"/>
      <c r="BR62" s="1200"/>
      <c r="BS62" s="1200"/>
      <c r="BT62" s="1200"/>
      <c r="BU62" s="1200"/>
      <c r="BV62" s="1200"/>
      <c r="BW62" s="1200"/>
      <c r="BX62" s="1200"/>
      <c r="BY62" s="1200"/>
      <c r="BZ62" s="1200"/>
      <c r="CA62" s="1200"/>
      <c r="CB62" s="1200"/>
      <c r="CC62" s="1200"/>
      <c r="CD62" s="1200"/>
      <c r="CE62" s="1200"/>
      <c r="CF62" s="1200"/>
      <c r="CG62" s="1200"/>
      <c r="CH62" s="1200"/>
      <c r="CI62" s="1200"/>
      <c r="CJ62" s="1200"/>
      <c r="CK62" s="1200"/>
      <c r="CL62" s="1200"/>
      <c r="CM62" s="1200"/>
      <c r="CN62" s="1200"/>
      <c r="CO62" s="1200"/>
      <c r="CP62" s="1200"/>
      <c r="CQ62" s="1200"/>
      <c r="CR62" s="1200"/>
      <c r="CS62" s="1200"/>
      <c r="CT62" s="1200"/>
      <c r="CU62" s="1200"/>
      <c r="CV62" s="1200"/>
      <c r="CW62" s="1200"/>
      <c r="CX62" s="1200"/>
      <c r="CY62" s="1200"/>
      <c r="CZ62" s="1200"/>
      <c r="DA62" s="1200"/>
      <c r="DB62" s="1200"/>
      <c r="DC62" s="1200"/>
      <c r="DD62" s="1200"/>
      <c r="DE62" s="252"/>
    </row>
    <row r="63" spans="1:109" ht="17.25">
      <c r="B63" s="309" t="s">
        <v>617</v>
      </c>
    </row>
    <row r="64" spans="1:109">
      <c r="B64" s="256"/>
      <c r="G64" s="1201"/>
      <c r="I64" s="1233"/>
      <c r="J64" s="1233"/>
      <c r="K64" s="1233"/>
      <c r="L64" s="1233"/>
      <c r="M64" s="1233"/>
      <c r="N64" s="1234"/>
      <c r="AM64" s="1201"/>
      <c r="AN64" s="1201" t="s">
        <v>610</v>
      </c>
      <c r="AP64" s="1202"/>
      <c r="AQ64" s="1202"/>
      <c r="AR64" s="1202"/>
      <c r="AY64" s="1201"/>
      <c r="BA64" s="1202"/>
      <c r="BB64" s="1202"/>
      <c r="BC64" s="1202"/>
      <c r="BK64" s="1201"/>
      <c r="BM64" s="1202"/>
      <c r="BN64" s="1202"/>
      <c r="BO64" s="1202"/>
      <c r="BW64" s="1201"/>
      <c r="BY64" s="1202"/>
      <c r="BZ64" s="1202"/>
      <c r="CA64" s="1202"/>
      <c r="CI64" s="1201"/>
      <c r="CK64" s="1202"/>
      <c r="CL64" s="1202"/>
      <c r="CM64" s="1202"/>
      <c r="CU64" s="1201"/>
      <c r="CW64" s="1202"/>
      <c r="CX64" s="1202"/>
      <c r="CY64" s="1202"/>
    </row>
    <row r="65" spans="2:107">
      <c r="B65" s="256"/>
      <c r="AN65" s="1203" t="s">
        <v>618</v>
      </c>
      <c r="AO65" s="1204"/>
      <c r="AP65" s="1204"/>
      <c r="AQ65" s="1204"/>
      <c r="AR65" s="1204"/>
      <c r="AS65" s="1204"/>
      <c r="AT65" s="1204"/>
      <c r="AU65" s="1204"/>
      <c r="AV65" s="1204"/>
      <c r="AW65" s="1204"/>
      <c r="AX65" s="1204"/>
      <c r="AY65" s="1204"/>
      <c r="AZ65" s="1204"/>
      <c r="BA65" s="1204"/>
      <c r="BB65" s="1204"/>
      <c r="BC65" s="1204"/>
      <c r="BD65" s="1204"/>
      <c r="BE65" s="1204"/>
      <c r="BF65" s="1204"/>
      <c r="BG65" s="1204"/>
      <c r="BH65" s="1204"/>
      <c r="BI65" s="1204"/>
      <c r="BJ65" s="1204"/>
      <c r="BK65" s="1204"/>
      <c r="BL65" s="1204"/>
      <c r="BM65" s="1204"/>
      <c r="BN65" s="1204"/>
      <c r="BO65" s="1204"/>
      <c r="BP65" s="1204"/>
      <c r="BQ65" s="1204"/>
      <c r="BR65" s="1204"/>
      <c r="BS65" s="1204"/>
      <c r="BT65" s="1204"/>
      <c r="BU65" s="1204"/>
      <c r="BV65" s="1204"/>
      <c r="BW65" s="1204"/>
      <c r="BX65" s="1204"/>
      <c r="BY65" s="1204"/>
      <c r="BZ65" s="1204"/>
      <c r="CA65" s="1204"/>
      <c r="CB65" s="1204"/>
      <c r="CC65" s="1204"/>
      <c r="CD65" s="1204"/>
      <c r="CE65" s="1204"/>
      <c r="CF65" s="1204"/>
      <c r="CG65" s="1204"/>
      <c r="CH65" s="1204"/>
      <c r="CI65" s="1204"/>
      <c r="CJ65" s="1204"/>
      <c r="CK65" s="1204"/>
      <c r="CL65" s="1204"/>
      <c r="CM65" s="1204"/>
      <c r="CN65" s="1204"/>
      <c r="CO65" s="1204"/>
      <c r="CP65" s="1204"/>
      <c r="CQ65" s="1204"/>
      <c r="CR65" s="1204"/>
      <c r="CS65" s="1204"/>
      <c r="CT65" s="1204"/>
      <c r="CU65" s="1204"/>
      <c r="CV65" s="1204"/>
      <c r="CW65" s="1204"/>
      <c r="CX65" s="1204"/>
      <c r="CY65" s="1204"/>
      <c r="CZ65" s="1204"/>
      <c r="DA65" s="1204"/>
      <c r="DB65" s="1204"/>
      <c r="DC65" s="1205"/>
    </row>
    <row r="66" spans="2:107">
      <c r="B66" s="256"/>
      <c r="AN66" s="1206"/>
      <c r="AO66" s="1207"/>
      <c r="AP66" s="1207"/>
      <c r="AQ66" s="1207"/>
      <c r="AR66" s="1207"/>
      <c r="AS66" s="1207"/>
      <c r="AT66" s="1207"/>
      <c r="AU66" s="1207"/>
      <c r="AV66" s="1207"/>
      <c r="AW66" s="1207"/>
      <c r="AX66" s="1207"/>
      <c r="AY66" s="1207"/>
      <c r="AZ66" s="1207"/>
      <c r="BA66" s="1207"/>
      <c r="BB66" s="1207"/>
      <c r="BC66" s="1207"/>
      <c r="BD66" s="1207"/>
      <c r="BE66" s="1207"/>
      <c r="BF66" s="1207"/>
      <c r="BG66" s="1207"/>
      <c r="BH66" s="1207"/>
      <c r="BI66" s="1207"/>
      <c r="BJ66" s="1207"/>
      <c r="BK66" s="1207"/>
      <c r="BL66" s="1207"/>
      <c r="BM66" s="1207"/>
      <c r="BN66" s="1207"/>
      <c r="BO66" s="1207"/>
      <c r="BP66" s="1207"/>
      <c r="BQ66" s="1207"/>
      <c r="BR66" s="1207"/>
      <c r="BS66" s="1207"/>
      <c r="BT66" s="1207"/>
      <c r="BU66" s="1207"/>
      <c r="BV66" s="1207"/>
      <c r="BW66" s="1207"/>
      <c r="BX66" s="1207"/>
      <c r="BY66" s="1207"/>
      <c r="BZ66" s="1207"/>
      <c r="CA66" s="1207"/>
      <c r="CB66" s="1207"/>
      <c r="CC66" s="1207"/>
      <c r="CD66" s="1207"/>
      <c r="CE66" s="1207"/>
      <c r="CF66" s="1207"/>
      <c r="CG66" s="1207"/>
      <c r="CH66" s="1207"/>
      <c r="CI66" s="1207"/>
      <c r="CJ66" s="1207"/>
      <c r="CK66" s="1207"/>
      <c r="CL66" s="1207"/>
      <c r="CM66" s="1207"/>
      <c r="CN66" s="1207"/>
      <c r="CO66" s="1207"/>
      <c r="CP66" s="1207"/>
      <c r="CQ66" s="1207"/>
      <c r="CR66" s="1207"/>
      <c r="CS66" s="1207"/>
      <c r="CT66" s="1207"/>
      <c r="CU66" s="1207"/>
      <c r="CV66" s="1207"/>
      <c r="CW66" s="1207"/>
      <c r="CX66" s="1207"/>
      <c r="CY66" s="1207"/>
      <c r="CZ66" s="1207"/>
      <c r="DA66" s="1207"/>
      <c r="DB66" s="1207"/>
      <c r="DC66" s="1208"/>
    </row>
    <row r="67" spans="2:107">
      <c r="B67" s="256"/>
      <c r="AN67" s="1206"/>
      <c r="AO67" s="1207"/>
      <c r="AP67" s="1207"/>
      <c r="AQ67" s="1207"/>
      <c r="AR67" s="1207"/>
      <c r="AS67" s="1207"/>
      <c r="AT67" s="1207"/>
      <c r="AU67" s="1207"/>
      <c r="AV67" s="1207"/>
      <c r="AW67" s="1207"/>
      <c r="AX67" s="1207"/>
      <c r="AY67" s="1207"/>
      <c r="AZ67" s="1207"/>
      <c r="BA67" s="1207"/>
      <c r="BB67" s="1207"/>
      <c r="BC67" s="1207"/>
      <c r="BD67" s="1207"/>
      <c r="BE67" s="1207"/>
      <c r="BF67" s="1207"/>
      <c r="BG67" s="1207"/>
      <c r="BH67" s="1207"/>
      <c r="BI67" s="1207"/>
      <c r="BJ67" s="1207"/>
      <c r="BK67" s="1207"/>
      <c r="BL67" s="1207"/>
      <c r="BM67" s="1207"/>
      <c r="BN67" s="1207"/>
      <c r="BO67" s="1207"/>
      <c r="BP67" s="1207"/>
      <c r="BQ67" s="1207"/>
      <c r="BR67" s="1207"/>
      <c r="BS67" s="1207"/>
      <c r="BT67" s="1207"/>
      <c r="BU67" s="1207"/>
      <c r="BV67" s="1207"/>
      <c r="BW67" s="1207"/>
      <c r="BX67" s="1207"/>
      <c r="BY67" s="1207"/>
      <c r="BZ67" s="1207"/>
      <c r="CA67" s="1207"/>
      <c r="CB67" s="1207"/>
      <c r="CC67" s="1207"/>
      <c r="CD67" s="1207"/>
      <c r="CE67" s="1207"/>
      <c r="CF67" s="1207"/>
      <c r="CG67" s="1207"/>
      <c r="CH67" s="1207"/>
      <c r="CI67" s="1207"/>
      <c r="CJ67" s="1207"/>
      <c r="CK67" s="1207"/>
      <c r="CL67" s="1207"/>
      <c r="CM67" s="1207"/>
      <c r="CN67" s="1207"/>
      <c r="CO67" s="1207"/>
      <c r="CP67" s="1207"/>
      <c r="CQ67" s="1207"/>
      <c r="CR67" s="1207"/>
      <c r="CS67" s="1207"/>
      <c r="CT67" s="1207"/>
      <c r="CU67" s="1207"/>
      <c r="CV67" s="1207"/>
      <c r="CW67" s="1207"/>
      <c r="CX67" s="1207"/>
      <c r="CY67" s="1207"/>
      <c r="CZ67" s="1207"/>
      <c r="DA67" s="1207"/>
      <c r="DB67" s="1207"/>
      <c r="DC67" s="1208"/>
    </row>
    <row r="68" spans="2:107">
      <c r="B68" s="256"/>
      <c r="AN68" s="1206"/>
      <c r="AO68" s="1207"/>
      <c r="AP68" s="1207"/>
      <c r="AQ68" s="1207"/>
      <c r="AR68" s="1207"/>
      <c r="AS68" s="1207"/>
      <c r="AT68" s="1207"/>
      <c r="AU68" s="1207"/>
      <c r="AV68" s="1207"/>
      <c r="AW68" s="1207"/>
      <c r="AX68" s="1207"/>
      <c r="AY68" s="1207"/>
      <c r="AZ68" s="1207"/>
      <c r="BA68" s="1207"/>
      <c r="BB68" s="1207"/>
      <c r="BC68" s="1207"/>
      <c r="BD68" s="1207"/>
      <c r="BE68" s="1207"/>
      <c r="BF68" s="1207"/>
      <c r="BG68" s="1207"/>
      <c r="BH68" s="1207"/>
      <c r="BI68" s="1207"/>
      <c r="BJ68" s="1207"/>
      <c r="BK68" s="1207"/>
      <c r="BL68" s="1207"/>
      <c r="BM68" s="1207"/>
      <c r="BN68" s="1207"/>
      <c r="BO68" s="1207"/>
      <c r="BP68" s="1207"/>
      <c r="BQ68" s="1207"/>
      <c r="BR68" s="1207"/>
      <c r="BS68" s="1207"/>
      <c r="BT68" s="1207"/>
      <c r="BU68" s="1207"/>
      <c r="BV68" s="1207"/>
      <c r="BW68" s="1207"/>
      <c r="BX68" s="1207"/>
      <c r="BY68" s="1207"/>
      <c r="BZ68" s="1207"/>
      <c r="CA68" s="1207"/>
      <c r="CB68" s="1207"/>
      <c r="CC68" s="1207"/>
      <c r="CD68" s="1207"/>
      <c r="CE68" s="1207"/>
      <c r="CF68" s="1207"/>
      <c r="CG68" s="1207"/>
      <c r="CH68" s="1207"/>
      <c r="CI68" s="1207"/>
      <c r="CJ68" s="1207"/>
      <c r="CK68" s="1207"/>
      <c r="CL68" s="1207"/>
      <c r="CM68" s="1207"/>
      <c r="CN68" s="1207"/>
      <c r="CO68" s="1207"/>
      <c r="CP68" s="1207"/>
      <c r="CQ68" s="1207"/>
      <c r="CR68" s="1207"/>
      <c r="CS68" s="1207"/>
      <c r="CT68" s="1207"/>
      <c r="CU68" s="1207"/>
      <c r="CV68" s="1207"/>
      <c r="CW68" s="1207"/>
      <c r="CX68" s="1207"/>
      <c r="CY68" s="1207"/>
      <c r="CZ68" s="1207"/>
      <c r="DA68" s="1207"/>
      <c r="DB68" s="1207"/>
      <c r="DC68" s="1208"/>
    </row>
    <row r="69" spans="2:107">
      <c r="B69" s="256"/>
      <c r="AN69" s="1209"/>
      <c r="AO69" s="1210"/>
      <c r="AP69" s="1210"/>
      <c r="AQ69" s="1210"/>
      <c r="AR69" s="1210"/>
      <c r="AS69" s="1210"/>
      <c r="AT69" s="1210"/>
      <c r="AU69" s="1210"/>
      <c r="AV69" s="1210"/>
      <c r="AW69" s="1210"/>
      <c r="AX69" s="1210"/>
      <c r="AY69" s="1210"/>
      <c r="AZ69" s="1210"/>
      <c r="BA69" s="1210"/>
      <c r="BB69" s="1210"/>
      <c r="BC69" s="1210"/>
      <c r="BD69" s="1210"/>
      <c r="BE69" s="1210"/>
      <c r="BF69" s="1210"/>
      <c r="BG69" s="1210"/>
      <c r="BH69" s="1210"/>
      <c r="BI69" s="1210"/>
      <c r="BJ69" s="1210"/>
      <c r="BK69" s="1210"/>
      <c r="BL69" s="1210"/>
      <c r="BM69" s="1210"/>
      <c r="BN69" s="1210"/>
      <c r="BO69" s="1210"/>
      <c r="BP69" s="1210"/>
      <c r="BQ69" s="1210"/>
      <c r="BR69" s="1210"/>
      <c r="BS69" s="1210"/>
      <c r="BT69" s="1210"/>
      <c r="BU69" s="1210"/>
      <c r="BV69" s="1210"/>
      <c r="BW69" s="1210"/>
      <c r="BX69" s="1210"/>
      <c r="BY69" s="1210"/>
      <c r="BZ69" s="1210"/>
      <c r="CA69" s="1210"/>
      <c r="CB69" s="1210"/>
      <c r="CC69" s="1210"/>
      <c r="CD69" s="1210"/>
      <c r="CE69" s="1210"/>
      <c r="CF69" s="1210"/>
      <c r="CG69" s="1210"/>
      <c r="CH69" s="1210"/>
      <c r="CI69" s="1210"/>
      <c r="CJ69" s="1210"/>
      <c r="CK69" s="1210"/>
      <c r="CL69" s="1210"/>
      <c r="CM69" s="1210"/>
      <c r="CN69" s="1210"/>
      <c r="CO69" s="1210"/>
      <c r="CP69" s="1210"/>
      <c r="CQ69" s="1210"/>
      <c r="CR69" s="1210"/>
      <c r="CS69" s="1210"/>
      <c r="CT69" s="1210"/>
      <c r="CU69" s="1210"/>
      <c r="CV69" s="1210"/>
      <c r="CW69" s="1210"/>
      <c r="CX69" s="1210"/>
      <c r="CY69" s="1210"/>
      <c r="CZ69" s="1210"/>
      <c r="DA69" s="1210"/>
      <c r="DB69" s="1210"/>
      <c r="DC69" s="1211"/>
    </row>
    <row r="70" spans="2:107">
      <c r="B70" s="256"/>
      <c r="H70" s="1235"/>
      <c r="I70" s="1235"/>
      <c r="J70" s="1236"/>
      <c r="K70" s="1236"/>
      <c r="L70" s="1237"/>
      <c r="M70" s="1236"/>
      <c r="N70" s="1237"/>
      <c r="AN70" s="1212"/>
      <c r="AO70" s="1212"/>
      <c r="AP70" s="1212"/>
      <c r="AZ70" s="1212"/>
      <c r="BA70" s="1212"/>
      <c r="BB70" s="1212"/>
      <c r="BL70" s="1212"/>
      <c r="BM70" s="1212"/>
      <c r="BN70" s="1212"/>
      <c r="BX70" s="1212"/>
      <c r="BY70" s="1212"/>
      <c r="BZ70" s="1212"/>
      <c r="CJ70" s="1212"/>
      <c r="CK70" s="1212"/>
      <c r="CL70" s="1212"/>
      <c r="CV70" s="1212"/>
      <c r="CW70" s="1212"/>
      <c r="CX70" s="1212"/>
    </row>
    <row r="71" spans="2:107">
      <c r="B71" s="256"/>
      <c r="G71" s="1238"/>
      <c r="I71" s="1239"/>
      <c r="J71" s="1236"/>
      <c r="K71" s="1236"/>
      <c r="L71" s="1237"/>
      <c r="M71" s="1236"/>
      <c r="N71" s="1237"/>
      <c r="AM71" s="1238"/>
      <c r="AN71" s="252" t="s">
        <v>612</v>
      </c>
    </row>
    <row r="72" spans="2:107">
      <c r="B72" s="256"/>
      <c r="G72" s="1213"/>
      <c r="H72" s="1213"/>
      <c r="I72" s="1213"/>
      <c r="J72" s="1213"/>
      <c r="K72" s="1214"/>
      <c r="L72" s="1214"/>
      <c r="M72" s="1215"/>
      <c r="N72" s="1215"/>
      <c r="AN72" s="1216"/>
      <c r="AO72" s="1217"/>
      <c r="AP72" s="1217"/>
      <c r="AQ72" s="1217"/>
      <c r="AR72" s="1217"/>
      <c r="AS72" s="1217"/>
      <c r="AT72" s="1217"/>
      <c r="AU72" s="1217"/>
      <c r="AV72" s="1217"/>
      <c r="AW72" s="1217"/>
      <c r="AX72" s="1217"/>
      <c r="AY72" s="1217"/>
      <c r="AZ72" s="1217"/>
      <c r="BA72" s="1217"/>
      <c r="BB72" s="1217"/>
      <c r="BC72" s="1217"/>
      <c r="BD72" s="1217"/>
      <c r="BE72" s="1217"/>
      <c r="BF72" s="1217"/>
      <c r="BG72" s="1217"/>
      <c r="BH72" s="1217"/>
      <c r="BI72" s="1217"/>
      <c r="BJ72" s="1217"/>
      <c r="BK72" s="1217"/>
      <c r="BL72" s="1217"/>
      <c r="BM72" s="1217"/>
      <c r="BN72" s="1217"/>
      <c r="BO72" s="1218"/>
      <c r="BP72" s="1219" t="s">
        <v>564</v>
      </c>
      <c r="BQ72" s="1219"/>
      <c r="BR72" s="1219"/>
      <c r="BS72" s="1219"/>
      <c r="BT72" s="1219"/>
      <c r="BU72" s="1219"/>
      <c r="BV72" s="1219"/>
      <c r="BW72" s="1219"/>
      <c r="BX72" s="1219" t="s">
        <v>565</v>
      </c>
      <c r="BY72" s="1219"/>
      <c r="BZ72" s="1219"/>
      <c r="CA72" s="1219"/>
      <c r="CB72" s="1219"/>
      <c r="CC72" s="1219"/>
      <c r="CD72" s="1219"/>
      <c r="CE72" s="1219"/>
      <c r="CF72" s="1219" t="s">
        <v>566</v>
      </c>
      <c r="CG72" s="1219"/>
      <c r="CH72" s="1219"/>
      <c r="CI72" s="1219"/>
      <c r="CJ72" s="1219"/>
      <c r="CK72" s="1219"/>
      <c r="CL72" s="1219"/>
      <c r="CM72" s="1219"/>
      <c r="CN72" s="1219" t="s">
        <v>567</v>
      </c>
      <c r="CO72" s="1219"/>
      <c r="CP72" s="1219"/>
      <c r="CQ72" s="1219"/>
      <c r="CR72" s="1219"/>
      <c r="CS72" s="1219"/>
      <c r="CT72" s="1219"/>
      <c r="CU72" s="1219"/>
      <c r="CV72" s="1219" t="s">
        <v>568</v>
      </c>
      <c r="CW72" s="1219"/>
      <c r="CX72" s="1219"/>
      <c r="CY72" s="1219"/>
      <c r="CZ72" s="1219"/>
      <c r="DA72" s="1219"/>
      <c r="DB72" s="1219"/>
      <c r="DC72" s="1219"/>
    </row>
    <row r="73" spans="2:107">
      <c r="B73" s="256"/>
      <c r="G73" s="1220"/>
      <c r="H73" s="1220"/>
      <c r="I73" s="1220"/>
      <c r="J73" s="1220"/>
      <c r="K73" s="1240"/>
      <c r="L73" s="1240"/>
      <c r="M73" s="1240"/>
      <c r="N73" s="1240"/>
      <c r="AM73" s="1212"/>
      <c r="AN73" s="1223" t="s">
        <v>613</v>
      </c>
      <c r="AO73" s="1223"/>
      <c r="AP73" s="1223"/>
      <c r="AQ73" s="1223"/>
      <c r="AR73" s="1223"/>
      <c r="AS73" s="1223"/>
      <c r="AT73" s="1223"/>
      <c r="AU73" s="1223"/>
      <c r="AV73" s="1223"/>
      <c r="AW73" s="1223"/>
      <c r="AX73" s="1223"/>
      <c r="AY73" s="1223"/>
      <c r="AZ73" s="1223"/>
      <c r="BA73" s="1223"/>
      <c r="BB73" s="1223" t="s">
        <v>614</v>
      </c>
      <c r="BC73" s="1223"/>
      <c r="BD73" s="1223"/>
      <c r="BE73" s="1223"/>
      <c r="BF73" s="1223"/>
      <c r="BG73" s="1223"/>
      <c r="BH73" s="1223"/>
      <c r="BI73" s="1223"/>
      <c r="BJ73" s="1223"/>
      <c r="BK73" s="1223"/>
      <c r="BL73" s="1223"/>
      <c r="BM73" s="1223"/>
      <c r="BN73" s="1223"/>
      <c r="BO73" s="1223"/>
      <c r="BP73" s="1224">
        <v>30.5</v>
      </c>
      <c r="BQ73" s="1224"/>
      <c r="BR73" s="1224"/>
      <c r="BS73" s="1224"/>
      <c r="BT73" s="1224"/>
      <c r="BU73" s="1224"/>
      <c r="BV73" s="1224"/>
      <c r="BW73" s="1224"/>
      <c r="BX73" s="1224">
        <v>26.8</v>
      </c>
      <c r="BY73" s="1224"/>
      <c r="BZ73" s="1224"/>
      <c r="CA73" s="1224"/>
      <c r="CB73" s="1224"/>
      <c r="CC73" s="1224"/>
      <c r="CD73" s="1224"/>
      <c r="CE73" s="1224"/>
      <c r="CF73" s="1224">
        <v>18.100000000000001</v>
      </c>
      <c r="CG73" s="1224"/>
      <c r="CH73" s="1224"/>
      <c r="CI73" s="1224"/>
      <c r="CJ73" s="1224"/>
      <c r="CK73" s="1224"/>
      <c r="CL73" s="1224"/>
      <c r="CM73" s="1224"/>
      <c r="CN73" s="1224">
        <v>6.9</v>
      </c>
      <c r="CO73" s="1224"/>
      <c r="CP73" s="1224"/>
      <c r="CQ73" s="1224"/>
      <c r="CR73" s="1224"/>
      <c r="CS73" s="1224"/>
      <c r="CT73" s="1224"/>
      <c r="CU73" s="1224"/>
      <c r="CV73" s="1224"/>
      <c r="CW73" s="1224"/>
      <c r="CX73" s="1224"/>
      <c r="CY73" s="1224"/>
      <c r="CZ73" s="1224"/>
      <c r="DA73" s="1224"/>
      <c r="DB73" s="1224"/>
      <c r="DC73" s="1224"/>
    </row>
    <row r="74" spans="2:107">
      <c r="B74" s="256"/>
      <c r="G74" s="1220"/>
      <c r="H74" s="1220"/>
      <c r="I74" s="1220"/>
      <c r="J74" s="1220"/>
      <c r="K74" s="1240"/>
      <c r="L74" s="1240"/>
      <c r="M74" s="1240"/>
      <c r="N74" s="1240"/>
      <c r="AM74" s="1212"/>
      <c r="AN74" s="1223"/>
      <c r="AO74" s="1223"/>
      <c r="AP74" s="1223"/>
      <c r="AQ74" s="1223"/>
      <c r="AR74" s="1223"/>
      <c r="AS74" s="1223"/>
      <c r="AT74" s="1223"/>
      <c r="AU74" s="1223"/>
      <c r="AV74" s="1223"/>
      <c r="AW74" s="1223"/>
      <c r="AX74" s="1223"/>
      <c r="AY74" s="1223"/>
      <c r="AZ74" s="1223"/>
      <c r="BA74" s="1223"/>
      <c r="BB74" s="1223"/>
      <c r="BC74" s="1223"/>
      <c r="BD74" s="1223"/>
      <c r="BE74" s="1223"/>
      <c r="BF74" s="1223"/>
      <c r="BG74" s="1223"/>
      <c r="BH74" s="1223"/>
      <c r="BI74" s="1223"/>
      <c r="BJ74" s="1223"/>
      <c r="BK74" s="1223"/>
      <c r="BL74" s="1223"/>
      <c r="BM74" s="1223"/>
      <c r="BN74" s="1223"/>
      <c r="BO74" s="1223"/>
      <c r="BP74" s="1224"/>
      <c r="BQ74" s="1224"/>
      <c r="BR74" s="1224"/>
      <c r="BS74" s="1224"/>
      <c r="BT74" s="1224"/>
      <c r="BU74" s="1224"/>
      <c r="BV74" s="1224"/>
      <c r="BW74" s="1224"/>
      <c r="BX74" s="1224"/>
      <c r="BY74" s="1224"/>
      <c r="BZ74" s="1224"/>
      <c r="CA74" s="1224"/>
      <c r="CB74" s="1224"/>
      <c r="CC74" s="1224"/>
      <c r="CD74" s="1224"/>
      <c r="CE74" s="1224"/>
      <c r="CF74" s="1224"/>
      <c r="CG74" s="1224"/>
      <c r="CH74" s="1224"/>
      <c r="CI74" s="1224"/>
      <c r="CJ74" s="1224"/>
      <c r="CK74" s="1224"/>
      <c r="CL74" s="1224"/>
      <c r="CM74" s="1224"/>
      <c r="CN74" s="1224"/>
      <c r="CO74" s="1224"/>
      <c r="CP74" s="1224"/>
      <c r="CQ74" s="1224"/>
      <c r="CR74" s="1224"/>
      <c r="CS74" s="1224"/>
      <c r="CT74" s="1224"/>
      <c r="CU74" s="1224"/>
      <c r="CV74" s="1224"/>
      <c r="CW74" s="1224"/>
      <c r="CX74" s="1224"/>
      <c r="CY74" s="1224"/>
      <c r="CZ74" s="1224"/>
      <c r="DA74" s="1224"/>
      <c r="DB74" s="1224"/>
      <c r="DC74" s="1224"/>
    </row>
    <row r="75" spans="2:107">
      <c r="B75" s="256"/>
      <c r="G75" s="1220"/>
      <c r="H75" s="1220"/>
      <c r="I75" s="1213"/>
      <c r="J75" s="1213"/>
      <c r="K75" s="1222"/>
      <c r="L75" s="1222"/>
      <c r="M75" s="1222"/>
      <c r="N75" s="1222"/>
      <c r="AM75" s="1212"/>
      <c r="AN75" s="1223"/>
      <c r="AO75" s="1223"/>
      <c r="AP75" s="1223"/>
      <c r="AQ75" s="1223"/>
      <c r="AR75" s="1223"/>
      <c r="AS75" s="1223"/>
      <c r="AT75" s="1223"/>
      <c r="AU75" s="1223"/>
      <c r="AV75" s="1223"/>
      <c r="AW75" s="1223"/>
      <c r="AX75" s="1223"/>
      <c r="AY75" s="1223"/>
      <c r="AZ75" s="1223"/>
      <c r="BA75" s="1223"/>
      <c r="BB75" s="1223" t="s">
        <v>619</v>
      </c>
      <c r="BC75" s="1223"/>
      <c r="BD75" s="1223"/>
      <c r="BE75" s="1223"/>
      <c r="BF75" s="1223"/>
      <c r="BG75" s="1223"/>
      <c r="BH75" s="1223"/>
      <c r="BI75" s="1223"/>
      <c r="BJ75" s="1223"/>
      <c r="BK75" s="1223"/>
      <c r="BL75" s="1223"/>
      <c r="BM75" s="1223"/>
      <c r="BN75" s="1223"/>
      <c r="BO75" s="1223"/>
      <c r="BP75" s="1224">
        <v>9.1</v>
      </c>
      <c r="BQ75" s="1224"/>
      <c r="BR75" s="1224"/>
      <c r="BS75" s="1224"/>
      <c r="BT75" s="1224"/>
      <c r="BU75" s="1224"/>
      <c r="BV75" s="1224"/>
      <c r="BW75" s="1224"/>
      <c r="BX75" s="1224">
        <v>9.4</v>
      </c>
      <c r="BY75" s="1224"/>
      <c r="BZ75" s="1224"/>
      <c r="CA75" s="1224"/>
      <c r="CB75" s="1224"/>
      <c r="CC75" s="1224"/>
      <c r="CD75" s="1224"/>
      <c r="CE75" s="1224"/>
      <c r="CF75" s="1224">
        <v>8.9</v>
      </c>
      <c r="CG75" s="1224"/>
      <c r="CH75" s="1224"/>
      <c r="CI75" s="1224"/>
      <c r="CJ75" s="1224"/>
      <c r="CK75" s="1224"/>
      <c r="CL75" s="1224"/>
      <c r="CM75" s="1224"/>
      <c r="CN75" s="1224">
        <v>8.4</v>
      </c>
      <c r="CO75" s="1224"/>
      <c r="CP75" s="1224"/>
      <c r="CQ75" s="1224"/>
      <c r="CR75" s="1224"/>
      <c r="CS75" s="1224"/>
      <c r="CT75" s="1224"/>
      <c r="CU75" s="1224"/>
      <c r="CV75" s="1224">
        <v>7.7</v>
      </c>
      <c r="CW75" s="1224"/>
      <c r="CX75" s="1224"/>
      <c r="CY75" s="1224"/>
      <c r="CZ75" s="1224"/>
      <c r="DA75" s="1224"/>
      <c r="DB75" s="1224"/>
      <c r="DC75" s="1224"/>
    </row>
    <row r="76" spans="2:107">
      <c r="B76" s="256"/>
      <c r="G76" s="1220"/>
      <c r="H76" s="1220"/>
      <c r="I76" s="1213"/>
      <c r="J76" s="1213"/>
      <c r="K76" s="1222"/>
      <c r="L76" s="1222"/>
      <c r="M76" s="1222"/>
      <c r="N76" s="1222"/>
      <c r="AM76" s="1212"/>
      <c r="AN76" s="1223"/>
      <c r="AO76" s="1223"/>
      <c r="AP76" s="1223"/>
      <c r="AQ76" s="1223"/>
      <c r="AR76" s="1223"/>
      <c r="AS76" s="1223"/>
      <c r="AT76" s="1223"/>
      <c r="AU76" s="1223"/>
      <c r="AV76" s="1223"/>
      <c r="AW76" s="1223"/>
      <c r="AX76" s="1223"/>
      <c r="AY76" s="1223"/>
      <c r="AZ76" s="1223"/>
      <c r="BA76" s="1223"/>
      <c r="BB76" s="1223"/>
      <c r="BC76" s="1223"/>
      <c r="BD76" s="1223"/>
      <c r="BE76" s="1223"/>
      <c r="BF76" s="1223"/>
      <c r="BG76" s="1223"/>
      <c r="BH76" s="1223"/>
      <c r="BI76" s="1223"/>
      <c r="BJ76" s="1223"/>
      <c r="BK76" s="1223"/>
      <c r="BL76" s="1223"/>
      <c r="BM76" s="1223"/>
      <c r="BN76" s="1223"/>
      <c r="BO76" s="1223"/>
      <c r="BP76" s="1224"/>
      <c r="BQ76" s="1224"/>
      <c r="BR76" s="1224"/>
      <c r="BS76" s="1224"/>
      <c r="BT76" s="1224"/>
      <c r="BU76" s="1224"/>
      <c r="BV76" s="1224"/>
      <c r="BW76" s="1224"/>
      <c r="BX76" s="1224"/>
      <c r="BY76" s="1224"/>
      <c r="BZ76" s="1224"/>
      <c r="CA76" s="1224"/>
      <c r="CB76" s="1224"/>
      <c r="CC76" s="1224"/>
      <c r="CD76" s="1224"/>
      <c r="CE76" s="1224"/>
      <c r="CF76" s="1224"/>
      <c r="CG76" s="1224"/>
      <c r="CH76" s="1224"/>
      <c r="CI76" s="1224"/>
      <c r="CJ76" s="1224"/>
      <c r="CK76" s="1224"/>
      <c r="CL76" s="1224"/>
      <c r="CM76" s="1224"/>
      <c r="CN76" s="1224"/>
      <c r="CO76" s="1224"/>
      <c r="CP76" s="1224"/>
      <c r="CQ76" s="1224"/>
      <c r="CR76" s="1224"/>
      <c r="CS76" s="1224"/>
      <c r="CT76" s="1224"/>
      <c r="CU76" s="1224"/>
      <c r="CV76" s="1224"/>
      <c r="CW76" s="1224"/>
      <c r="CX76" s="1224"/>
      <c r="CY76" s="1224"/>
      <c r="CZ76" s="1224"/>
      <c r="DA76" s="1224"/>
      <c r="DB76" s="1224"/>
      <c r="DC76" s="1224"/>
    </row>
    <row r="77" spans="2:107">
      <c r="B77" s="256"/>
      <c r="G77" s="1213"/>
      <c r="H77" s="1213"/>
      <c r="I77" s="1213"/>
      <c r="J77" s="1213"/>
      <c r="K77" s="1240"/>
      <c r="L77" s="1240"/>
      <c r="M77" s="1240"/>
      <c r="N77" s="1240"/>
      <c r="AN77" s="1219" t="s">
        <v>616</v>
      </c>
      <c r="AO77" s="1219"/>
      <c r="AP77" s="1219"/>
      <c r="AQ77" s="1219"/>
      <c r="AR77" s="1219"/>
      <c r="AS77" s="1219"/>
      <c r="AT77" s="1219"/>
      <c r="AU77" s="1219"/>
      <c r="AV77" s="1219"/>
      <c r="AW77" s="1219"/>
      <c r="AX77" s="1219"/>
      <c r="AY77" s="1219"/>
      <c r="AZ77" s="1219"/>
      <c r="BA77" s="1219"/>
      <c r="BB77" s="1223" t="s">
        <v>614</v>
      </c>
      <c r="BC77" s="1223"/>
      <c r="BD77" s="1223"/>
      <c r="BE77" s="1223"/>
      <c r="BF77" s="1223"/>
      <c r="BG77" s="1223"/>
      <c r="BH77" s="1223"/>
      <c r="BI77" s="1223"/>
      <c r="BJ77" s="1223"/>
      <c r="BK77" s="1223"/>
      <c r="BL77" s="1223"/>
      <c r="BM77" s="1223"/>
      <c r="BN77" s="1223"/>
      <c r="BO77" s="1223"/>
      <c r="BP77" s="1224">
        <v>28.5</v>
      </c>
      <c r="BQ77" s="1224"/>
      <c r="BR77" s="1224"/>
      <c r="BS77" s="1224"/>
      <c r="BT77" s="1224"/>
      <c r="BU77" s="1224"/>
      <c r="BV77" s="1224"/>
      <c r="BW77" s="1224"/>
      <c r="BX77" s="1224">
        <v>20.5</v>
      </c>
      <c r="BY77" s="1224"/>
      <c r="BZ77" s="1224"/>
      <c r="CA77" s="1224"/>
      <c r="CB77" s="1224"/>
      <c r="CC77" s="1224"/>
      <c r="CD77" s="1224"/>
      <c r="CE77" s="1224"/>
      <c r="CF77" s="1224">
        <v>21.4</v>
      </c>
      <c r="CG77" s="1224"/>
      <c r="CH77" s="1224"/>
      <c r="CI77" s="1224"/>
      <c r="CJ77" s="1224"/>
      <c r="CK77" s="1224"/>
      <c r="CL77" s="1224"/>
      <c r="CM77" s="1224"/>
      <c r="CN77" s="1224">
        <v>12.8</v>
      </c>
      <c r="CO77" s="1224"/>
      <c r="CP77" s="1224"/>
      <c r="CQ77" s="1224"/>
      <c r="CR77" s="1224"/>
      <c r="CS77" s="1224"/>
      <c r="CT77" s="1224"/>
      <c r="CU77" s="1224"/>
      <c r="CV77" s="1224">
        <v>0</v>
      </c>
      <c r="CW77" s="1224"/>
      <c r="CX77" s="1224"/>
      <c r="CY77" s="1224"/>
      <c r="CZ77" s="1224"/>
      <c r="DA77" s="1224"/>
      <c r="DB77" s="1224"/>
      <c r="DC77" s="1224"/>
    </row>
    <row r="78" spans="2:107">
      <c r="B78" s="256"/>
      <c r="G78" s="1213"/>
      <c r="H78" s="1213"/>
      <c r="I78" s="1213"/>
      <c r="J78" s="1213"/>
      <c r="K78" s="1240"/>
      <c r="L78" s="1240"/>
      <c r="M78" s="1240"/>
      <c r="N78" s="1240"/>
      <c r="AN78" s="1219"/>
      <c r="AO78" s="1219"/>
      <c r="AP78" s="1219"/>
      <c r="AQ78" s="1219"/>
      <c r="AR78" s="1219"/>
      <c r="AS78" s="1219"/>
      <c r="AT78" s="1219"/>
      <c r="AU78" s="1219"/>
      <c r="AV78" s="1219"/>
      <c r="AW78" s="1219"/>
      <c r="AX78" s="1219"/>
      <c r="AY78" s="1219"/>
      <c r="AZ78" s="1219"/>
      <c r="BA78" s="1219"/>
      <c r="BB78" s="1223"/>
      <c r="BC78" s="1223"/>
      <c r="BD78" s="1223"/>
      <c r="BE78" s="1223"/>
      <c r="BF78" s="1223"/>
      <c r="BG78" s="1223"/>
      <c r="BH78" s="1223"/>
      <c r="BI78" s="1223"/>
      <c r="BJ78" s="1223"/>
      <c r="BK78" s="1223"/>
      <c r="BL78" s="1223"/>
      <c r="BM78" s="1223"/>
      <c r="BN78" s="1223"/>
      <c r="BO78" s="1223"/>
      <c r="BP78" s="1224"/>
      <c r="BQ78" s="1224"/>
      <c r="BR78" s="1224"/>
      <c r="BS78" s="1224"/>
      <c r="BT78" s="1224"/>
      <c r="BU78" s="1224"/>
      <c r="BV78" s="1224"/>
      <c r="BW78" s="1224"/>
      <c r="BX78" s="1224"/>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24"/>
      <c r="CY78" s="1224"/>
      <c r="CZ78" s="1224"/>
      <c r="DA78" s="1224"/>
      <c r="DB78" s="1224"/>
      <c r="DC78" s="1224"/>
    </row>
    <row r="79" spans="2:107">
      <c r="B79" s="256"/>
      <c r="G79" s="1213"/>
      <c r="H79" s="1213"/>
      <c r="I79" s="1226"/>
      <c r="J79" s="1226"/>
      <c r="K79" s="1241"/>
      <c r="L79" s="1241"/>
      <c r="M79" s="1241"/>
      <c r="N79" s="1241"/>
      <c r="AN79" s="1219"/>
      <c r="AO79" s="1219"/>
      <c r="AP79" s="1219"/>
      <c r="AQ79" s="1219"/>
      <c r="AR79" s="1219"/>
      <c r="AS79" s="1219"/>
      <c r="AT79" s="1219"/>
      <c r="AU79" s="1219"/>
      <c r="AV79" s="1219"/>
      <c r="AW79" s="1219"/>
      <c r="AX79" s="1219"/>
      <c r="AY79" s="1219"/>
      <c r="AZ79" s="1219"/>
      <c r="BA79" s="1219"/>
      <c r="BB79" s="1223" t="s">
        <v>619</v>
      </c>
      <c r="BC79" s="1223"/>
      <c r="BD79" s="1223"/>
      <c r="BE79" s="1223"/>
      <c r="BF79" s="1223"/>
      <c r="BG79" s="1223"/>
      <c r="BH79" s="1223"/>
      <c r="BI79" s="1223"/>
      <c r="BJ79" s="1223"/>
      <c r="BK79" s="1223"/>
      <c r="BL79" s="1223"/>
      <c r="BM79" s="1223"/>
      <c r="BN79" s="1223"/>
      <c r="BO79" s="1223"/>
      <c r="BP79" s="1224">
        <v>8</v>
      </c>
      <c r="BQ79" s="1224"/>
      <c r="BR79" s="1224"/>
      <c r="BS79" s="1224"/>
      <c r="BT79" s="1224"/>
      <c r="BU79" s="1224"/>
      <c r="BV79" s="1224"/>
      <c r="BW79" s="1224"/>
      <c r="BX79" s="1224">
        <v>7.9</v>
      </c>
      <c r="BY79" s="1224"/>
      <c r="BZ79" s="1224"/>
      <c r="CA79" s="1224"/>
      <c r="CB79" s="1224"/>
      <c r="CC79" s="1224"/>
      <c r="CD79" s="1224"/>
      <c r="CE79" s="1224"/>
      <c r="CF79" s="1224">
        <v>7.7</v>
      </c>
      <c r="CG79" s="1224"/>
      <c r="CH79" s="1224"/>
      <c r="CI79" s="1224"/>
      <c r="CJ79" s="1224"/>
      <c r="CK79" s="1224"/>
      <c r="CL79" s="1224"/>
      <c r="CM79" s="1224"/>
      <c r="CN79" s="1224">
        <v>7.3</v>
      </c>
      <c r="CO79" s="1224"/>
      <c r="CP79" s="1224"/>
      <c r="CQ79" s="1224"/>
      <c r="CR79" s="1224"/>
      <c r="CS79" s="1224"/>
      <c r="CT79" s="1224"/>
      <c r="CU79" s="1224"/>
      <c r="CV79" s="1224">
        <v>7.2</v>
      </c>
      <c r="CW79" s="1224"/>
      <c r="CX79" s="1224"/>
      <c r="CY79" s="1224"/>
      <c r="CZ79" s="1224"/>
      <c r="DA79" s="1224"/>
      <c r="DB79" s="1224"/>
      <c r="DC79" s="1224"/>
    </row>
    <row r="80" spans="2:107">
      <c r="B80" s="256"/>
      <c r="G80" s="1213"/>
      <c r="H80" s="1213"/>
      <c r="I80" s="1226"/>
      <c r="J80" s="1226"/>
      <c r="K80" s="1241"/>
      <c r="L80" s="1241"/>
      <c r="M80" s="1241"/>
      <c r="N80" s="1241"/>
      <c r="AN80" s="1219"/>
      <c r="AO80" s="1219"/>
      <c r="AP80" s="1219"/>
      <c r="AQ80" s="1219"/>
      <c r="AR80" s="1219"/>
      <c r="AS80" s="1219"/>
      <c r="AT80" s="1219"/>
      <c r="AU80" s="1219"/>
      <c r="AV80" s="1219"/>
      <c r="AW80" s="1219"/>
      <c r="AX80" s="1219"/>
      <c r="AY80" s="1219"/>
      <c r="AZ80" s="1219"/>
      <c r="BA80" s="1219"/>
      <c r="BB80" s="1223"/>
      <c r="BC80" s="1223"/>
      <c r="BD80" s="1223"/>
      <c r="BE80" s="1223"/>
      <c r="BF80" s="1223"/>
      <c r="BG80" s="1223"/>
      <c r="BH80" s="1223"/>
      <c r="BI80" s="1223"/>
      <c r="BJ80" s="1223"/>
      <c r="BK80" s="1223"/>
      <c r="BL80" s="1223"/>
      <c r="BM80" s="1223"/>
      <c r="BN80" s="1223"/>
      <c r="BO80" s="1223"/>
      <c r="BP80" s="1224"/>
      <c r="BQ80" s="1224"/>
      <c r="BR80" s="1224"/>
      <c r="BS80" s="1224"/>
      <c r="BT80" s="1224"/>
      <c r="BU80" s="1224"/>
      <c r="BV80" s="1224"/>
      <c r="BW80" s="1224"/>
      <c r="BX80" s="1224"/>
      <c r="BY80" s="1224"/>
      <c r="BZ80" s="1224"/>
      <c r="CA80" s="1224"/>
      <c r="CB80" s="1224"/>
      <c r="CC80" s="1224"/>
      <c r="CD80" s="1224"/>
      <c r="CE80" s="1224"/>
      <c r="CF80" s="1224"/>
      <c r="CG80" s="1224"/>
      <c r="CH80" s="1224"/>
      <c r="CI80" s="1224"/>
      <c r="CJ80" s="1224"/>
      <c r="CK80" s="1224"/>
      <c r="CL80" s="1224"/>
      <c r="CM80" s="1224"/>
      <c r="CN80" s="1224"/>
      <c r="CO80" s="1224"/>
      <c r="CP80" s="1224"/>
      <c r="CQ80" s="1224"/>
      <c r="CR80" s="1224"/>
      <c r="CS80" s="1224"/>
      <c r="CT80" s="1224"/>
      <c r="CU80" s="1224"/>
      <c r="CV80" s="1224"/>
      <c r="CW80" s="1224"/>
      <c r="CX80" s="1224"/>
      <c r="CY80" s="1224"/>
      <c r="CZ80" s="1224"/>
      <c r="DA80" s="1224"/>
      <c r="DB80" s="1224"/>
      <c r="DC80" s="1224"/>
    </row>
    <row r="81" spans="2:109">
      <c r="B81" s="256"/>
    </row>
    <row r="82" spans="2:109" ht="17.25">
      <c r="B82" s="256"/>
      <c r="K82" s="1242"/>
      <c r="L82" s="1242"/>
      <c r="M82" s="1242"/>
      <c r="N82" s="1242"/>
      <c r="AQ82" s="1242"/>
      <c r="AR82" s="1242"/>
      <c r="AS82" s="1242"/>
      <c r="AT82" s="1242"/>
      <c r="BC82" s="1242"/>
      <c r="BD82" s="1242"/>
      <c r="BE82" s="1242"/>
      <c r="BF82" s="1242"/>
      <c r="BO82" s="1242"/>
      <c r="BP82" s="1242"/>
      <c r="BQ82" s="1242"/>
      <c r="BR82" s="1242"/>
      <c r="CA82" s="1242"/>
      <c r="CB82" s="1242"/>
      <c r="CC82" s="1242"/>
      <c r="CD82" s="1242"/>
      <c r="CM82" s="1242"/>
      <c r="CN82" s="1242"/>
      <c r="CO82" s="1242"/>
      <c r="CP82" s="1242"/>
      <c r="CY82" s="1242"/>
      <c r="CZ82" s="1242"/>
      <c r="DA82" s="1242"/>
      <c r="DB82" s="1242"/>
      <c r="DC82" s="1242"/>
    </row>
    <row r="83" spans="2:109">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c r="DD84" s="252"/>
      <c r="DE84" s="252"/>
    </row>
    <row r="85" spans="2:109">
      <c r="DD85" s="252"/>
      <c r="DE85" s="252"/>
    </row>
  </sheetData>
  <sheetProtection algorithmName="SHA-512" hashValue="Iej4XbfbNRglr2o3ShRo6PpfCmHK705Wmsx8I/TtQQSjiHEwpMg2TQ+DE4TDjjKgZUTyAqjvc8YVGlsrMBFxyA==" saltValue="PhL3O9JxsAADfO5hkxD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B3F3-B839-422D-B2B8-EECE09BE1138}">
  <sheetPr>
    <pageSetUpPr fitToPage="1"/>
  </sheetPr>
  <dimension ref="A1:DR125"/>
  <sheetViews>
    <sheetView showGridLines="0" tabSelected="1" topLeftCell="A91" zoomScaleNormal="100" zoomScaleSheetLayoutView="70" workbookViewId="0"/>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511</v>
      </c>
    </row>
  </sheetData>
  <sheetProtection algorithmName="SHA-512" hashValue="Nuu2jmJbt5SDm51tt150oY4v/CgA0gqGSvZ3xGaegsKI0nMmGZY7kA1sHYxSIyC+oyUj6RrsS1ooBfN4pgXK+w==" saltValue="jdOVRQdym8LqGb42jeOy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89CC1-B2CF-40C0-A62E-602ACADD04FA}">
  <sheetPr>
    <pageSetUpPr fitToPage="1"/>
  </sheetPr>
  <dimension ref="A1:DR125"/>
  <sheetViews>
    <sheetView showGridLines="0" tabSelected="1" topLeftCell="A97" zoomScaleNormal="100" zoomScaleSheetLayoutView="55" workbookViewId="0"/>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511</v>
      </c>
    </row>
  </sheetData>
  <sheetProtection algorithmName="SHA-512" hashValue="mdgF1mvN46am3pppo8x10+DW8JNO5GH7frwStAtaKegZY2mFzLoeEDYZp99KRF2ig+QAZVYBVulLIC9k/hMLIw==" saltValue="KioQ2VV9kvuGKkq5JYCO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51</v>
      </c>
      <c r="E2" s="144"/>
      <c r="F2" s="145" t="s">
        <v>561</v>
      </c>
      <c r="G2" s="146"/>
      <c r="H2" s="147"/>
    </row>
    <row r="3" spans="1:8">
      <c r="A3" s="143" t="s">
        <v>554</v>
      </c>
      <c r="B3" s="148"/>
      <c r="C3" s="149"/>
      <c r="D3" s="150">
        <v>92378</v>
      </c>
      <c r="E3" s="151"/>
      <c r="F3" s="152">
        <v>67343</v>
      </c>
      <c r="G3" s="153"/>
      <c r="H3" s="154"/>
    </row>
    <row r="4" spans="1:8">
      <c r="A4" s="155"/>
      <c r="B4" s="156"/>
      <c r="C4" s="157"/>
      <c r="D4" s="158">
        <v>43358</v>
      </c>
      <c r="E4" s="159"/>
      <c r="F4" s="160">
        <v>32865</v>
      </c>
      <c r="G4" s="161"/>
      <c r="H4" s="162"/>
    </row>
    <row r="5" spans="1:8">
      <c r="A5" s="143" t="s">
        <v>556</v>
      </c>
      <c r="B5" s="148"/>
      <c r="C5" s="149"/>
      <c r="D5" s="150">
        <v>99641</v>
      </c>
      <c r="E5" s="151"/>
      <c r="F5" s="152">
        <v>73475</v>
      </c>
      <c r="G5" s="153"/>
      <c r="H5" s="154"/>
    </row>
    <row r="6" spans="1:8">
      <c r="A6" s="155"/>
      <c r="B6" s="156"/>
      <c r="C6" s="157"/>
      <c r="D6" s="158">
        <v>67131</v>
      </c>
      <c r="E6" s="159"/>
      <c r="F6" s="160">
        <v>43072</v>
      </c>
      <c r="G6" s="161"/>
      <c r="H6" s="162"/>
    </row>
    <row r="7" spans="1:8">
      <c r="A7" s="143" t="s">
        <v>557</v>
      </c>
      <c r="B7" s="148"/>
      <c r="C7" s="149"/>
      <c r="D7" s="150">
        <v>82274</v>
      </c>
      <c r="E7" s="151"/>
      <c r="F7" s="152">
        <v>87464</v>
      </c>
      <c r="G7" s="153"/>
      <c r="H7" s="154"/>
    </row>
    <row r="8" spans="1:8">
      <c r="A8" s="155"/>
      <c r="B8" s="156"/>
      <c r="C8" s="157"/>
      <c r="D8" s="158">
        <v>39867</v>
      </c>
      <c r="E8" s="159"/>
      <c r="F8" s="160">
        <v>47479</v>
      </c>
      <c r="G8" s="161"/>
      <c r="H8" s="162"/>
    </row>
    <row r="9" spans="1:8">
      <c r="A9" s="143" t="s">
        <v>558</v>
      </c>
      <c r="B9" s="148"/>
      <c r="C9" s="149"/>
      <c r="D9" s="150">
        <v>97153</v>
      </c>
      <c r="E9" s="151"/>
      <c r="F9" s="152">
        <v>96248</v>
      </c>
      <c r="G9" s="153"/>
      <c r="H9" s="154"/>
    </row>
    <row r="10" spans="1:8">
      <c r="A10" s="155"/>
      <c r="B10" s="156"/>
      <c r="C10" s="157"/>
      <c r="D10" s="158">
        <v>45178</v>
      </c>
      <c r="E10" s="159"/>
      <c r="F10" s="160">
        <v>55768</v>
      </c>
      <c r="G10" s="161"/>
      <c r="H10" s="162"/>
    </row>
    <row r="11" spans="1:8">
      <c r="A11" s="143" t="s">
        <v>559</v>
      </c>
      <c r="B11" s="148"/>
      <c r="C11" s="149"/>
      <c r="D11" s="150">
        <v>125988</v>
      </c>
      <c r="E11" s="151"/>
      <c r="F11" s="152">
        <v>76413</v>
      </c>
      <c r="G11" s="153"/>
      <c r="H11" s="154"/>
    </row>
    <row r="12" spans="1:8">
      <c r="A12" s="155"/>
      <c r="B12" s="156"/>
      <c r="C12" s="163"/>
      <c r="D12" s="158">
        <v>68943</v>
      </c>
      <c r="E12" s="159"/>
      <c r="F12" s="160">
        <v>39658</v>
      </c>
      <c r="G12" s="161"/>
      <c r="H12" s="162"/>
    </row>
    <row r="13" spans="1:8">
      <c r="A13" s="143"/>
      <c r="B13" s="148"/>
      <c r="C13" s="149"/>
      <c r="D13" s="150">
        <v>99487</v>
      </c>
      <c r="E13" s="151"/>
      <c r="F13" s="152">
        <v>80189</v>
      </c>
      <c r="G13" s="164"/>
      <c r="H13" s="154"/>
    </row>
    <row r="14" spans="1:8">
      <c r="A14" s="155"/>
      <c r="B14" s="156"/>
      <c r="C14" s="157"/>
      <c r="D14" s="158">
        <v>52895</v>
      </c>
      <c r="E14" s="159"/>
      <c r="F14" s="160">
        <v>43768</v>
      </c>
      <c r="G14" s="161"/>
      <c r="H14" s="162"/>
    </row>
    <row r="17" spans="1:11">
      <c r="A17" s="139" t="s">
        <v>52</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53</v>
      </c>
      <c r="B19" s="165">
        <f>ROUND(VALUE(SUBSTITUTE(実質収支比率等に係る経年分析!F$48,"▲","-")),2)</f>
        <v>7.55</v>
      </c>
      <c r="C19" s="165">
        <f>ROUND(VALUE(SUBSTITUTE(実質収支比率等に係る経年分析!G$48,"▲","-")),2)</f>
        <v>7.9</v>
      </c>
      <c r="D19" s="165">
        <f>ROUND(VALUE(SUBSTITUTE(実質収支比率等に係る経年分析!H$48,"▲","-")),2)</f>
        <v>6.56</v>
      </c>
      <c r="E19" s="165">
        <f>ROUND(VALUE(SUBSTITUTE(実質収支比率等に係る経年分析!I$48,"▲","-")),2)</f>
        <v>5.75</v>
      </c>
      <c r="F19" s="165">
        <f>ROUND(VALUE(SUBSTITUTE(実質収支比率等に係る経年分析!J$48,"▲","-")),2)</f>
        <v>6.46</v>
      </c>
    </row>
    <row r="20" spans="1:11">
      <c r="A20" s="165" t="s">
        <v>54</v>
      </c>
      <c r="B20" s="165">
        <f>ROUND(VALUE(SUBSTITUTE(実質収支比率等に係る経年分析!F$47,"▲","-")),2)</f>
        <v>25.26</v>
      </c>
      <c r="C20" s="165">
        <f>ROUND(VALUE(SUBSTITUTE(実質収支比率等に係る経年分析!G$47,"▲","-")),2)</f>
        <v>23.23</v>
      </c>
      <c r="D20" s="165">
        <f>ROUND(VALUE(SUBSTITUTE(実質収支比率等に係る経年分析!H$47,"▲","-")),2)</f>
        <v>15.93</v>
      </c>
      <c r="E20" s="165">
        <f>ROUND(VALUE(SUBSTITUTE(実質収支比率等に係る経年分析!I$47,"▲","-")),2)</f>
        <v>15.43</v>
      </c>
      <c r="F20" s="165">
        <f>ROUND(VALUE(SUBSTITUTE(実質収支比率等に係る経年分析!J$47,"▲","-")),2)</f>
        <v>15.6</v>
      </c>
    </row>
    <row r="21" spans="1:11">
      <c r="A21" s="165" t="s">
        <v>55</v>
      </c>
      <c r="B21" s="165">
        <f>IF(ISNUMBER(VALUE(SUBSTITUTE(実質収支比率等に係る経年分析!F$49,"▲","-"))),ROUND(VALUE(SUBSTITUTE(実質収支比率等に係る経年分析!F$49,"▲","-")),2),NA())</f>
        <v>-0.36</v>
      </c>
      <c r="C21" s="165">
        <f>IF(ISNUMBER(VALUE(SUBSTITUTE(実質収支比率等に係る経年分析!G$49,"▲","-"))),ROUND(VALUE(SUBSTITUTE(実質収支比率等に係る経年分析!G$49,"▲","-")),2),NA())</f>
        <v>-1.88</v>
      </c>
      <c r="D21" s="165">
        <f>IF(ISNUMBER(VALUE(SUBSTITUTE(実質収支比率等に係る経年分析!H$49,"▲","-"))),ROUND(VALUE(SUBSTITUTE(実質収支比率等に係る経年分析!H$49,"▲","-")),2),NA())</f>
        <v>-8.77</v>
      </c>
      <c r="E21" s="165">
        <f>IF(ISNUMBER(VALUE(SUBSTITUTE(実質収支比率等に係る経年分析!I$49,"▲","-"))),ROUND(VALUE(SUBSTITUTE(実質収支比率等に係る経年分析!I$49,"▲","-")),2),NA())</f>
        <v>-0.52</v>
      </c>
      <c r="F21" s="165">
        <f>IF(ISNUMBER(VALUE(SUBSTITUTE(実質収支比率等に係る経年分析!J$49,"▲","-"))),ROUND(VALUE(SUBSTITUTE(実質収支比率等に係る経年分析!J$49,"▲","-")),2),NA())</f>
        <v>2.12</v>
      </c>
    </row>
    <row r="24" spans="1:11">
      <c r="A24" s="139" t="s">
        <v>56</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57</v>
      </c>
      <c r="C26" s="166" t="s">
        <v>58</v>
      </c>
      <c r="D26" s="166" t="s">
        <v>57</v>
      </c>
      <c r="E26" s="166" t="s">
        <v>58</v>
      </c>
      <c r="F26" s="166" t="s">
        <v>57</v>
      </c>
      <c r="G26" s="166" t="s">
        <v>58</v>
      </c>
      <c r="H26" s="166" t="s">
        <v>57</v>
      </c>
      <c r="I26" s="166" t="s">
        <v>58</v>
      </c>
      <c r="J26" s="166" t="s">
        <v>57</v>
      </c>
      <c r="K26" s="166" t="s">
        <v>58</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str">
        <f>IF(連結実質赤字比率に係る赤字・黒字の構成分析!C$41="",NA(),連結実質赤字比率に係る赤字・黒字の構成分析!C$41)</f>
        <v>西都児湯情報公開・個人情報保護審査会会計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c r="A30" s="166" t="str">
        <f>IF(連結実質赤字比率に係る赤字・黒字の構成分析!C$40="",NA(),連結実質赤字比率に係る赤字・黒字の構成分析!C$40)</f>
        <v>新富町介護保険特別会計（介護サービス事業勘定）</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0.03</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0.03</v>
      </c>
    </row>
    <row r="31" spans="1:11">
      <c r="A31" s="166" t="str">
        <f>IF(連結実質赤字比率に係る赤字・黒字の構成分析!C$39="",NA(),連結実質赤字比率に係る赤字・黒字の構成分析!C$39)</f>
        <v>新富町後期高齢者医療特別会計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0.03</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c r="A32" s="166" t="str">
        <f>IF(連結実質赤字比率に係る赤字・黒字の構成分析!C$38="",NA(),連結実質赤字比率に係る赤字・黒字の構成分析!C$38)</f>
        <v>土地取得特別会計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0.02</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0.2</v>
      </c>
    </row>
    <row r="33" spans="1:16">
      <c r="A33" s="166" t="str">
        <f>IF(連結実質赤字比率に係る赤字・黒字の構成分析!C$37="",NA(),連結実質赤字比率に係る赤字・黒字の構成分析!C$37)</f>
        <v>新富町国民健康保険特別会計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5.56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1.27</v>
      </c>
    </row>
    <row r="34" spans="1:16">
      <c r="A34" s="166" t="str">
        <f>IF(連結実質赤字比率に係る赤字・黒字の構成分析!C$36="",NA(),連結実質赤字比率に係る赤字・黒字の構成分析!C$36)</f>
        <v>新富町介護保険特別会計（保険事業勘定）</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3.36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4.1399999999999997</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5.17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1.61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1.42</v>
      </c>
    </row>
    <row r="35" spans="1:16">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7.54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7.86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5.72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6.25</v>
      </c>
    </row>
    <row r="36" spans="1:16">
      <c r="A36" s="166" t="str">
        <f>IF(連結実質赤字比率に係る赤字・黒字の構成分析!C$34="",NA(),連結実質赤字比率に係る赤字・黒字の構成分析!C$34)</f>
        <v>新富町水道事業</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15.56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17.09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17.649999999999999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17.28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15.71</v>
      </c>
    </row>
    <row r="39" spans="1:16">
      <c r="A39" s="139" t="s">
        <v>59</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c r="A42" s="167" t="s">
        <v>62</v>
      </c>
      <c r="B42" s="167"/>
      <c r="C42" s="167"/>
      <c r="D42" s="167">
        <f>'実質公債費比率（分子）の構造'!K$52</f>
        <v>415</v>
      </c>
      <c r="E42" s="167"/>
      <c r="F42" s="167"/>
      <c r="G42" s="167">
        <f>'実質公債費比率（分子）の構造'!L$52</f>
        <v>416</v>
      </c>
      <c r="H42" s="167"/>
      <c r="I42" s="167"/>
      <c r="J42" s="167">
        <f>'実質公債費比率（分子）の構造'!M$52</f>
        <v>379</v>
      </c>
      <c r="K42" s="167"/>
      <c r="L42" s="167"/>
      <c r="M42" s="167">
        <f>'実質公債費比率（分子）の構造'!N$52</f>
        <v>361</v>
      </c>
      <c r="N42" s="167"/>
      <c r="O42" s="167"/>
      <c r="P42" s="167">
        <f>'実質公債費比率（分子）の構造'!O$52</f>
        <v>366</v>
      </c>
    </row>
    <row r="43" spans="1:16">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64</v>
      </c>
      <c r="B44" s="167">
        <f>'実質公債費比率（分子）の構造'!K$50</f>
        <v>3</v>
      </c>
      <c r="C44" s="167"/>
      <c r="D44" s="167"/>
      <c r="E44" s="167">
        <f>'実質公債費比率（分子）の構造'!L$50</f>
        <v>3</v>
      </c>
      <c r="F44" s="167"/>
      <c r="G44" s="167"/>
      <c r="H44" s="167">
        <f>'実質公債費比率（分子）の構造'!M$50</f>
        <v>2</v>
      </c>
      <c r="I44" s="167"/>
      <c r="J44" s="167"/>
      <c r="K44" s="167">
        <f>'実質公債費比率（分子）の構造'!N$50</f>
        <v>0</v>
      </c>
      <c r="L44" s="167"/>
      <c r="M44" s="167"/>
      <c r="N44" s="167" t="str">
        <f>'実質公債費比率（分子）の構造'!O$50</f>
        <v>-</v>
      </c>
      <c r="O44" s="167"/>
      <c r="P44" s="167"/>
    </row>
    <row r="45" spans="1:16">
      <c r="A45" s="167" t="s">
        <v>65</v>
      </c>
      <c r="B45" s="167">
        <f>'実質公債費比率（分子）の構造'!K$49</f>
        <v>134</v>
      </c>
      <c r="C45" s="167"/>
      <c r="D45" s="167"/>
      <c r="E45" s="167">
        <f>'実質公債費比率（分子）の構造'!L$49</f>
        <v>149</v>
      </c>
      <c r="F45" s="167"/>
      <c r="G45" s="167"/>
      <c r="H45" s="167">
        <f>'実質公債費比率（分子）の構造'!M$49</f>
        <v>118</v>
      </c>
      <c r="I45" s="167"/>
      <c r="J45" s="167"/>
      <c r="K45" s="167">
        <f>'実質公債費比率（分子）の構造'!N$49</f>
        <v>50</v>
      </c>
      <c r="L45" s="167"/>
      <c r="M45" s="167"/>
      <c r="N45" s="167">
        <f>'実質公債費比率（分子）の構造'!O$49</f>
        <v>48</v>
      </c>
      <c r="O45" s="167"/>
      <c r="P45" s="167"/>
    </row>
    <row r="46" spans="1:16">
      <c r="A46" s="167" t="s">
        <v>66</v>
      </c>
      <c r="B46" s="167">
        <f>'実質公債費比率（分子）の構造'!K$48</f>
        <v>1</v>
      </c>
      <c r="C46" s="167"/>
      <c r="D46" s="167"/>
      <c r="E46" s="167">
        <f>'実質公債費比率（分子）の構造'!L$48</f>
        <v>1</v>
      </c>
      <c r="F46" s="167"/>
      <c r="G46" s="167"/>
      <c r="H46" s="167">
        <f>'実質公債費比率（分子）の構造'!M$48</f>
        <v>2</v>
      </c>
      <c r="I46" s="167"/>
      <c r="J46" s="167"/>
      <c r="K46" s="167">
        <f>'実質公債費比率（分子）の構造'!N$48</f>
        <v>2</v>
      </c>
      <c r="L46" s="167"/>
      <c r="M46" s="167"/>
      <c r="N46" s="167">
        <f>'実質公債費比率（分子）の構造'!O$48</f>
        <v>15</v>
      </c>
      <c r="O46" s="167"/>
      <c r="P46" s="167"/>
    </row>
    <row r="47" spans="1:16">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69</v>
      </c>
      <c r="B49" s="167">
        <f>'実質公債費比率（分子）の構造'!K$45</f>
        <v>592</v>
      </c>
      <c r="C49" s="167"/>
      <c r="D49" s="167"/>
      <c r="E49" s="167">
        <f>'実質公債費比率（分子）の構造'!L$45</f>
        <v>606</v>
      </c>
      <c r="F49" s="167"/>
      <c r="G49" s="167"/>
      <c r="H49" s="167">
        <f>'実質公債費比率（分子）の構造'!M$45</f>
        <v>561</v>
      </c>
      <c r="I49" s="167"/>
      <c r="J49" s="167"/>
      <c r="K49" s="167">
        <f>'実質公債費比率（分子）の構造'!N$45</f>
        <v>580</v>
      </c>
      <c r="L49" s="167"/>
      <c r="M49" s="167"/>
      <c r="N49" s="167">
        <f>'実質公債費比率（分子）の構造'!O$45</f>
        <v>608</v>
      </c>
      <c r="O49" s="167"/>
      <c r="P49" s="167"/>
    </row>
    <row r="50" spans="1:16">
      <c r="A50" s="167" t="s">
        <v>70</v>
      </c>
      <c r="B50" s="167" t="e">
        <f>NA()</f>
        <v>#N/A</v>
      </c>
      <c r="C50" s="167">
        <f>IF(ISNUMBER('実質公債費比率（分子）の構造'!K$53),'実質公債費比率（分子）の構造'!K$53,NA())</f>
        <v>315</v>
      </c>
      <c r="D50" s="167" t="e">
        <f>NA()</f>
        <v>#N/A</v>
      </c>
      <c r="E50" s="167" t="e">
        <f>NA()</f>
        <v>#N/A</v>
      </c>
      <c r="F50" s="167">
        <f>IF(ISNUMBER('実質公債費比率（分子）の構造'!L$53),'実質公債費比率（分子）の構造'!L$53,NA())</f>
        <v>343</v>
      </c>
      <c r="G50" s="167" t="e">
        <f>NA()</f>
        <v>#N/A</v>
      </c>
      <c r="H50" s="167" t="e">
        <f>NA()</f>
        <v>#N/A</v>
      </c>
      <c r="I50" s="167">
        <f>IF(ISNUMBER('実質公債費比率（分子）の構造'!M$53),'実質公債費比率（分子）の構造'!M$53,NA())</f>
        <v>304</v>
      </c>
      <c r="J50" s="167" t="e">
        <f>NA()</f>
        <v>#N/A</v>
      </c>
      <c r="K50" s="167" t="e">
        <f>NA()</f>
        <v>#N/A</v>
      </c>
      <c r="L50" s="167">
        <f>IF(ISNUMBER('実質公債費比率（分子）の構造'!N$53),'実質公債費比率（分子）の構造'!N$53,NA())</f>
        <v>271</v>
      </c>
      <c r="M50" s="167" t="e">
        <f>NA()</f>
        <v>#N/A</v>
      </c>
      <c r="N50" s="167" t="e">
        <f>NA()</f>
        <v>#N/A</v>
      </c>
      <c r="O50" s="167">
        <f>IF(ISNUMBER('実質公債費比率（分子）の構造'!O$53),'実質公債費比率（分子）の構造'!O$53,NA())</f>
        <v>305</v>
      </c>
      <c r="P50" s="167" t="e">
        <f>NA()</f>
        <v>#N/A</v>
      </c>
    </row>
    <row r="53" spans="1:16">
      <c r="A53" s="139" t="s">
        <v>71</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c r="A56" s="166" t="s">
        <v>42</v>
      </c>
      <c r="B56" s="166"/>
      <c r="C56" s="166"/>
      <c r="D56" s="166">
        <f>'将来負担比率（分子）の構造'!I$52</f>
        <v>3926</v>
      </c>
      <c r="E56" s="166"/>
      <c r="F56" s="166"/>
      <c r="G56" s="166">
        <f>'将来負担比率（分子）の構造'!J$52</f>
        <v>3834</v>
      </c>
      <c r="H56" s="166"/>
      <c r="I56" s="166"/>
      <c r="J56" s="166">
        <f>'将来負担比率（分子）の構造'!K$52</f>
        <v>3673</v>
      </c>
      <c r="K56" s="166"/>
      <c r="L56" s="166"/>
      <c r="M56" s="166">
        <f>'将来負担比率（分子）の構造'!L$52</f>
        <v>3889</v>
      </c>
      <c r="N56" s="166"/>
      <c r="O56" s="166"/>
      <c r="P56" s="166">
        <f>'将来負担比率（分子）の構造'!M$52</f>
        <v>3758</v>
      </c>
    </row>
    <row r="57" spans="1:16">
      <c r="A57" s="166" t="s">
        <v>41</v>
      </c>
      <c r="B57" s="166"/>
      <c r="C57" s="166"/>
      <c r="D57" s="166">
        <f>'将来負担比率（分子）の構造'!I$51</f>
        <v>181</v>
      </c>
      <c r="E57" s="166"/>
      <c r="F57" s="166"/>
      <c r="G57" s="166">
        <f>'将来負担比率（分子）の構造'!J$51</f>
        <v>213</v>
      </c>
      <c r="H57" s="166"/>
      <c r="I57" s="166"/>
      <c r="J57" s="166">
        <f>'将来負担比率（分子）の構造'!K$51</f>
        <v>227</v>
      </c>
      <c r="K57" s="166"/>
      <c r="L57" s="166"/>
      <c r="M57" s="166">
        <f>'将来負担比率（分子）の構造'!L$51</f>
        <v>228</v>
      </c>
      <c r="N57" s="166"/>
      <c r="O57" s="166"/>
      <c r="P57" s="166">
        <f>'将来負担比率（分子）の構造'!M$51</f>
        <v>250</v>
      </c>
    </row>
    <row r="58" spans="1:16">
      <c r="A58" s="166" t="s">
        <v>40</v>
      </c>
      <c r="B58" s="166"/>
      <c r="C58" s="166"/>
      <c r="D58" s="166">
        <f>'将来負担比率（分子）の構造'!I$50</f>
        <v>2917</v>
      </c>
      <c r="E58" s="166"/>
      <c r="F58" s="166"/>
      <c r="G58" s="166">
        <f>'将来負担比率（分子）の構造'!J$50</f>
        <v>2827</v>
      </c>
      <c r="H58" s="166"/>
      <c r="I58" s="166"/>
      <c r="J58" s="166">
        <f>'将来負担比率（分子）の構造'!K$50</f>
        <v>2941</v>
      </c>
      <c r="K58" s="166"/>
      <c r="L58" s="166"/>
      <c r="M58" s="166">
        <f>'将来負担比率（分子）の構造'!L$50</f>
        <v>3054</v>
      </c>
      <c r="N58" s="166"/>
      <c r="O58" s="166"/>
      <c r="P58" s="166">
        <f>'将来負担比率（分子）の構造'!M$50</f>
        <v>3811</v>
      </c>
    </row>
    <row r="59" spans="1:16">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35</v>
      </c>
      <c r="B61" s="166">
        <f>'将来負担比率（分子）の構造'!I$46</f>
        <v>7</v>
      </c>
      <c r="C61" s="166"/>
      <c r="D61" s="166"/>
      <c r="E61" s="166">
        <f>'将来負担比率（分子）の構造'!J$46</f>
        <v>7</v>
      </c>
      <c r="F61" s="166"/>
      <c r="G61" s="166"/>
      <c r="H61" s="166">
        <f>'将来負担比率（分子）の構造'!K$46</f>
        <v>9</v>
      </c>
      <c r="I61" s="166"/>
      <c r="J61" s="166"/>
      <c r="K61" s="166" t="str">
        <f>'将来負担比率（分子）の構造'!L$46</f>
        <v>-</v>
      </c>
      <c r="L61" s="166"/>
      <c r="M61" s="166"/>
      <c r="N61" s="166" t="str">
        <f>'将来負担比率（分子）の構造'!M$46</f>
        <v>-</v>
      </c>
      <c r="O61" s="166"/>
      <c r="P61" s="166"/>
    </row>
    <row r="62" spans="1:16">
      <c r="A62" s="166" t="s">
        <v>34</v>
      </c>
      <c r="B62" s="166">
        <f>'将来負担比率（分子）の構造'!I$45</f>
        <v>1227</v>
      </c>
      <c r="C62" s="166"/>
      <c r="D62" s="166"/>
      <c r="E62" s="166">
        <f>'将来負担比率（分子）の構造'!J$45</f>
        <v>1237</v>
      </c>
      <c r="F62" s="166"/>
      <c r="G62" s="166"/>
      <c r="H62" s="166">
        <f>'将来負担比率（分子）の構造'!K$45</f>
        <v>1241</v>
      </c>
      <c r="I62" s="166"/>
      <c r="J62" s="166"/>
      <c r="K62" s="166">
        <f>'将来負担比率（分子）の構造'!L$45</f>
        <v>1233</v>
      </c>
      <c r="L62" s="166"/>
      <c r="M62" s="166"/>
      <c r="N62" s="166">
        <f>'将来負担比率（分子）の構造'!M$45</f>
        <v>1249</v>
      </c>
      <c r="O62" s="166"/>
      <c r="P62" s="166"/>
    </row>
    <row r="63" spans="1:16">
      <c r="A63" s="166" t="s">
        <v>33</v>
      </c>
      <c r="B63" s="166">
        <f>'将来負担比率（分子）の構造'!I$44</f>
        <v>594</v>
      </c>
      <c r="C63" s="166"/>
      <c r="D63" s="166"/>
      <c r="E63" s="166">
        <f>'将来負担比率（分子）の構造'!J$44</f>
        <v>443</v>
      </c>
      <c r="F63" s="166"/>
      <c r="G63" s="166"/>
      <c r="H63" s="166">
        <f>'将来負担比率（分子）の構造'!K$44</f>
        <v>369</v>
      </c>
      <c r="I63" s="166"/>
      <c r="J63" s="166"/>
      <c r="K63" s="166">
        <f>'将来負担比率（分子）の構造'!L$44</f>
        <v>318</v>
      </c>
      <c r="L63" s="166"/>
      <c r="M63" s="166"/>
      <c r="N63" s="166">
        <f>'将来負担比率（分子）の構造'!M$44</f>
        <v>275</v>
      </c>
      <c r="O63" s="166"/>
      <c r="P63" s="166"/>
    </row>
    <row r="64" spans="1:16">
      <c r="A64" s="166" t="s">
        <v>32</v>
      </c>
      <c r="B64" s="166">
        <f>'将来負担比率（分子）の構造'!I$43</f>
        <v>30</v>
      </c>
      <c r="C64" s="166"/>
      <c r="D64" s="166"/>
      <c r="E64" s="166">
        <f>'将来負担比率（分子）の構造'!J$43</f>
        <v>23</v>
      </c>
      <c r="F64" s="166"/>
      <c r="G64" s="166"/>
      <c r="H64" s="166" t="str">
        <f>'将来負担比率（分子）の構造'!K$43</f>
        <v>-</v>
      </c>
      <c r="I64" s="166"/>
      <c r="J64" s="166"/>
      <c r="K64" s="166">
        <f>'将来負担比率（分子）の構造'!L$43</f>
        <v>13</v>
      </c>
      <c r="L64" s="166"/>
      <c r="M64" s="166"/>
      <c r="N64" s="166">
        <f>'将来負担比率（分子）の構造'!M$43</f>
        <v>54</v>
      </c>
      <c r="O64" s="166"/>
      <c r="P64" s="166"/>
    </row>
    <row r="65" spans="1:16">
      <c r="A65" s="166" t="s">
        <v>31</v>
      </c>
      <c r="B65" s="166">
        <f>'将来負担比率（分子）の構造'!I$42</f>
        <v>5</v>
      </c>
      <c r="C65" s="166"/>
      <c r="D65" s="166"/>
      <c r="E65" s="166">
        <f>'将来負担比率（分子）の構造'!J$42</f>
        <v>2</v>
      </c>
      <c r="F65" s="166"/>
      <c r="G65" s="166"/>
      <c r="H65" s="166">
        <f>'将来負担比率（分子）の構造'!K$42</f>
        <v>2</v>
      </c>
      <c r="I65" s="166"/>
      <c r="J65" s="166"/>
      <c r="K65" s="166" t="str">
        <f>'将来負担比率（分子）の構造'!L$42</f>
        <v>-</v>
      </c>
      <c r="L65" s="166"/>
      <c r="M65" s="166"/>
      <c r="N65" s="166" t="str">
        <f>'将来負担比率（分子）の構造'!M$42</f>
        <v>-</v>
      </c>
      <c r="O65" s="166"/>
      <c r="P65" s="166"/>
    </row>
    <row r="66" spans="1:16">
      <c r="A66" s="166" t="s">
        <v>30</v>
      </c>
      <c r="B66" s="166">
        <f>'将来負担比率（分子）の構造'!I$41</f>
        <v>6258</v>
      </c>
      <c r="C66" s="166"/>
      <c r="D66" s="166"/>
      <c r="E66" s="166">
        <f>'将来負担比率（分子）の構造'!J$41</f>
        <v>6120</v>
      </c>
      <c r="F66" s="166"/>
      <c r="G66" s="166"/>
      <c r="H66" s="166">
        <f>'将来負担比率（分子）の構造'!K$41</f>
        <v>5871</v>
      </c>
      <c r="I66" s="166"/>
      <c r="J66" s="166"/>
      <c r="K66" s="166">
        <f>'将来負担比率（分子）の構造'!L$41</f>
        <v>5866</v>
      </c>
      <c r="L66" s="166"/>
      <c r="M66" s="166"/>
      <c r="N66" s="166">
        <f>'将来負担比率（分子）の構造'!M$41</f>
        <v>5964</v>
      </c>
      <c r="O66" s="166"/>
      <c r="P66" s="166"/>
    </row>
    <row r="67" spans="1:16">
      <c r="A67" s="166" t="s">
        <v>74</v>
      </c>
      <c r="B67" s="166" t="e">
        <f>NA()</f>
        <v>#N/A</v>
      </c>
      <c r="C67" s="166">
        <f>IF(ISNUMBER('将来負担比率（分子）の構造'!I$53), IF('将来負担比率（分子）の構造'!I$53 &lt; 0, 0, '将来負担比率（分子）の構造'!I$53), NA())</f>
        <v>1097</v>
      </c>
      <c r="D67" s="166" t="e">
        <f>NA()</f>
        <v>#N/A</v>
      </c>
      <c r="E67" s="166" t="e">
        <f>NA()</f>
        <v>#N/A</v>
      </c>
      <c r="F67" s="166">
        <f>IF(ISNUMBER('将来負担比率（分子）の構造'!J$53), IF('将来負担比率（分子）の構造'!J$53 &lt; 0, 0, '将来負担比率（分子）の構造'!J$53), NA())</f>
        <v>957</v>
      </c>
      <c r="G67" s="166" t="e">
        <f>NA()</f>
        <v>#N/A</v>
      </c>
      <c r="H67" s="166" t="e">
        <f>NA()</f>
        <v>#N/A</v>
      </c>
      <c r="I67" s="166">
        <f>IF(ISNUMBER('将来負担比率（分子）の構造'!K$53), IF('将来負担比率（分子）の構造'!K$53 &lt; 0, 0, '将来負担比率（分子）の構造'!K$53), NA())</f>
        <v>652</v>
      </c>
      <c r="J67" s="166" t="e">
        <f>NA()</f>
        <v>#N/A</v>
      </c>
      <c r="K67" s="166" t="e">
        <f>NA()</f>
        <v>#N/A</v>
      </c>
      <c r="L67" s="166">
        <f>IF(ISNUMBER('将来負担比率（分子）の構造'!L$53), IF('将来負担比率（分子）の構造'!L$53 &lt; 0, 0, '将来負担比率（分子）の構造'!L$53), NA())</f>
        <v>259</v>
      </c>
      <c r="M67" s="166" t="e">
        <f>NA()</f>
        <v>#N/A</v>
      </c>
      <c r="N67" s="166" t="e">
        <f>NA()</f>
        <v>#N/A</v>
      </c>
      <c r="O67" s="166">
        <f>IF(ISNUMBER('将来負担比率（分子）の構造'!M$53), IF('将来負担比率（分子）の構造'!M$53 &lt; 0, 0, '将来負担比率（分子）の構造'!M$53), NA())</f>
        <v>0</v>
      </c>
      <c r="P67" s="166" t="e">
        <f>NA()</f>
        <v>#N/A</v>
      </c>
    </row>
    <row r="70" spans="1:16">
      <c r="A70" s="168" t="s">
        <v>75</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76</v>
      </c>
      <c r="B72" s="170">
        <f>基金残高に係る経年分析!F55</f>
        <v>629</v>
      </c>
      <c r="C72" s="170">
        <f>基金残高に係る経年分析!G55</f>
        <v>631</v>
      </c>
      <c r="D72" s="170">
        <f>基金残高に係る経年分析!H55</f>
        <v>678</v>
      </c>
    </row>
    <row r="73" spans="1:16">
      <c r="A73" s="169" t="s">
        <v>77</v>
      </c>
      <c r="B73" s="170">
        <f>基金残高に係る経年分析!F56</f>
        <v>78</v>
      </c>
      <c r="C73" s="170">
        <f>基金残高に係る経年分析!G56</f>
        <v>78</v>
      </c>
      <c r="D73" s="170">
        <f>基金残高に係る経年分析!H56</f>
        <v>140</v>
      </c>
    </row>
    <row r="74" spans="1:16">
      <c r="A74" s="169" t="s">
        <v>78</v>
      </c>
      <c r="B74" s="170">
        <f>基金残高に係る経年分析!F57</f>
        <v>1725</v>
      </c>
      <c r="C74" s="170">
        <f>基金残高に係る経年分析!G57</f>
        <v>2489</v>
      </c>
      <c r="D74" s="170">
        <f>基金残高に係る経年分析!H57</f>
        <v>3063</v>
      </c>
    </row>
  </sheetData>
  <sheetProtection algorithmName="SHA-512" hashValue="bcCuyuhTEkzgSPohvMaMGaSj8QUY5ZSU4lQ5BVzmCtWDsBDADF0hT5ZvrxUb21o9LHH1QsOqo4VxaADoLeWXNA==" saltValue="8LeWBXmOgna2h1wpsf9em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94F1B-AE19-45D9-AE10-002DC522915C}">
  <sheetPr>
    <pageSetUpPr fitToPage="1"/>
  </sheetPr>
  <dimension ref="B1:EM50"/>
  <sheetViews>
    <sheetView showGridLines="0" tabSelected="1" workbookViewId="0"/>
  </sheetViews>
  <sheetFormatPr defaultColWidth="0" defaultRowHeight="11.25" customHeight="1" zeroHeight="1"/>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213</v>
      </c>
      <c r="DI1" s="702"/>
      <c r="DJ1" s="702"/>
      <c r="DK1" s="702"/>
      <c r="DL1" s="702"/>
      <c r="DM1" s="702"/>
      <c r="DN1" s="703"/>
      <c r="DO1" s="205"/>
      <c r="DP1" s="701" t="s">
        <v>214</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218</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98" t="s">
        <v>222</v>
      </c>
      <c r="AQ4" s="698"/>
      <c r="AR4" s="698"/>
      <c r="AS4" s="698"/>
      <c r="AT4" s="698"/>
      <c r="AU4" s="698"/>
      <c r="AV4" s="698"/>
      <c r="AW4" s="698"/>
      <c r="AX4" s="698"/>
      <c r="AY4" s="698"/>
      <c r="AZ4" s="698"/>
      <c r="BA4" s="698"/>
      <c r="BB4" s="698"/>
      <c r="BC4" s="698"/>
      <c r="BD4" s="698"/>
      <c r="BE4" s="698"/>
      <c r="BF4" s="698"/>
      <c r="BG4" s="698" t="s">
        <v>223</v>
      </c>
      <c r="BH4" s="698"/>
      <c r="BI4" s="698"/>
      <c r="BJ4" s="698"/>
      <c r="BK4" s="698"/>
      <c r="BL4" s="698"/>
      <c r="BM4" s="698"/>
      <c r="BN4" s="698"/>
      <c r="BO4" s="698" t="s">
        <v>220</v>
      </c>
      <c r="BP4" s="698"/>
      <c r="BQ4" s="698"/>
      <c r="BR4" s="698"/>
      <c r="BS4" s="698" t="s">
        <v>224</v>
      </c>
      <c r="BT4" s="698"/>
      <c r="BU4" s="698"/>
      <c r="BV4" s="698"/>
      <c r="BW4" s="698"/>
      <c r="BX4" s="698"/>
      <c r="BY4" s="698"/>
      <c r="BZ4" s="698"/>
      <c r="CA4" s="698"/>
      <c r="CB4" s="698"/>
      <c r="CD4" s="662" t="s">
        <v>225</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c r="B5" s="659" t="s">
        <v>226</v>
      </c>
      <c r="C5" s="660"/>
      <c r="D5" s="660"/>
      <c r="E5" s="660"/>
      <c r="F5" s="660"/>
      <c r="G5" s="660"/>
      <c r="H5" s="660"/>
      <c r="I5" s="660"/>
      <c r="J5" s="660"/>
      <c r="K5" s="660"/>
      <c r="L5" s="660"/>
      <c r="M5" s="660"/>
      <c r="N5" s="660"/>
      <c r="O5" s="660"/>
      <c r="P5" s="660"/>
      <c r="Q5" s="661"/>
      <c r="R5" s="656">
        <v>1533978</v>
      </c>
      <c r="S5" s="657"/>
      <c r="T5" s="657"/>
      <c r="U5" s="657"/>
      <c r="V5" s="657"/>
      <c r="W5" s="657"/>
      <c r="X5" s="657"/>
      <c r="Y5" s="685"/>
      <c r="Z5" s="699">
        <v>11.3</v>
      </c>
      <c r="AA5" s="699"/>
      <c r="AB5" s="699"/>
      <c r="AC5" s="699"/>
      <c r="AD5" s="700">
        <v>1533978</v>
      </c>
      <c r="AE5" s="700"/>
      <c r="AF5" s="700"/>
      <c r="AG5" s="700"/>
      <c r="AH5" s="700"/>
      <c r="AI5" s="700"/>
      <c r="AJ5" s="700"/>
      <c r="AK5" s="700"/>
      <c r="AL5" s="686">
        <v>34.799999999999997</v>
      </c>
      <c r="AM5" s="672"/>
      <c r="AN5" s="672"/>
      <c r="AO5" s="687"/>
      <c r="AP5" s="659" t="s">
        <v>227</v>
      </c>
      <c r="AQ5" s="660"/>
      <c r="AR5" s="660"/>
      <c r="AS5" s="660"/>
      <c r="AT5" s="660"/>
      <c r="AU5" s="660"/>
      <c r="AV5" s="660"/>
      <c r="AW5" s="660"/>
      <c r="AX5" s="660"/>
      <c r="AY5" s="660"/>
      <c r="AZ5" s="660"/>
      <c r="BA5" s="660"/>
      <c r="BB5" s="660"/>
      <c r="BC5" s="660"/>
      <c r="BD5" s="660"/>
      <c r="BE5" s="660"/>
      <c r="BF5" s="661"/>
      <c r="BG5" s="609">
        <v>1533978</v>
      </c>
      <c r="BH5" s="610"/>
      <c r="BI5" s="610"/>
      <c r="BJ5" s="610"/>
      <c r="BK5" s="610"/>
      <c r="BL5" s="610"/>
      <c r="BM5" s="610"/>
      <c r="BN5" s="611"/>
      <c r="BO5" s="635">
        <v>100</v>
      </c>
      <c r="BP5" s="635"/>
      <c r="BQ5" s="635"/>
      <c r="BR5" s="635"/>
      <c r="BS5" s="636">
        <v>10529</v>
      </c>
      <c r="BT5" s="636"/>
      <c r="BU5" s="636"/>
      <c r="BV5" s="636"/>
      <c r="BW5" s="636"/>
      <c r="BX5" s="636"/>
      <c r="BY5" s="636"/>
      <c r="BZ5" s="636"/>
      <c r="CA5" s="636"/>
      <c r="CB5" s="681"/>
      <c r="CD5" s="662" t="s">
        <v>222</v>
      </c>
      <c r="CE5" s="663"/>
      <c r="CF5" s="663"/>
      <c r="CG5" s="663"/>
      <c r="CH5" s="663"/>
      <c r="CI5" s="663"/>
      <c r="CJ5" s="663"/>
      <c r="CK5" s="663"/>
      <c r="CL5" s="663"/>
      <c r="CM5" s="663"/>
      <c r="CN5" s="663"/>
      <c r="CO5" s="663"/>
      <c r="CP5" s="663"/>
      <c r="CQ5" s="664"/>
      <c r="CR5" s="662" t="s">
        <v>228</v>
      </c>
      <c r="CS5" s="663"/>
      <c r="CT5" s="663"/>
      <c r="CU5" s="663"/>
      <c r="CV5" s="663"/>
      <c r="CW5" s="663"/>
      <c r="CX5" s="663"/>
      <c r="CY5" s="664"/>
      <c r="CZ5" s="662" t="s">
        <v>220</v>
      </c>
      <c r="DA5" s="663"/>
      <c r="DB5" s="663"/>
      <c r="DC5" s="664"/>
      <c r="DD5" s="662" t="s">
        <v>229</v>
      </c>
      <c r="DE5" s="663"/>
      <c r="DF5" s="663"/>
      <c r="DG5" s="663"/>
      <c r="DH5" s="663"/>
      <c r="DI5" s="663"/>
      <c r="DJ5" s="663"/>
      <c r="DK5" s="663"/>
      <c r="DL5" s="663"/>
      <c r="DM5" s="663"/>
      <c r="DN5" s="663"/>
      <c r="DO5" s="663"/>
      <c r="DP5" s="664"/>
      <c r="DQ5" s="662" t="s">
        <v>230</v>
      </c>
      <c r="DR5" s="663"/>
      <c r="DS5" s="663"/>
      <c r="DT5" s="663"/>
      <c r="DU5" s="663"/>
      <c r="DV5" s="663"/>
      <c r="DW5" s="663"/>
      <c r="DX5" s="663"/>
      <c r="DY5" s="663"/>
      <c r="DZ5" s="663"/>
      <c r="EA5" s="663"/>
      <c r="EB5" s="663"/>
      <c r="EC5" s="664"/>
    </row>
    <row r="6" spans="2:143" ht="11.25" customHeight="1">
      <c r="B6" s="606" t="s">
        <v>231</v>
      </c>
      <c r="C6" s="607"/>
      <c r="D6" s="607"/>
      <c r="E6" s="607"/>
      <c r="F6" s="607"/>
      <c r="G6" s="607"/>
      <c r="H6" s="607"/>
      <c r="I6" s="607"/>
      <c r="J6" s="607"/>
      <c r="K6" s="607"/>
      <c r="L6" s="607"/>
      <c r="M6" s="607"/>
      <c r="N6" s="607"/>
      <c r="O6" s="607"/>
      <c r="P6" s="607"/>
      <c r="Q6" s="608"/>
      <c r="R6" s="609">
        <v>85937</v>
      </c>
      <c r="S6" s="610"/>
      <c r="T6" s="610"/>
      <c r="U6" s="610"/>
      <c r="V6" s="610"/>
      <c r="W6" s="610"/>
      <c r="X6" s="610"/>
      <c r="Y6" s="611"/>
      <c r="Z6" s="635">
        <v>0.6</v>
      </c>
      <c r="AA6" s="635"/>
      <c r="AB6" s="635"/>
      <c r="AC6" s="635"/>
      <c r="AD6" s="636">
        <v>85937</v>
      </c>
      <c r="AE6" s="636"/>
      <c r="AF6" s="636"/>
      <c r="AG6" s="636"/>
      <c r="AH6" s="636"/>
      <c r="AI6" s="636"/>
      <c r="AJ6" s="636"/>
      <c r="AK6" s="636"/>
      <c r="AL6" s="612">
        <v>1.9</v>
      </c>
      <c r="AM6" s="613"/>
      <c r="AN6" s="613"/>
      <c r="AO6" s="637"/>
      <c r="AP6" s="606" t="s">
        <v>232</v>
      </c>
      <c r="AQ6" s="607"/>
      <c r="AR6" s="607"/>
      <c r="AS6" s="607"/>
      <c r="AT6" s="607"/>
      <c r="AU6" s="607"/>
      <c r="AV6" s="607"/>
      <c r="AW6" s="607"/>
      <c r="AX6" s="607"/>
      <c r="AY6" s="607"/>
      <c r="AZ6" s="607"/>
      <c r="BA6" s="607"/>
      <c r="BB6" s="607"/>
      <c r="BC6" s="607"/>
      <c r="BD6" s="607"/>
      <c r="BE6" s="607"/>
      <c r="BF6" s="608"/>
      <c r="BG6" s="609">
        <v>1533978</v>
      </c>
      <c r="BH6" s="610"/>
      <c r="BI6" s="610"/>
      <c r="BJ6" s="610"/>
      <c r="BK6" s="610"/>
      <c r="BL6" s="610"/>
      <c r="BM6" s="610"/>
      <c r="BN6" s="611"/>
      <c r="BO6" s="635">
        <v>100</v>
      </c>
      <c r="BP6" s="635"/>
      <c r="BQ6" s="635"/>
      <c r="BR6" s="635"/>
      <c r="BS6" s="636">
        <v>10529</v>
      </c>
      <c r="BT6" s="636"/>
      <c r="BU6" s="636"/>
      <c r="BV6" s="636"/>
      <c r="BW6" s="636"/>
      <c r="BX6" s="636"/>
      <c r="BY6" s="636"/>
      <c r="BZ6" s="636"/>
      <c r="CA6" s="636"/>
      <c r="CB6" s="681"/>
      <c r="CD6" s="659" t="s">
        <v>233</v>
      </c>
      <c r="CE6" s="660"/>
      <c r="CF6" s="660"/>
      <c r="CG6" s="660"/>
      <c r="CH6" s="660"/>
      <c r="CI6" s="660"/>
      <c r="CJ6" s="660"/>
      <c r="CK6" s="660"/>
      <c r="CL6" s="660"/>
      <c r="CM6" s="660"/>
      <c r="CN6" s="660"/>
      <c r="CO6" s="660"/>
      <c r="CP6" s="660"/>
      <c r="CQ6" s="661"/>
      <c r="CR6" s="609">
        <v>104802</v>
      </c>
      <c r="CS6" s="610"/>
      <c r="CT6" s="610"/>
      <c r="CU6" s="610"/>
      <c r="CV6" s="610"/>
      <c r="CW6" s="610"/>
      <c r="CX6" s="610"/>
      <c r="CY6" s="611"/>
      <c r="CZ6" s="686">
        <v>0.8</v>
      </c>
      <c r="DA6" s="672"/>
      <c r="DB6" s="672"/>
      <c r="DC6" s="688"/>
      <c r="DD6" s="615" t="s">
        <v>127</v>
      </c>
      <c r="DE6" s="610"/>
      <c r="DF6" s="610"/>
      <c r="DG6" s="610"/>
      <c r="DH6" s="610"/>
      <c r="DI6" s="610"/>
      <c r="DJ6" s="610"/>
      <c r="DK6" s="610"/>
      <c r="DL6" s="610"/>
      <c r="DM6" s="610"/>
      <c r="DN6" s="610"/>
      <c r="DO6" s="610"/>
      <c r="DP6" s="611"/>
      <c r="DQ6" s="615">
        <v>102812</v>
      </c>
      <c r="DR6" s="610"/>
      <c r="DS6" s="610"/>
      <c r="DT6" s="610"/>
      <c r="DU6" s="610"/>
      <c r="DV6" s="610"/>
      <c r="DW6" s="610"/>
      <c r="DX6" s="610"/>
      <c r="DY6" s="610"/>
      <c r="DZ6" s="610"/>
      <c r="EA6" s="610"/>
      <c r="EB6" s="610"/>
      <c r="EC6" s="648"/>
    </row>
    <row r="7" spans="2:143" ht="11.25" customHeight="1">
      <c r="B7" s="606" t="s">
        <v>234</v>
      </c>
      <c r="C7" s="607"/>
      <c r="D7" s="607"/>
      <c r="E7" s="607"/>
      <c r="F7" s="607"/>
      <c r="G7" s="607"/>
      <c r="H7" s="607"/>
      <c r="I7" s="607"/>
      <c r="J7" s="607"/>
      <c r="K7" s="607"/>
      <c r="L7" s="607"/>
      <c r="M7" s="607"/>
      <c r="N7" s="607"/>
      <c r="O7" s="607"/>
      <c r="P7" s="607"/>
      <c r="Q7" s="608"/>
      <c r="R7" s="609">
        <v>889</v>
      </c>
      <c r="S7" s="610"/>
      <c r="T7" s="610"/>
      <c r="U7" s="610"/>
      <c r="V7" s="610"/>
      <c r="W7" s="610"/>
      <c r="X7" s="610"/>
      <c r="Y7" s="611"/>
      <c r="Z7" s="635">
        <v>0</v>
      </c>
      <c r="AA7" s="635"/>
      <c r="AB7" s="635"/>
      <c r="AC7" s="635"/>
      <c r="AD7" s="636">
        <v>889</v>
      </c>
      <c r="AE7" s="636"/>
      <c r="AF7" s="636"/>
      <c r="AG7" s="636"/>
      <c r="AH7" s="636"/>
      <c r="AI7" s="636"/>
      <c r="AJ7" s="636"/>
      <c r="AK7" s="636"/>
      <c r="AL7" s="612">
        <v>0</v>
      </c>
      <c r="AM7" s="613"/>
      <c r="AN7" s="613"/>
      <c r="AO7" s="637"/>
      <c r="AP7" s="606" t="s">
        <v>235</v>
      </c>
      <c r="AQ7" s="607"/>
      <c r="AR7" s="607"/>
      <c r="AS7" s="607"/>
      <c r="AT7" s="607"/>
      <c r="AU7" s="607"/>
      <c r="AV7" s="607"/>
      <c r="AW7" s="607"/>
      <c r="AX7" s="607"/>
      <c r="AY7" s="607"/>
      <c r="AZ7" s="607"/>
      <c r="BA7" s="607"/>
      <c r="BB7" s="607"/>
      <c r="BC7" s="607"/>
      <c r="BD7" s="607"/>
      <c r="BE7" s="607"/>
      <c r="BF7" s="608"/>
      <c r="BG7" s="609">
        <v>692492</v>
      </c>
      <c r="BH7" s="610"/>
      <c r="BI7" s="610"/>
      <c r="BJ7" s="610"/>
      <c r="BK7" s="610"/>
      <c r="BL7" s="610"/>
      <c r="BM7" s="610"/>
      <c r="BN7" s="611"/>
      <c r="BO7" s="635">
        <v>45.1</v>
      </c>
      <c r="BP7" s="635"/>
      <c r="BQ7" s="635"/>
      <c r="BR7" s="635"/>
      <c r="BS7" s="636">
        <v>10529</v>
      </c>
      <c r="BT7" s="636"/>
      <c r="BU7" s="636"/>
      <c r="BV7" s="636"/>
      <c r="BW7" s="636"/>
      <c r="BX7" s="636"/>
      <c r="BY7" s="636"/>
      <c r="BZ7" s="636"/>
      <c r="CA7" s="636"/>
      <c r="CB7" s="681"/>
      <c r="CD7" s="606" t="s">
        <v>236</v>
      </c>
      <c r="CE7" s="607"/>
      <c r="CF7" s="607"/>
      <c r="CG7" s="607"/>
      <c r="CH7" s="607"/>
      <c r="CI7" s="607"/>
      <c r="CJ7" s="607"/>
      <c r="CK7" s="607"/>
      <c r="CL7" s="607"/>
      <c r="CM7" s="607"/>
      <c r="CN7" s="607"/>
      <c r="CO7" s="607"/>
      <c r="CP7" s="607"/>
      <c r="CQ7" s="608"/>
      <c r="CR7" s="609">
        <v>3271859</v>
      </c>
      <c r="CS7" s="610"/>
      <c r="CT7" s="610"/>
      <c r="CU7" s="610"/>
      <c r="CV7" s="610"/>
      <c r="CW7" s="610"/>
      <c r="CX7" s="610"/>
      <c r="CY7" s="611"/>
      <c r="CZ7" s="635">
        <v>24.7</v>
      </c>
      <c r="DA7" s="635"/>
      <c r="DB7" s="635"/>
      <c r="DC7" s="635"/>
      <c r="DD7" s="615">
        <v>67909</v>
      </c>
      <c r="DE7" s="610"/>
      <c r="DF7" s="610"/>
      <c r="DG7" s="610"/>
      <c r="DH7" s="610"/>
      <c r="DI7" s="610"/>
      <c r="DJ7" s="610"/>
      <c r="DK7" s="610"/>
      <c r="DL7" s="610"/>
      <c r="DM7" s="610"/>
      <c r="DN7" s="610"/>
      <c r="DO7" s="610"/>
      <c r="DP7" s="611"/>
      <c r="DQ7" s="615">
        <v>2695250</v>
      </c>
      <c r="DR7" s="610"/>
      <c r="DS7" s="610"/>
      <c r="DT7" s="610"/>
      <c r="DU7" s="610"/>
      <c r="DV7" s="610"/>
      <c r="DW7" s="610"/>
      <c r="DX7" s="610"/>
      <c r="DY7" s="610"/>
      <c r="DZ7" s="610"/>
      <c r="EA7" s="610"/>
      <c r="EB7" s="610"/>
      <c r="EC7" s="648"/>
    </row>
    <row r="8" spans="2:143" ht="11.25" customHeight="1">
      <c r="B8" s="606" t="s">
        <v>237</v>
      </c>
      <c r="C8" s="607"/>
      <c r="D8" s="607"/>
      <c r="E8" s="607"/>
      <c r="F8" s="607"/>
      <c r="G8" s="607"/>
      <c r="H8" s="607"/>
      <c r="I8" s="607"/>
      <c r="J8" s="607"/>
      <c r="K8" s="607"/>
      <c r="L8" s="607"/>
      <c r="M8" s="607"/>
      <c r="N8" s="607"/>
      <c r="O8" s="607"/>
      <c r="P8" s="607"/>
      <c r="Q8" s="608"/>
      <c r="R8" s="609">
        <v>6328</v>
      </c>
      <c r="S8" s="610"/>
      <c r="T8" s="610"/>
      <c r="U8" s="610"/>
      <c r="V8" s="610"/>
      <c r="W8" s="610"/>
      <c r="X8" s="610"/>
      <c r="Y8" s="611"/>
      <c r="Z8" s="635">
        <v>0</v>
      </c>
      <c r="AA8" s="635"/>
      <c r="AB8" s="635"/>
      <c r="AC8" s="635"/>
      <c r="AD8" s="636">
        <v>6328</v>
      </c>
      <c r="AE8" s="636"/>
      <c r="AF8" s="636"/>
      <c r="AG8" s="636"/>
      <c r="AH8" s="636"/>
      <c r="AI8" s="636"/>
      <c r="AJ8" s="636"/>
      <c r="AK8" s="636"/>
      <c r="AL8" s="612">
        <v>0.1</v>
      </c>
      <c r="AM8" s="613"/>
      <c r="AN8" s="613"/>
      <c r="AO8" s="637"/>
      <c r="AP8" s="606" t="s">
        <v>238</v>
      </c>
      <c r="AQ8" s="607"/>
      <c r="AR8" s="607"/>
      <c r="AS8" s="607"/>
      <c r="AT8" s="607"/>
      <c r="AU8" s="607"/>
      <c r="AV8" s="607"/>
      <c r="AW8" s="607"/>
      <c r="AX8" s="607"/>
      <c r="AY8" s="607"/>
      <c r="AZ8" s="607"/>
      <c r="BA8" s="607"/>
      <c r="BB8" s="607"/>
      <c r="BC8" s="607"/>
      <c r="BD8" s="607"/>
      <c r="BE8" s="607"/>
      <c r="BF8" s="608"/>
      <c r="BG8" s="609">
        <v>29320</v>
      </c>
      <c r="BH8" s="610"/>
      <c r="BI8" s="610"/>
      <c r="BJ8" s="610"/>
      <c r="BK8" s="610"/>
      <c r="BL8" s="610"/>
      <c r="BM8" s="610"/>
      <c r="BN8" s="611"/>
      <c r="BO8" s="635">
        <v>1.9</v>
      </c>
      <c r="BP8" s="635"/>
      <c r="BQ8" s="635"/>
      <c r="BR8" s="635"/>
      <c r="BS8" s="636" t="s">
        <v>127</v>
      </c>
      <c r="BT8" s="636"/>
      <c r="BU8" s="636"/>
      <c r="BV8" s="636"/>
      <c r="BW8" s="636"/>
      <c r="BX8" s="636"/>
      <c r="BY8" s="636"/>
      <c r="BZ8" s="636"/>
      <c r="CA8" s="636"/>
      <c r="CB8" s="681"/>
      <c r="CD8" s="606" t="s">
        <v>239</v>
      </c>
      <c r="CE8" s="607"/>
      <c r="CF8" s="607"/>
      <c r="CG8" s="607"/>
      <c r="CH8" s="607"/>
      <c r="CI8" s="607"/>
      <c r="CJ8" s="607"/>
      <c r="CK8" s="607"/>
      <c r="CL8" s="607"/>
      <c r="CM8" s="607"/>
      <c r="CN8" s="607"/>
      <c r="CO8" s="607"/>
      <c r="CP8" s="607"/>
      <c r="CQ8" s="608"/>
      <c r="CR8" s="609">
        <v>3336550</v>
      </c>
      <c r="CS8" s="610"/>
      <c r="CT8" s="610"/>
      <c r="CU8" s="610"/>
      <c r="CV8" s="610"/>
      <c r="CW8" s="610"/>
      <c r="CX8" s="610"/>
      <c r="CY8" s="611"/>
      <c r="CZ8" s="635">
        <v>25.2</v>
      </c>
      <c r="DA8" s="635"/>
      <c r="DB8" s="635"/>
      <c r="DC8" s="635"/>
      <c r="DD8" s="615" t="s">
        <v>127</v>
      </c>
      <c r="DE8" s="610"/>
      <c r="DF8" s="610"/>
      <c r="DG8" s="610"/>
      <c r="DH8" s="610"/>
      <c r="DI8" s="610"/>
      <c r="DJ8" s="610"/>
      <c r="DK8" s="610"/>
      <c r="DL8" s="610"/>
      <c r="DM8" s="610"/>
      <c r="DN8" s="610"/>
      <c r="DO8" s="610"/>
      <c r="DP8" s="611"/>
      <c r="DQ8" s="615">
        <v>1296313</v>
      </c>
      <c r="DR8" s="610"/>
      <c r="DS8" s="610"/>
      <c r="DT8" s="610"/>
      <c r="DU8" s="610"/>
      <c r="DV8" s="610"/>
      <c r="DW8" s="610"/>
      <c r="DX8" s="610"/>
      <c r="DY8" s="610"/>
      <c r="DZ8" s="610"/>
      <c r="EA8" s="610"/>
      <c r="EB8" s="610"/>
      <c r="EC8" s="648"/>
    </row>
    <row r="9" spans="2:143" ht="11.25" customHeight="1">
      <c r="B9" s="606" t="s">
        <v>240</v>
      </c>
      <c r="C9" s="607"/>
      <c r="D9" s="607"/>
      <c r="E9" s="607"/>
      <c r="F9" s="607"/>
      <c r="G9" s="607"/>
      <c r="H9" s="607"/>
      <c r="I9" s="607"/>
      <c r="J9" s="607"/>
      <c r="K9" s="607"/>
      <c r="L9" s="607"/>
      <c r="M9" s="607"/>
      <c r="N9" s="607"/>
      <c r="O9" s="607"/>
      <c r="P9" s="607"/>
      <c r="Q9" s="608"/>
      <c r="R9" s="609">
        <v>6456</v>
      </c>
      <c r="S9" s="610"/>
      <c r="T9" s="610"/>
      <c r="U9" s="610"/>
      <c r="V9" s="610"/>
      <c r="W9" s="610"/>
      <c r="X9" s="610"/>
      <c r="Y9" s="611"/>
      <c r="Z9" s="635">
        <v>0</v>
      </c>
      <c r="AA9" s="635"/>
      <c r="AB9" s="635"/>
      <c r="AC9" s="635"/>
      <c r="AD9" s="636">
        <v>6456</v>
      </c>
      <c r="AE9" s="636"/>
      <c r="AF9" s="636"/>
      <c r="AG9" s="636"/>
      <c r="AH9" s="636"/>
      <c r="AI9" s="636"/>
      <c r="AJ9" s="636"/>
      <c r="AK9" s="636"/>
      <c r="AL9" s="612">
        <v>0.1</v>
      </c>
      <c r="AM9" s="613"/>
      <c r="AN9" s="613"/>
      <c r="AO9" s="637"/>
      <c r="AP9" s="606" t="s">
        <v>241</v>
      </c>
      <c r="AQ9" s="607"/>
      <c r="AR9" s="607"/>
      <c r="AS9" s="607"/>
      <c r="AT9" s="607"/>
      <c r="AU9" s="607"/>
      <c r="AV9" s="607"/>
      <c r="AW9" s="607"/>
      <c r="AX9" s="607"/>
      <c r="AY9" s="607"/>
      <c r="AZ9" s="607"/>
      <c r="BA9" s="607"/>
      <c r="BB9" s="607"/>
      <c r="BC9" s="607"/>
      <c r="BD9" s="607"/>
      <c r="BE9" s="607"/>
      <c r="BF9" s="608"/>
      <c r="BG9" s="609">
        <v>593739</v>
      </c>
      <c r="BH9" s="610"/>
      <c r="BI9" s="610"/>
      <c r="BJ9" s="610"/>
      <c r="BK9" s="610"/>
      <c r="BL9" s="610"/>
      <c r="BM9" s="610"/>
      <c r="BN9" s="611"/>
      <c r="BO9" s="635">
        <v>38.700000000000003</v>
      </c>
      <c r="BP9" s="635"/>
      <c r="BQ9" s="635"/>
      <c r="BR9" s="635"/>
      <c r="BS9" s="636" t="s">
        <v>127</v>
      </c>
      <c r="BT9" s="636"/>
      <c r="BU9" s="636"/>
      <c r="BV9" s="636"/>
      <c r="BW9" s="636"/>
      <c r="BX9" s="636"/>
      <c r="BY9" s="636"/>
      <c r="BZ9" s="636"/>
      <c r="CA9" s="636"/>
      <c r="CB9" s="681"/>
      <c r="CD9" s="606" t="s">
        <v>242</v>
      </c>
      <c r="CE9" s="607"/>
      <c r="CF9" s="607"/>
      <c r="CG9" s="607"/>
      <c r="CH9" s="607"/>
      <c r="CI9" s="607"/>
      <c r="CJ9" s="607"/>
      <c r="CK9" s="607"/>
      <c r="CL9" s="607"/>
      <c r="CM9" s="607"/>
      <c r="CN9" s="607"/>
      <c r="CO9" s="607"/>
      <c r="CP9" s="607"/>
      <c r="CQ9" s="608"/>
      <c r="CR9" s="609">
        <v>814633</v>
      </c>
      <c r="CS9" s="610"/>
      <c r="CT9" s="610"/>
      <c r="CU9" s="610"/>
      <c r="CV9" s="610"/>
      <c r="CW9" s="610"/>
      <c r="CX9" s="610"/>
      <c r="CY9" s="611"/>
      <c r="CZ9" s="635">
        <v>6.1</v>
      </c>
      <c r="DA9" s="635"/>
      <c r="DB9" s="635"/>
      <c r="DC9" s="635"/>
      <c r="DD9" s="615">
        <v>74340</v>
      </c>
      <c r="DE9" s="610"/>
      <c r="DF9" s="610"/>
      <c r="DG9" s="610"/>
      <c r="DH9" s="610"/>
      <c r="DI9" s="610"/>
      <c r="DJ9" s="610"/>
      <c r="DK9" s="610"/>
      <c r="DL9" s="610"/>
      <c r="DM9" s="610"/>
      <c r="DN9" s="610"/>
      <c r="DO9" s="610"/>
      <c r="DP9" s="611"/>
      <c r="DQ9" s="615">
        <v>558714</v>
      </c>
      <c r="DR9" s="610"/>
      <c r="DS9" s="610"/>
      <c r="DT9" s="610"/>
      <c r="DU9" s="610"/>
      <c r="DV9" s="610"/>
      <c r="DW9" s="610"/>
      <c r="DX9" s="610"/>
      <c r="DY9" s="610"/>
      <c r="DZ9" s="610"/>
      <c r="EA9" s="610"/>
      <c r="EB9" s="610"/>
      <c r="EC9" s="648"/>
    </row>
    <row r="10" spans="2:143" ht="11.25" customHeight="1">
      <c r="B10" s="606" t="s">
        <v>243</v>
      </c>
      <c r="C10" s="607"/>
      <c r="D10" s="607"/>
      <c r="E10" s="607"/>
      <c r="F10" s="607"/>
      <c r="G10" s="607"/>
      <c r="H10" s="607"/>
      <c r="I10" s="607"/>
      <c r="J10" s="607"/>
      <c r="K10" s="607"/>
      <c r="L10" s="607"/>
      <c r="M10" s="607"/>
      <c r="N10" s="607"/>
      <c r="O10" s="607"/>
      <c r="P10" s="607"/>
      <c r="Q10" s="608"/>
      <c r="R10" s="609" t="s">
        <v>127</v>
      </c>
      <c r="S10" s="610"/>
      <c r="T10" s="610"/>
      <c r="U10" s="610"/>
      <c r="V10" s="610"/>
      <c r="W10" s="610"/>
      <c r="X10" s="610"/>
      <c r="Y10" s="611"/>
      <c r="Z10" s="635" t="s">
        <v>127</v>
      </c>
      <c r="AA10" s="635"/>
      <c r="AB10" s="635"/>
      <c r="AC10" s="635"/>
      <c r="AD10" s="636" t="s">
        <v>127</v>
      </c>
      <c r="AE10" s="636"/>
      <c r="AF10" s="636"/>
      <c r="AG10" s="636"/>
      <c r="AH10" s="636"/>
      <c r="AI10" s="636"/>
      <c r="AJ10" s="636"/>
      <c r="AK10" s="636"/>
      <c r="AL10" s="612" t="s">
        <v>127</v>
      </c>
      <c r="AM10" s="613"/>
      <c r="AN10" s="613"/>
      <c r="AO10" s="637"/>
      <c r="AP10" s="606" t="s">
        <v>244</v>
      </c>
      <c r="AQ10" s="607"/>
      <c r="AR10" s="607"/>
      <c r="AS10" s="607"/>
      <c r="AT10" s="607"/>
      <c r="AU10" s="607"/>
      <c r="AV10" s="607"/>
      <c r="AW10" s="607"/>
      <c r="AX10" s="607"/>
      <c r="AY10" s="607"/>
      <c r="AZ10" s="607"/>
      <c r="BA10" s="607"/>
      <c r="BB10" s="607"/>
      <c r="BC10" s="607"/>
      <c r="BD10" s="607"/>
      <c r="BE10" s="607"/>
      <c r="BF10" s="608"/>
      <c r="BG10" s="609">
        <v>32415</v>
      </c>
      <c r="BH10" s="610"/>
      <c r="BI10" s="610"/>
      <c r="BJ10" s="610"/>
      <c r="BK10" s="610"/>
      <c r="BL10" s="610"/>
      <c r="BM10" s="610"/>
      <c r="BN10" s="611"/>
      <c r="BO10" s="635">
        <v>2.1</v>
      </c>
      <c r="BP10" s="635"/>
      <c r="BQ10" s="635"/>
      <c r="BR10" s="635"/>
      <c r="BS10" s="636" t="s">
        <v>127</v>
      </c>
      <c r="BT10" s="636"/>
      <c r="BU10" s="636"/>
      <c r="BV10" s="636"/>
      <c r="BW10" s="636"/>
      <c r="BX10" s="636"/>
      <c r="BY10" s="636"/>
      <c r="BZ10" s="636"/>
      <c r="CA10" s="636"/>
      <c r="CB10" s="681"/>
      <c r="CD10" s="606" t="s">
        <v>245</v>
      </c>
      <c r="CE10" s="607"/>
      <c r="CF10" s="607"/>
      <c r="CG10" s="607"/>
      <c r="CH10" s="607"/>
      <c r="CI10" s="607"/>
      <c r="CJ10" s="607"/>
      <c r="CK10" s="607"/>
      <c r="CL10" s="607"/>
      <c r="CM10" s="607"/>
      <c r="CN10" s="607"/>
      <c r="CO10" s="607"/>
      <c r="CP10" s="607"/>
      <c r="CQ10" s="608"/>
      <c r="CR10" s="609" t="s">
        <v>127</v>
      </c>
      <c r="CS10" s="610"/>
      <c r="CT10" s="610"/>
      <c r="CU10" s="610"/>
      <c r="CV10" s="610"/>
      <c r="CW10" s="610"/>
      <c r="CX10" s="610"/>
      <c r="CY10" s="611"/>
      <c r="CZ10" s="635" t="s">
        <v>127</v>
      </c>
      <c r="DA10" s="635"/>
      <c r="DB10" s="635"/>
      <c r="DC10" s="635"/>
      <c r="DD10" s="615" t="s">
        <v>127</v>
      </c>
      <c r="DE10" s="610"/>
      <c r="DF10" s="610"/>
      <c r="DG10" s="610"/>
      <c r="DH10" s="610"/>
      <c r="DI10" s="610"/>
      <c r="DJ10" s="610"/>
      <c r="DK10" s="610"/>
      <c r="DL10" s="610"/>
      <c r="DM10" s="610"/>
      <c r="DN10" s="610"/>
      <c r="DO10" s="610"/>
      <c r="DP10" s="611"/>
      <c r="DQ10" s="615" t="s">
        <v>127</v>
      </c>
      <c r="DR10" s="610"/>
      <c r="DS10" s="610"/>
      <c r="DT10" s="610"/>
      <c r="DU10" s="610"/>
      <c r="DV10" s="610"/>
      <c r="DW10" s="610"/>
      <c r="DX10" s="610"/>
      <c r="DY10" s="610"/>
      <c r="DZ10" s="610"/>
      <c r="EA10" s="610"/>
      <c r="EB10" s="610"/>
      <c r="EC10" s="648"/>
    </row>
    <row r="11" spans="2:143" ht="11.25" customHeight="1">
      <c r="B11" s="606" t="s">
        <v>246</v>
      </c>
      <c r="C11" s="607"/>
      <c r="D11" s="607"/>
      <c r="E11" s="607"/>
      <c r="F11" s="607"/>
      <c r="G11" s="607"/>
      <c r="H11" s="607"/>
      <c r="I11" s="607"/>
      <c r="J11" s="607"/>
      <c r="K11" s="607"/>
      <c r="L11" s="607"/>
      <c r="M11" s="607"/>
      <c r="N11" s="607"/>
      <c r="O11" s="607"/>
      <c r="P11" s="607"/>
      <c r="Q11" s="608"/>
      <c r="R11" s="609">
        <v>406731</v>
      </c>
      <c r="S11" s="610"/>
      <c r="T11" s="610"/>
      <c r="U11" s="610"/>
      <c r="V11" s="610"/>
      <c r="W11" s="610"/>
      <c r="X11" s="610"/>
      <c r="Y11" s="611"/>
      <c r="Z11" s="612">
        <v>3</v>
      </c>
      <c r="AA11" s="613"/>
      <c r="AB11" s="613"/>
      <c r="AC11" s="614"/>
      <c r="AD11" s="615">
        <v>406731</v>
      </c>
      <c r="AE11" s="610"/>
      <c r="AF11" s="610"/>
      <c r="AG11" s="610"/>
      <c r="AH11" s="610"/>
      <c r="AI11" s="610"/>
      <c r="AJ11" s="610"/>
      <c r="AK11" s="611"/>
      <c r="AL11" s="612">
        <v>9.1999999999999993</v>
      </c>
      <c r="AM11" s="613"/>
      <c r="AN11" s="613"/>
      <c r="AO11" s="637"/>
      <c r="AP11" s="606" t="s">
        <v>247</v>
      </c>
      <c r="AQ11" s="607"/>
      <c r="AR11" s="607"/>
      <c r="AS11" s="607"/>
      <c r="AT11" s="607"/>
      <c r="AU11" s="607"/>
      <c r="AV11" s="607"/>
      <c r="AW11" s="607"/>
      <c r="AX11" s="607"/>
      <c r="AY11" s="607"/>
      <c r="AZ11" s="607"/>
      <c r="BA11" s="607"/>
      <c r="BB11" s="607"/>
      <c r="BC11" s="607"/>
      <c r="BD11" s="607"/>
      <c r="BE11" s="607"/>
      <c r="BF11" s="608"/>
      <c r="BG11" s="609">
        <v>37018</v>
      </c>
      <c r="BH11" s="610"/>
      <c r="BI11" s="610"/>
      <c r="BJ11" s="610"/>
      <c r="BK11" s="610"/>
      <c r="BL11" s="610"/>
      <c r="BM11" s="610"/>
      <c r="BN11" s="611"/>
      <c r="BO11" s="635">
        <v>2.4</v>
      </c>
      <c r="BP11" s="635"/>
      <c r="BQ11" s="635"/>
      <c r="BR11" s="635"/>
      <c r="BS11" s="636">
        <v>10529</v>
      </c>
      <c r="BT11" s="636"/>
      <c r="BU11" s="636"/>
      <c r="BV11" s="636"/>
      <c r="BW11" s="636"/>
      <c r="BX11" s="636"/>
      <c r="BY11" s="636"/>
      <c r="BZ11" s="636"/>
      <c r="CA11" s="636"/>
      <c r="CB11" s="681"/>
      <c r="CD11" s="606" t="s">
        <v>248</v>
      </c>
      <c r="CE11" s="607"/>
      <c r="CF11" s="607"/>
      <c r="CG11" s="607"/>
      <c r="CH11" s="607"/>
      <c r="CI11" s="607"/>
      <c r="CJ11" s="607"/>
      <c r="CK11" s="607"/>
      <c r="CL11" s="607"/>
      <c r="CM11" s="607"/>
      <c r="CN11" s="607"/>
      <c r="CO11" s="607"/>
      <c r="CP11" s="607"/>
      <c r="CQ11" s="608"/>
      <c r="CR11" s="609">
        <v>748753</v>
      </c>
      <c r="CS11" s="610"/>
      <c r="CT11" s="610"/>
      <c r="CU11" s="610"/>
      <c r="CV11" s="610"/>
      <c r="CW11" s="610"/>
      <c r="CX11" s="610"/>
      <c r="CY11" s="611"/>
      <c r="CZ11" s="635">
        <v>5.6</v>
      </c>
      <c r="DA11" s="635"/>
      <c r="DB11" s="635"/>
      <c r="DC11" s="635"/>
      <c r="DD11" s="615">
        <v>334351</v>
      </c>
      <c r="DE11" s="610"/>
      <c r="DF11" s="610"/>
      <c r="DG11" s="610"/>
      <c r="DH11" s="610"/>
      <c r="DI11" s="610"/>
      <c r="DJ11" s="610"/>
      <c r="DK11" s="610"/>
      <c r="DL11" s="610"/>
      <c r="DM11" s="610"/>
      <c r="DN11" s="610"/>
      <c r="DO11" s="610"/>
      <c r="DP11" s="611"/>
      <c r="DQ11" s="615">
        <v>284343</v>
      </c>
      <c r="DR11" s="610"/>
      <c r="DS11" s="610"/>
      <c r="DT11" s="610"/>
      <c r="DU11" s="610"/>
      <c r="DV11" s="610"/>
      <c r="DW11" s="610"/>
      <c r="DX11" s="610"/>
      <c r="DY11" s="610"/>
      <c r="DZ11" s="610"/>
      <c r="EA11" s="610"/>
      <c r="EB11" s="610"/>
      <c r="EC11" s="648"/>
    </row>
    <row r="12" spans="2:143" ht="11.25" customHeight="1">
      <c r="B12" s="606" t="s">
        <v>249</v>
      </c>
      <c r="C12" s="607"/>
      <c r="D12" s="607"/>
      <c r="E12" s="607"/>
      <c r="F12" s="607"/>
      <c r="G12" s="607"/>
      <c r="H12" s="607"/>
      <c r="I12" s="607"/>
      <c r="J12" s="607"/>
      <c r="K12" s="607"/>
      <c r="L12" s="607"/>
      <c r="M12" s="607"/>
      <c r="N12" s="607"/>
      <c r="O12" s="607"/>
      <c r="P12" s="607"/>
      <c r="Q12" s="608"/>
      <c r="R12" s="609">
        <v>10629</v>
      </c>
      <c r="S12" s="610"/>
      <c r="T12" s="610"/>
      <c r="U12" s="610"/>
      <c r="V12" s="610"/>
      <c r="W12" s="610"/>
      <c r="X12" s="610"/>
      <c r="Y12" s="611"/>
      <c r="Z12" s="635">
        <v>0.1</v>
      </c>
      <c r="AA12" s="635"/>
      <c r="AB12" s="635"/>
      <c r="AC12" s="635"/>
      <c r="AD12" s="636">
        <v>10629</v>
      </c>
      <c r="AE12" s="636"/>
      <c r="AF12" s="636"/>
      <c r="AG12" s="636"/>
      <c r="AH12" s="636"/>
      <c r="AI12" s="636"/>
      <c r="AJ12" s="636"/>
      <c r="AK12" s="636"/>
      <c r="AL12" s="612">
        <v>0.2</v>
      </c>
      <c r="AM12" s="613"/>
      <c r="AN12" s="613"/>
      <c r="AO12" s="637"/>
      <c r="AP12" s="606" t="s">
        <v>250</v>
      </c>
      <c r="AQ12" s="607"/>
      <c r="AR12" s="607"/>
      <c r="AS12" s="607"/>
      <c r="AT12" s="607"/>
      <c r="AU12" s="607"/>
      <c r="AV12" s="607"/>
      <c r="AW12" s="607"/>
      <c r="AX12" s="607"/>
      <c r="AY12" s="607"/>
      <c r="AZ12" s="607"/>
      <c r="BA12" s="607"/>
      <c r="BB12" s="607"/>
      <c r="BC12" s="607"/>
      <c r="BD12" s="607"/>
      <c r="BE12" s="607"/>
      <c r="BF12" s="608"/>
      <c r="BG12" s="609">
        <v>664872</v>
      </c>
      <c r="BH12" s="610"/>
      <c r="BI12" s="610"/>
      <c r="BJ12" s="610"/>
      <c r="BK12" s="610"/>
      <c r="BL12" s="610"/>
      <c r="BM12" s="610"/>
      <c r="BN12" s="611"/>
      <c r="BO12" s="635">
        <v>43.3</v>
      </c>
      <c r="BP12" s="635"/>
      <c r="BQ12" s="635"/>
      <c r="BR12" s="635"/>
      <c r="BS12" s="636" t="s">
        <v>127</v>
      </c>
      <c r="BT12" s="636"/>
      <c r="BU12" s="636"/>
      <c r="BV12" s="636"/>
      <c r="BW12" s="636"/>
      <c r="BX12" s="636"/>
      <c r="BY12" s="636"/>
      <c r="BZ12" s="636"/>
      <c r="CA12" s="636"/>
      <c r="CB12" s="681"/>
      <c r="CD12" s="606" t="s">
        <v>251</v>
      </c>
      <c r="CE12" s="607"/>
      <c r="CF12" s="607"/>
      <c r="CG12" s="607"/>
      <c r="CH12" s="607"/>
      <c r="CI12" s="607"/>
      <c r="CJ12" s="607"/>
      <c r="CK12" s="607"/>
      <c r="CL12" s="607"/>
      <c r="CM12" s="607"/>
      <c r="CN12" s="607"/>
      <c r="CO12" s="607"/>
      <c r="CP12" s="607"/>
      <c r="CQ12" s="608"/>
      <c r="CR12" s="609">
        <v>1287973</v>
      </c>
      <c r="CS12" s="610"/>
      <c r="CT12" s="610"/>
      <c r="CU12" s="610"/>
      <c r="CV12" s="610"/>
      <c r="CW12" s="610"/>
      <c r="CX12" s="610"/>
      <c r="CY12" s="611"/>
      <c r="CZ12" s="635">
        <v>9.6999999999999993</v>
      </c>
      <c r="DA12" s="635"/>
      <c r="DB12" s="635"/>
      <c r="DC12" s="635"/>
      <c r="DD12" s="615">
        <v>30084</v>
      </c>
      <c r="DE12" s="610"/>
      <c r="DF12" s="610"/>
      <c r="DG12" s="610"/>
      <c r="DH12" s="610"/>
      <c r="DI12" s="610"/>
      <c r="DJ12" s="610"/>
      <c r="DK12" s="610"/>
      <c r="DL12" s="610"/>
      <c r="DM12" s="610"/>
      <c r="DN12" s="610"/>
      <c r="DO12" s="610"/>
      <c r="DP12" s="611"/>
      <c r="DQ12" s="615">
        <v>95202</v>
      </c>
      <c r="DR12" s="610"/>
      <c r="DS12" s="610"/>
      <c r="DT12" s="610"/>
      <c r="DU12" s="610"/>
      <c r="DV12" s="610"/>
      <c r="DW12" s="610"/>
      <c r="DX12" s="610"/>
      <c r="DY12" s="610"/>
      <c r="DZ12" s="610"/>
      <c r="EA12" s="610"/>
      <c r="EB12" s="610"/>
      <c r="EC12" s="648"/>
    </row>
    <row r="13" spans="2:143" ht="11.25" customHeight="1">
      <c r="B13" s="606" t="s">
        <v>252</v>
      </c>
      <c r="C13" s="607"/>
      <c r="D13" s="607"/>
      <c r="E13" s="607"/>
      <c r="F13" s="607"/>
      <c r="G13" s="607"/>
      <c r="H13" s="607"/>
      <c r="I13" s="607"/>
      <c r="J13" s="607"/>
      <c r="K13" s="607"/>
      <c r="L13" s="607"/>
      <c r="M13" s="607"/>
      <c r="N13" s="607"/>
      <c r="O13" s="607"/>
      <c r="P13" s="607"/>
      <c r="Q13" s="608"/>
      <c r="R13" s="609" t="s">
        <v>127</v>
      </c>
      <c r="S13" s="610"/>
      <c r="T13" s="610"/>
      <c r="U13" s="610"/>
      <c r="V13" s="610"/>
      <c r="W13" s="610"/>
      <c r="X13" s="610"/>
      <c r="Y13" s="611"/>
      <c r="Z13" s="635" t="s">
        <v>127</v>
      </c>
      <c r="AA13" s="635"/>
      <c r="AB13" s="635"/>
      <c r="AC13" s="635"/>
      <c r="AD13" s="636" t="s">
        <v>127</v>
      </c>
      <c r="AE13" s="636"/>
      <c r="AF13" s="636"/>
      <c r="AG13" s="636"/>
      <c r="AH13" s="636"/>
      <c r="AI13" s="636"/>
      <c r="AJ13" s="636"/>
      <c r="AK13" s="636"/>
      <c r="AL13" s="612" t="s">
        <v>127</v>
      </c>
      <c r="AM13" s="613"/>
      <c r="AN13" s="613"/>
      <c r="AO13" s="637"/>
      <c r="AP13" s="606" t="s">
        <v>253</v>
      </c>
      <c r="AQ13" s="607"/>
      <c r="AR13" s="607"/>
      <c r="AS13" s="607"/>
      <c r="AT13" s="607"/>
      <c r="AU13" s="607"/>
      <c r="AV13" s="607"/>
      <c r="AW13" s="607"/>
      <c r="AX13" s="607"/>
      <c r="AY13" s="607"/>
      <c r="AZ13" s="607"/>
      <c r="BA13" s="607"/>
      <c r="BB13" s="607"/>
      <c r="BC13" s="607"/>
      <c r="BD13" s="607"/>
      <c r="BE13" s="607"/>
      <c r="BF13" s="608"/>
      <c r="BG13" s="609">
        <v>657516</v>
      </c>
      <c r="BH13" s="610"/>
      <c r="BI13" s="610"/>
      <c r="BJ13" s="610"/>
      <c r="BK13" s="610"/>
      <c r="BL13" s="610"/>
      <c r="BM13" s="610"/>
      <c r="BN13" s="611"/>
      <c r="BO13" s="635">
        <v>42.9</v>
      </c>
      <c r="BP13" s="635"/>
      <c r="BQ13" s="635"/>
      <c r="BR13" s="635"/>
      <c r="BS13" s="636" t="s">
        <v>127</v>
      </c>
      <c r="BT13" s="636"/>
      <c r="BU13" s="636"/>
      <c r="BV13" s="636"/>
      <c r="BW13" s="636"/>
      <c r="BX13" s="636"/>
      <c r="BY13" s="636"/>
      <c r="BZ13" s="636"/>
      <c r="CA13" s="636"/>
      <c r="CB13" s="681"/>
      <c r="CD13" s="606" t="s">
        <v>254</v>
      </c>
      <c r="CE13" s="607"/>
      <c r="CF13" s="607"/>
      <c r="CG13" s="607"/>
      <c r="CH13" s="607"/>
      <c r="CI13" s="607"/>
      <c r="CJ13" s="607"/>
      <c r="CK13" s="607"/>
      <c r="CL13" s="607"/>
      <c r="CM13" s="607"/>
      <c r="CN13" s="607"/>
      <c r="CO13" s="607"/>
      <c r="CP13" s="607"/>
      <c r="CQ13" s="608"/>
      <c r="CR13" s="609">
        <v>655529</v>
      </c>
      <c r="CS13" s="610"/>
      <c r="CT13" s="610"/>
      <c r="CU13" s="610"/>
      <c r="CV13" s="610"/>
      <c r="CW13" s="610"/>
      <c r="CX13" s="610"/>
      <c r="CY13" s="611"/>
      <c r="CZ13" s="635">
        <v>4.9000000000000004</v>
      </c>
      <c r="DA13" s="635"/>
      <c r="DB13" s="635"/>
      <c r="DC13" s="635"/>
      <c r="DD13" s="615">
        <v>474991</v>
      </c>
      <c r="DE13" s="610"/>
      <c r="DF13" s="610"/>
      <c r="DG13" s="610"/>
      <c r="DH13" s="610"/>
      <c r="DI13" s="610"/>
      <c r="DJ13" s="610"/>
      <c r="DK13" s="610"/>
      <c r="DL13" s="610"/>
      <c r="DM13" s="610"/>
      <c r="DN13" s="610"/>
      <c r="DO13" s="610"/>
      <c r="DP13" s="611"/>
      <c r="DQ13" s="615">
        <v>406186</v>
      </c>
      <c r="DR13" s="610"/>
      <c r="DS13" s="610"/>
      <c r="DT13" s="610"/>
      <c r="DU13" s="610"/>
      <c r="DV13" s="610"/>
      <c r="DW13" s="610"/>
      <c r="DX13" s="610"/>
      <c r="DY13" s="610"/>
      <c r="DZ13" s="610"/>
      <c r="EA13" s="610"/>
      <c r="EB13" s="610"/>
      <c r="EC13" s="648"/>
    </row>
    <row r="14" spans="2:143" ht="11.25" customHeight="1">
      <c r="B14" s="606" t="s">
        <v>255</v>
      </c>
      <c r="C14" s="607"/>
      <c r="D14" s="607"/>
      <c r="E14" s="607"/>
      <c r="F14" s="607"/>
      <c r="G14" s="607"/>
      <c r="H14" s="607"/>
      <c r="I14" s="607"/>
      <c r="J14" s="607"/>
      <c r="K14" s="607"/>
      <c r="L14" s="607"/>
      <c r="M14" s="607"/>
      <c r="N14" s="607"/>
      <c r="O14" s="607"/>
      <c r="P14" s="607"/>
      <c r="Q14" s="608"/>
      <c r="R14" s="609">
        <v>6</v>
      </c>
      <c r="S14" s="610"/>
      <c r="T14" s="610"/>
      <c r="U14" s="610"/>
      <c r="V14" s="610"/>
      <c r="W14" s="610"/>
      <c r="X14" s="610"/>
      <c r="Y14" s="611"/>
      <c r="Z14" s="635">
        <v>0</v>
      </c>
      <c r="AA14" s="635"/>
      <c r="AB14" s="635"/>
      <c r="AC14" s="635"/>
      <c r="AD14" s="636">
        <v>6</v>
      </c>
      <c r="AE14" s="636"/>
      <c r="AF14" s="636"/>
      <c r="AG14" s="636"/>
      <c r="AH14" s="636"/>
      <c r="AI14" s="636"/>
      <c r="AJ14" s="636"/>
      <c r="AK14" s="636"/>
      <c r="AL14" s="612">
        <v>0</v>
      </c>
      <c r="AM14" s="613"/>
      <c r="AN14" s="613"/>
      <c r="AO14" s="637"/>
      <c r="AP14" s="606" t="s">
        <v>256</v>
      </c>
      <c r="AQ14" s="607"/>
      <c r="AR14" s="607"/>
      <c r="AS14" s="607"/>
      <c r="AT14" s="607"/>
      <c r="AU14" s="607"/>
      <c r="AV14" s="607"/>
      <c r="AW14" s="607"/>
      <c r="AX14" s="607"/>
      <c r="AY14" s="607"/>
      <c r="AZ14" s="607"/>
      <c r="BA14" s="607"/>
      <c r="BB14" s="607"/>
      <c r="BC14" s="607"/>
      <c r="BD14" s="607"/>
      <c r="BE14" s="607"/>
      <c r="BF14" s="608"/>
      <c r="BG14" s="609">
        <v>75501</v>
      </c>
      <c r="BH14" s="610"/>
      <c r="BI14" s="610"/>
      <c r="BJ14" s="610"/>
      <c r="BK14" s="610"/>
      <c r="BL14" s="610"/>
      <c r="BM14" s="610"/>
      <c r="BN14" s="611"/>
      <c r="BO14" s="635">
        <v>4.9000000000000004</v>
      </c>
      <c r="BP14" s="635"/>
      <c r="BQ14" s="635"/>
      <c r="BR14" s="635"/>
      <c r="BS14" s="636" t="s">
        <v>127</v>
      </c>
      <c r="BT14" s="636"/>
      <c r="BU14" s="636"/>
      <c r="BV14" s="636"/>
      <c r="BW14" s="636"/>
      <c r="BX14" s="636"/>
      <c r="BY14" s="636"/>
      <c r="BZ14" s="636"/>
      <c r="CA14" s="636"/>
      <c r="CB14" s="681"/>
      <c r="CD14" s="606" t="s">
        <v>257</v>
      </c>
      <c r="CE14" s="607"/>
      <c r="CF14" s="607"/>
      <c r="CG14" s="607"/>
      <c r="CH14" s="607"/>
      <c r="CI14" s="607"/>
      <c r="CJ14" s="607"/>
      <c r="CK14" s="607"/>
      <c r="CL14" s="607"/>
      <c r="CM14" s="607"/>
      <c r="CN14" s="607"/>
      <c r="CO14" s="607"/>
      <c r="CP14" s="607"/>
      <c r="CQ14" s="608"/>
      <c r="CR14" s="609">
        <v>615947</v>
      </c>
      <c r="CS14" s="610"/>
      <c r="CT14" s="610"/>
      <c r="CU14" s="610"/>
      <c r="CV14" s="610"/>
      <c r="CW14" s="610"/>
      <c r="CX14" s="610"/>
      <c r="CY14" s="611"/>
      <c r="CZ14" s="635">
        <v>4.5999999999999996</v>
      </c>
      <c r="DA14" s="635"/>
      <c r="DB14" s="635"/>
      <c r="DC14" s="635"/>
      <c r="DD14" s="615">
        <v>182378</v>
      </c>
      <c r="DE14" s="610"/>
      <c r="DF14" s="610"/>
      <c r="DG14" s="610"/>
      <c r="DH14" s="610"/>
      <c r="DI14" s="610"/>
      <c r="DJ14" s="610"/>
      <c r="DK14" s="610"/>
      <c r="DL14" s="610"/>
      <c r="DM14" s="610"/>
      <c r="DN14" s="610"/>
      <c r="DO14" s="610"/>
      <c r="DP14" s="611"/>
      <c r="DQ14" s="615">
        <v>302950</v>
      </c>
      <c r="DR14" s="610"/>
      <c r="DS14" s="610"/>
      <c r="DT14" s="610"/>
      <c r="DU14" s="610"/>
      <c r="DV14" s="610"/>
      <c r="DW14" s="610"/>
      <c r="DX14" s="610"/>
      <c r="DY14" s="610"/>
      <c r="DZ14" s="610"/>
      <c r="EA14" s="610"/>
      <c r="EB14" s="610"/>
      <c r="EC14" s="648"/>
    </row>
    <row r="15" spans="2:143" ht="11.25" customHeight="1">
      <c r="B15" s="606" t="s">
        <v>258</v>
      </c>
      <c r="C15" s="607"/>
      <c r="D15" s="607"/>
      <c r="E15" s="607"/>
      <c r="F15" s="607"/>
      <c r="G15" s="607"/>
      <c r="H15" s="607"/>
      <c r="I15" s="607"/>
      <c r="J15" s="607"/>
      <c r="K15" s="607"/>
      <c r="L15" s="607"/>
      <c r="M15" s="607"/>
      <c r="N15" s="607"/>
      <c r="O15" s="607"/>
      <c r="P15" s="607"/>
      <c r="Q15" s="608"/>
      <c r="R15" s="609" t="s">
        <v>127</v>
      </c>
      <c r="S15" s="610"/>
      <c r="T15" s="610"/>
      <c r="U15" s="610"/>
      <c r="V15" s="610"/>
      <c r="W15" s="610"/>
      <c r="X15" s="610"/>
      <c r="Y15" s="611"/>
      <c r="Z15" s="635" t="s">
        <v>127</v>
      </c>
      <c r="AA15" s="635"/>
      <c r="AB15" s="635"/>
      <c r="AC15" s="635"/>
      <c r="AD15" s="636" t="s">
        <v>127</v>
      </c>
      <c r="AE15" s="636"/>
      <c r="AF15" s="636"/>
      <c r="AG15" s="636"/>
      <c r="AH15" s="636"/>
      <c r="AI15" s="636"/>
      <c r="AJ15" s="636"/>
      <c r="AK15" s="636"/>
      <c r="AL15" s="612" t="s">
        <v>127</v>
      </c>
      <c r="AM15" s="613"/>
      <c r="AN15" s="613"/>
      <c r="AO15" s="637"/>
      <c r="AP15" s="606" t="s">
        <v>259</v>
      </c>
      <c r="AQ15" s="607"/>
      <c r="AR15" s="607"/>
      <c r="AS15" s="607"/>
      <c r="AT15" s="607"/>
      <c r="AU15" s="607"/>
      <c r="AV15" s="607"/>
      <c r="AW15" s="607"/>
      <c r="AX15" s="607"/>
      <c r="AY15" s="607"/>
      <c r="AZ15" s="607"/>
      <c r="BA15" s="607"/>
      <c r="BB15" s="607"/>
      <c r="BC15" s="607"/>
      <c r="BD15" s="607"/>
      <c r="BE15" s="607"/>
      <c r="BF15" s="608"/>
      <c r="BG15" s="609">
        <v>101113</v>
      </c>
      <c r="BH15" s="610"/>
      <c r="BI15" s="610"/>
      <c r="BJ15" s="610"/>
      <c r="BK15" s="610"/>
      <c r="BL15" s="610"/>
      <c r="BM15" s="610"/>
      <c r="BN15" s="611"/>
      <c r="BO15" s="635">
        <v>6.6</v>
      </c>
      <c r="BP15" s="635"/>
      <c r="BQ15" s="635"/>
      <c r="BR15" s="635"/>
      <c r="BS15" s="636" t="s">
        <v>127</v>
      </c>
      <c r="BT15" s="636"/>
      <c r="BU15" s="636"/>
      <c r="BV15" s="636"/>
      <c r="BW15" s="636"/>
      <c r="BX15" s="636"/>
      <c r="BY15" s="636"/>
      <c r="BZ15" s="636"/>
      <c r="CA15" s="636"/>
      <c r="CB15" s="681"/>
      <c r="CD15" s="606" t="s">
        <v>260</v>
      </c>
      <c r="CE15" s="607"/>
      <c r="CF15" s="607"/>
      <c r="CG15" s="607"/>
      <c r="CH15" s="607"/>
      <c r="CI15" s="607"/>
      <c r="CJ15" s="607"/>
      <c r="CK15" s="607"/>
      <c r="CL15" s="607"/>
      <c r="CM15" s="607"/>
      <c r="CN15" s="607"/>
      <c r="CO15" s="607"/>
      <c r="CP15" s="607"/>
      <c r="CQ15" s="608"/>
      <c r="CR15" s="609">
        <v>1796236</v>
      </c>
      <c r="CS15" s="610"/>
      <c r="CT15" s="610"/>
      <c r="CU15" s="610"/>
      <c r="CV15" s="610"/>
      <c r="CW15" s="610"/>
      <c r="CX15" s="610"/>
      <c r="CY15" s="611"/>
      <c r="CZ15" s="635">
        <v>13.6</v>
      </c>
      <c r="DA15" s="635"/>
      <c r="DB15" s="635"/>
      <c r="DC15" s="635"/>
      <c r="DD15" s="615">
        <v>983785</v>
      </c>
      <c r="DE15" s="610"/>
      <c r="DF15" s="610"/>
      <c r="DG15" s="610"/>
      <c r="DH15" s="610"/>
      <c r="DI15" s="610"/>
      <c r="DJ15" s="610"/>
      <c r="DK15" s="610"/>
      <c r="DL15" s="610"/>
      <c r="DM15" s="610"/>
      <c r="DN15" s="610"/>
      <c r="DO15" s="610"/>
      <c r="DP15" s="611"/>
      <c r="DQ15" s="615">
        <v>1305150</v>
      </c>
      <c r="DR15" s="610"/>
      <c r="DS15" s="610"/>
      <c r="DT15" s="610"/>
      <c r="DU15" s="610"/>
      <c r="DV15" s="610"/>
      <c r="DW15" s="610"/>
      <c r="DX15" s="610"/>
      <c r="DY15" s="610"/>
      <c r="DZ15" s="610"/>
      <c r="EA15" s="610"/>
      <c r="EB15" s="610"/>
      <c r="EC15" s="648"/>
    </row>
    <row r="16" spans="2:143" ht="11.25" customHeight="1">
      <c r="B16" s="606" t="s">
        <v>261</v>
      </c>
      <c r="C16" s="607"/>
      <c r="D16" s="607"/>
      <c r="E16" s="607"/>
      <c r="F16" s="607"/>
      <c r="G16" s="607"/>
      <c r="H16" s="607"/>
      <c r="I16" s="607"/>
      <c r="J16" s="607"/>
      <c r="K16" s="607"/>
      <c r="L16" s="607"/>
      <c r="M16" s="607"/>
      <c r="N16" s="607"/>
      <c r="O16" s="607"/>
      <c r="P16" s="607"/>
      <c r="Q16" s="608"/>
      <c r="R16" s="609">
        <v>4782</v>
      </c>
      <c r="S16" s="610"/>
      <c r="T16" s="610"/>
      <c r="U16" s="610"/>
      <c r="V16" s="610"/>
      <c r="W16" s="610"/>
      <c r="X16" s="610"/>
      <c r="Y16" s="611"/>
      <c r="Z16" s="635">
        <v>0</v>
      </c>
      <c r="AA16" s="635"/>
      <c r="AB16" s="635"/>
      <c r="AC16" s="635"/>
      <c r="AD16" s="636">
        <v>4782</v>
      </c>
      <c r="AE16" s="636"/>
      <c r="AF16" s="636"/>
      <c r="AG16" s="636"/>
      <c r="AH16" s="636"/>
      <c r="AI16" s="636"/>
      <c r="AJ16" s="636"/>
      <c r="AK16" s="636"/>
      <c r="AL16" s="612">
        <v>0.1</v>
      </c>
      <c r="AM16" s="613"/>
      <c r="AN16" s="613"/>
      <c r="AO16" s="637"/>
      <c r="AP16" s="606" t="s">
        <v>262</v>
      </c>
      <c r="AQ16" s="607"/>
      <c r="AR16" s="607"/>
      <c r="AS16" s="607"/>
      <c r="AT16" s="607"/>
      <c r="AU16" s="607"/>
      <c r="AV16" s="607"/>
      <c r="AW16" s="607"/>
      <c r="AX16" s="607"/>
      <c r="AY16" s="607"/>
      <c r="AZ16" s="607"/>
      <c r="BA16" s="607"/>
      <c r="BB16" s="607"/>
      <c r="BC16" s="607"/>
      <c r="BD16" s="607"/>
      <c r="BE16" s="607"/>
      <c r="BF16" s="608"/>
      <c r="BG16" s="609" t="s">
        <v>127</v>
      </c>
      <c r="BH16" s="610"/>
      <c r="BI16" s="610"/>
      <c r="BJ16" s="610"/>
      <c r="BK16" s="610"/>
      <c r="BL16" s="610"/>
      <c r="BM16" s="610"/>
      <c r="BN16" s="611"/>
      <c r="BO16" s="635" t="s">
        <v>127</v>
      </c>
      <c r="BP16" s="635"/>
      <c r="BQ16" s="635"/>
      <c r="BR16" s="635"/>
      <c r="BS16" s="636" t="s">
        <v>127</v>
      </c>
      <c r="BT16" s="636"/>
      <c r="BU16" s="636"/>
      <c r="BV16" s="636"/>
      <c r="BW16" s="636"/>
      <c r="BX16" s="636"/>
      <c r="BY16" s="636"/>
      <c r="BZ16" s="636"/>
      <c r="CA16" s="636"/>
      <c r="CB16" s="681"/>
      <c r="CD16" s="606" t="s">
        <v>263</v>
      </c>
      <c r="CE16" s="607"/>
      <c r="CF16" s="607"/>
      <c r="CG16" s="607"/>
      <c r="CH16" s="607"/>
      <c r="CI16" s="607"/>
      <c r="CJ16" s="607"/>
      <c r="CK16" s="607"/>
      <c r="CL16" s="607"/>
      <c r="CM16" s="607"/>
      <c r="CN16" s="607"/>
      <c r="CO16" s="607"/>
      <c r="CP16" s="607"/>
      <c r="CQ16" s="608"/>
      <c r="CR16" s="609">
        <v>14211</v>
      </c>
      <c r="CS16" s="610"/>
      <c r="CT16" s="610"/>
      <c r="CU16" s="610"/>
      <c r="CV16" s="610"/>
      <c r="CW16" s="610"/>
      <c r="CX16" s="610"/>
      <c r="CY16" s="611"/>
      <c r="CZ16" s="635">
        <v>0.1</v>
      </c>
      <c r="DA16" s="635"/>
      <c r="DB16" s="635"/>
      <c r="DC16" s="635"/>
      <c r="DD16" s="615" t="s">
        <v>127</v>
      </c>
      <c r="DE16" s="610"/>
      <c r="DF16" s="610"/>
      <c r="DG16" s="610"/>
      <c r="DH16" s="610"/>
      <c r="DI16" s="610"/>
      <c r="DJ16" s="610"/>
      <c r="DK16" s="610"/>
      <c r="DL16" s="610"/>
      <c r="DM16" s="610"/>
      <c r="DN16" s="610"/>
      <c r="DO16" s="610"/>
      <c r="DP16" s="611"/>
      <c r="DQ16" s="615">
        <v>511</v>
      </c>
      <c r="DR16" s="610"/>
      <c r="DS16" s="610"/>
      <c r="DT16" s="610"/>
      <c r="DU16" s="610"/>
      <c r="DV16" s="610"/>
      <c r="DW16" s="610"/>
      <c r="DX16" s="610"/>
      <c r="DY16" s="610"/>
      <c r="DZ16" s="610"/>
      <c r="EA16" s="610"/>
      <c r="EB16" s="610"/>
      <c r="EC16" s="648"/>
    </row>
    <row r="17" spans="2:133" ht="11.25" customHeight="1">
      <c r="B17" s="606" t="s">
        <v>264</v>
      </c>
      <c r="C17" s="607"/>
      <c r="D17" s="607"/>
      <c r="E17" s="607"/>
      <c r="F17" s="607"/>
      <c r="G17" s="607"/>
      <c r="H17" s="607"/>
      <c r="I17" s="607"/>
      <c r="J17" s="607"/>
      <c r="K17" s="607"/>
      <c r="L17" s="607"/>
      <c r="M17" s="607"/>
      <c r="N17" s="607"/>
      <c r="O17" s="607"/>
      <c r="P17" s="607"/>
      <c r="Q17" s="608"/>
      <c r="R17" s="609">
        <v>15014</v>
      </c>
      <c r="S17" s="610"/>
      <c r="T17" s="610"/>
      <c r="U17" s="610"/>
      <c r="V17" s="610"/>
      <c r="W17" s="610"/>
      <c r="X17" s="610"/>
      <c r="Y17" s="611"/>
      <c r="Z17" s="635">
        <v>0.1</v>
      </c>
      <c r="AA17" s="635"/>
      <c r="AB17" s="635"/>
      <c r="AC17" s="635"/>
      <c r="AD17" s="636">
        <v>15014</v>
      </c>
      <c r="AE17" s="636"/>
      <c r="AF17" s="636"/>
      <c r="AG17" s="636"/>
      <c r="AH17" s="636"/>
      <c r="AI17" s="636"/>
      <c r="AJ17" s="636"/>
      <c r="AK17" s="636"/>
      <c r="AL17" s="612">
        <v>0.3</v>
      </c>
      <c r="AM17" s="613"/>
      <c r="AN17" s="613"/>
      <c r="AO17" s="637"/>
      <c r="AP17" s="606" t="s">
        <v>265</v>
      </c>
      <c r="AQ17" s="607"/>
      <c r="AR17" s="607"/>
      <c r="AS17" s="607"/>
      <c r="AT17" s="607"/>
      <c r="AU17" s="607"/>
      <c r="AV17" s="607"/>
      <c r="AW17" s="607"/>
      <c r="AX17" s="607"/>
      <c r="AY17" s="607"/>
      <c r="AZ17" s="607"/>
      <c r="BA17" s="607"/>
      <c r="BB17" s="607"/>
      <c r="BC17" s="607"/>
      <c r="BD17" s="607"/>
      <c r="BE17" s="607"/>
      <c r="BF17" s="608"/>
      <c r="BG17" s="609" t="s">
        <v>127</v>
      </c>
      <c r="BH17" s="610"/>
      <c r="BI17" s="610"/>
      <c r="BJ17" s="610"/>
      <c r="BK17" s="610"/>
      <c r="BL17" s="610"/>
      <c r="BM17" s="610"/>
      <c r="BN17" s="611"/>
      <c r="BO17" s="635" t="s">
        <v>127</v>
      </c>
      <c r="BP17" s="635"/>
      <c r="BQ17" s="635"/>
      <c r="BR17" s="635"/>
      <c r="BS17" s="636" t="s">
        <v>127</v>
      </c>
      <c r="BT17" s="636"/>
      <c r="BU17" s="636"/>
      <c r="BV17" s="636"/>
      <c r="BW17" s="636"/>
      <c r="BX17" s="636"/>
      <c r="BY17" s="636"/>
      <c r="BZ17" s="636"/>
      <c r="CA17" s="636"/>
      <c r="CB17" s="681"/>
      <c r="CD17" s="606" t="s">
        <v>266</v>
      </c>
      <c r="CE17" s="607"/>
      <c r="CF17" s="607"/>
      <c r="CG17" s="607"/>
      <c r="CH17" s="607"/>
      <c r="CI17" s="607"/>
      <c r="CJ17" s="607"/>
      <c r="CK17" s="607"/>
      <c r="CL17" s="607"/>
      <c r="CM17" s="607"/>
      <c r="CN17" s="607"/>
      <c r="CO17" s="607"/>
      <c r="CP17" s="607"/>
      <c r="CQ17" s="608"/>
      <c r="CR17" s="609">
        <v>607982</v>
      </c>
      <c r="CS17" s="610"/>
      <c r="CT17" s="610"/>
      <c r="CU17" s="610"/>
      <c r="CV17" s="610"/>
      <c r="CW17" s="610"/>
      <c r="CX17" s="610"/>
      <c r="CY17" s="611"/>
      <c r="CZ17" s="635">
        <v>4.5999999999999996</v>
      </c>
      <c r="DA17" s="635"/>
      <c r="DB17" s="635"/>
      <c r="DC17" s="635"/>
      <c r="DD17" s="615" t="s">
        <v>127</v>
      </c>
      <c r="DE17" s="610"/>
      <c r="DF17" s="610"/>
      <c r="DG17" s="610"/>
      <c r="DH17" s="610"/>
      <c r="DI17" s="610"/>
      <c r="DJ17" s="610"/>
      <c r="DK17" s="610"/>
      <c r="DL17" s="610"/>
      <c r="DM17" s="610"/>
      <c r="DN17" s="610"/>
      <c r="DO17" s="610"/>
      <c r="DP17" s="611"/>
      <c r="DQ17" s="615">
        <v>590688</v>
      </c>
      <c r="DR17" s="610"/>
      <c r="DS17" s="610"/>
      <c r="DT17" s="610"/>
      <c r="DU17" s="610"/>
      <c r="DV17" s="610"/>
      <c r="DW17" s="610"/>
      <c r="DX17" s="610"/>
      <c r="DY17" s="610"/>
      <c r="DZ17" s="610"/>
      <c r="EA17" s="610"/>
      <c r="EB17" s="610"/>
      <c r="EC17" s="648"/>
    </row>
    <row r="18" spans="2:133" ht="11.25" customHeight="1">
      <c r="B18" s="606" t="s">
        <v>267</v>
      </c>
      <c r="C18" s="607"/>
      <c r="D18" s="607"/>
      <c r="E18" s="607"/>
      <c r="F18" s="607"/>
      <c r="G18" s="607"/>
      <c r="H18" s="607"/>
      <c r="I18" s="607"/>
      <c r="J18" s="607"/>
      <c r="K18" s="607"/>
      <c r="L18" s="607"/>
      <c r="M18" s="607"/>
      <c r="N18" s="607"/>
      <c r="O18" s="607"/>
      <c r="P18" s="607"/>
      <c r="Q18" s="608"/>
      <c r="R18" s="609">
        <v>46591</v>
      </c>
      <c r="S18" s="610"/>
      <c r="T18" s="610"/>
      <c r="U18" s="610"/>
      <c r="V18" s="610"/>
      <c r="W18" s="610"/>
      <c r="X18" s="610"/>
      <c r="Y18" s="611"/>
      <c r="Z18" s="635">
        <v>0.3</v>
      </c>
      <c r="AA18" s="635"/>
      <c r="AB18" s="635"/>
      <c r="AC18" s="635"/>
      <c r="AD18" s="636">
        <v>46591</v>
      </c>
      <c r="AE18" s="636"/>
      <c r="AF18" s="636"/>
      <c r="AG18" s="636"/>
      <c r="AH18" s="636"/>
      <c r="AI18" s="636"/>
      <c r="AJ18" s="636"/>
      <c r="AK18" s="636"/>
      <c r="AL18" s="612">
        <v>1.1000000238418579</v>
      </c>
      <c r="AM18" s="613"/>
      <c r="AN18" s="613"/>
      <c r="AO18" s="637"/>
      <c r="AP18" s="606" t="s">
        <v>268</v>
      </c>
      <c r="AQ18" s="607"/>
      <c r="AR18" s="607"/>
      <c r="AS18" s="607"/>
      <c r="AT18" s="607"/>
      <c r="AU18" s="607"/>
      <c r="AV18" s="607"/>
      <c r="AW18" s="607"/>
      <c r="AX18" s="607"/>
      <c r="AY18" s="607"/>
      <c r="AZ18" s="607"/>
      <c r="BA18" s="607"/>
      <c r="BB18" s="607"/>
      <c r="BC18" s="607"/>
      <c r="BD18" s="607"/>
      <c r="BE18" s="607"/>
      <c r="BF18" s="608"/>
      <c r="BG18" s="609" t="s">
        <v>127</v>
      </c>
      <c r="BH18" s="610"/>
      <c r="BI18" s="610"/>
      <c r="BJ18" s="610"/>
      <c r="BK18" s="610"/>
      <c r="BL18" s="610"/>
      <c r="BM18" s="610"/>
      <c r="BN18" s="611"/>
      <c r="BO18" s="635" t="s">
        <v>127</v>
      </c>
      <c r="BP18" s="635"/>
      <c r="BQ18" s="635"/>
      <c r="BR18" s="635"/>
      <c r="BS18" s="636" t="s">
        <v>127</v>
      </c>
      <c r="BT18" s="636"/>
      <c r="BU18" s="636"/>
      <c r="BV18" s="636"/>
      <c r="BW18" s="636"/>
      <c r="BX18" s="636"/>
      <c r="BY18" s="636"/>
      <c r="BZ18" s="636"/>
      <c r="CA18" s="636"/>
      <c r="CB18" s="681"/>
      <c r="CD18" s="606" t="s">
        <v>269</v>
      </c>
      <c r="CE18" s="607"/>
      <c r="CF18" s="607"/>
      <c r="CG18" s="607"/>
      <c r="CH18" s="607"/>
      <c r="CI18" s="607"/>
      <c r="CJ18" s="607"/>
      <c r="CK18" s="607"/>
      <c r="CL18" s="607"/>
      <c r="CM18" s="607"/>
      <c r="CN18" s="607"/>
      <c r="CO18" s="607"/>
      <c r="CP18" s="607"/>
      <c r="CQ18" s="608"/>
      <c r="CR18" s="609" t="s">
        <v>127</v>
      </c>
      <c r="CS18" s="610"/>
      <c r="CT18" s="610"/>
      <c r="CU18" s="610"/>
      <c r="CV18" s="610"/>
      <c r="CW18" s="610"/>
      <c r="CX18" s="610"/>
      <c r="CY18" s="611"/>
      <c r="CZ18" s="635" t="s">
        <v>127</v>
      </c>
      <c r="DA18" s="635"/>
      <c r="DB18" s="635"/>
      <c r="DC18" s="635"/>
      <c r="DD18" s="615" t="s">
        <v>127</v>
      </c>
      <c r="DE18" s="610"/>
      <c r="DF18" s="610"/>
      <c r="DG18" s="610"/>
      <c r="DH18" s="610"/>
      <c r="DI18" s="610"/>
      <c r="DJ18" s="610"/>
      <c r="DK18" s="610"/>
      <c r="DL18" s="610"/>
      <c r="DM18" s="610"/>
      <c r="DN18" s="610"/>
      <c r="DO18" s="610"/>
      <c r="DP18" s="611"/>
      <c r="DQ18" s="615" t="s">
        <v>127</v>
      </c>
      <c r="DR18" s="610"/>
      <c r="DS18" s="610"/>
      <c r="DT18" s="610"/>
      <c r="DU18" s="610"/>
      <c r="DV18" s="610"/>
      <c r="DW18" s="610"/>
      <c r="DX18" s="610"/>
      <c r="DY18" s="610"/>
      <c r="DZ18" s="610"/>
      <c r="EA18" s="610"/>
      <c r="EB18" s="610"/>
      <c r="EC18" s="648"/>
    </row>
    <row r="19" spans="2:133" ht="11.25" customHeight="1">
      <c r="B19" s="606" t="s">
        <v>270</v>
      </c>
      <c r="C19" s="607"/>
      <c r="D19" s="607"/>
      <c r="E19" s="607"/>
      <c r="F19" s="607"/>
      <c r="G19" s="607"/>
      <c r="H19" s="607"/>
      <c r="I19" s="607"/>
      <c r="J19" s="607"/>
      <c r="K19" s="607"/>
      <c r="L19" s="607"/>
      <c r="M19" s="607"/>
      <c r="N19" s="607"/>
      <c r="O19" s="607"/>
      <c r="P19" s="607"/>
      <c r="Q19" s="608"/>
      <c r="R19" s="609">
        <v>10855</v>
      </c>
      <c r="S19" s="610"/>
      <c r="T19" s="610"/>
      <c r="U19" s="610"/>
      <c r="V19" s="610"/>
      <c r="W19" s="610"/>
      <c r="X19" s="610"/>
      <c r="Y19" s="611"/>
      <c r="Z19" s="635">
        <v>0.1</v>
      </c>
      <c r="AA19" s="635"/>
      <c r="AB19" s="635"/>
      <c r="AC19" s="635"/>
      <c r="AD19" s="636">
        <v>10855</v>
      </c>
      <c r="AE19" s="636"/>
      <c r="AF19" s="636"/>
      <c r="AG19" s="636"/>
      <c r="AH19" s="636"/>
      <c r="AI19" s="636"/>
      <c r="AJ19" s="636"/>
      <c r="AK19" s="636"/>
      <c r="AL19" s="612">
        <v>0.2</v>
      </c>
      <c r="AM19" s="613"/>
      <c r="AN19" s="613"/>
      <c r="AO19" s="637"/>
      <c r="AP19" s="606" t="s">
        <v>271</v>
      </c>
      <c r="AQ19" s="607"/>
      <c r="AR19" s="607"/>
      <c r="AS19" s="607"/>
      <c r="AT19" s="607"/>
      <c r="AU19" s="607"/>
      <c r="AV19" s="607"/>
      <c r="AW19" s="607"/>
      <c r="AX19" s="607"/>
      <c r="AY19" s="607"/>
      <c r="AZ19" s="607"/>
      <c r="BA19" s="607"/>
      <c r="BB19" s="607"/>
      <c r="BC19" s="607"/>
      <c r="BD19" s="607"/>
      <c r="BE19" s="607"/>
      <c r="BF19" s="608"/>
      <c r="BG19" s="609" t="s">
        <v>127</v>
      </c>
      <c r="BH19" s="610"/>
      <c r="BI19" s="610"/>
      <c r="BJ19" s="610"/>
      <c r="BK19" s="610"/>
      <c r="BL19" s="610"/>
      <c r="BM19" s="610"/>
      <c r="BN19" s="611"/>
      <c r="BO19" s="635" t="s">
        <v>127</v>
      </c>
      <c r="BP19" s="635"/>
      <c r="BQ19" s="635"/>
      <c r="BR19" s="635"/>
      <c r="BS19" s="636" t="s">
        <v>127</v>
      </c>
      <c r="BT19" s="636"/>
      <c r="BU19" s="636"/>
      <c r="BV19" s="636"/>
      <c r="BW19" s="636"/>
      <c r="BX19" s="636"/>
      <c r="BY19" s="636"/>
      <c r="BZ19" s="636"/>
      <c r="CA19" s="636"/>
      <c r="CB19" s="681"/>
      <c r="CD19" s="606" t="s">
        <v>272</v>
      </c>
      <c r="CE19" s="607"/>
      <c r="CF19" s="607"/>
      <c r="CG19" s="607"/>
      <c r="CH19" s="607"/>
      <c r="CI19" s="607"/>
      <c r="CJ19" s="607"/>
      <c r="CK19" s="607"/>
      <c r="CL19" s="607"/>
      <c r="CM19" s="607"/>
      <c r="CN19" s="607"/>
      <c r="CO19" s="607"/>
      <c r="CP19" s="607"/>
      <c r="CQ19" s="608"/>
      <c r="CR19" s="609" t="s">
        <v>127</v>
      </c>
      <c r="CS19" s="610"/>
      <c r="CT19" s="610"/>
      <c r="CU19" s="610"/>
      <c r="CV19" s="610"/>
      <c r="CW19" s="610"/>
      <c r="CX19" s="610"/>
      <c r="CY19" s="611"/>
      <c r="CZ19" s="635" t="s">
        <v>127</v>
      </c>
      <c r="DA19" s="635"/>
      <c r="DB19" s="635"/>
      <c r="DC19" s="635"/>
      <c r="DD19" s="615" t="s">
        <v>127</v>
      </c>
      <c r="DE19" s="610"/>
      <c r="DF19" s="610"/>
      <c r="DG19" s="610"/>
      <c r="DH19" s="610"/>
      <c r="DI19" s="610"/>
      <c r="DJ19" s="610"/>
      <c r="DK19" s="610"/>
      <c r="DL19" s="610"/>
      <c r="DM19" s="610"/>
      <c r="DN19" s="610"/>
      <c r="DO19" s="610"/>
      <c r="DP19" s="611"/>
      <c r="DQ19" s="615" t="s">
        <v>127</v>
      </c>
      <c r="DR19" s="610"/>
      <c r="DS19" s="610"/>
      <c r="DT19" s="610"/>
      <c r="DU19" s="610"/>
      <c r="DV19" s="610"/>
      <c r="DW19" s="610"/>
      <c r="DX19" s="610"/>
      <c r="DY19" s="610"/>
      <c r="DZ19" s="610"/>
      <c r="EA19" s="610"/>
      <c r="EB19" s="610"/>
      <c r="EC19" s="648"/>
    </row>
    <row r="20" spans="2:133" ht="11.25" customHeight="1">
      <c r="B20" s="606" t="s">
        <v>273</v>
      </c>
      <c r="C20" s="607"/>
      <c r="D20" s="607"/>
      <c r="E20" s="607"/>
      <c r="F20" s="607"/>
      <c r="G20" s="607"/>
      <c r="H20" s="607"/>
      <c r="I20" s="607"/>
      <c r="J20" s="607"/>
      <c r="K20" s="607"/>
      <c r="L20" s="607"/>
      <c r="M20" s="607"/>
      <c r="N20" s="607"/>
      <c r="O20" s="607"/>
      <c r="P20" s="607"/>
      <c r="Q20" s="608"/>
      <c r="R20" s="609">
        <v>1432</v>
      </c>
      <c r="S20" s="610"/>
      <c r="T20" s="610"/>
      <c r="U20" s="610"/>
      <c r="V20" s="610"/>
      <c r="W20" s="610"/>
      <c r="X20" s="610"/>
      <c r="Y20" s="611"/>
      <c r="Z20" s="635">
        <v>0</v>
      </c>
      <c r="AA20" s="635"/>
      <c r="AB20" s="635"/>
      <c r="AC20" s="635"/>
      <c r="AD20" s="636">
        <v>1432</v>
      </c>
      <c r="AE20" s="636"/>
      <c r="AF20" s="636"/>
      <c r="AG20" s="636"/>
      <c r="AH20" s="636"/>
      <c r="AI20" s="636"/>
      <c r="AJ20" s="636"/>
      <c r="AK20" s="636"/>
      <c r="AL20" s="612">
        <v>0</v>
      </c>
      <c r="AM20" s="613"/>
      <c r="AN20" s="613"/>
      <c r="AO20" s="637"/>
      <c r="AP20" s="606" t="s">
        <v>274</v>
      </c>
      <c r="AQ20" s="607"/>
      <c r="AR20" s="607"/>
      <c r="AS20" s="607"/>
      <c r="AT20" s="607"/>
      <c r="AU20" s="607"/>
      <c r="AV20" s="607"/>
      <c r="AW20" s="607"/>
      <c r="AX20" s="607"/>
      <c r="AY20" s="607"/>
      <c r="AZ20" s="607"/>
      <c r="BA20" s="607"/>
      <c r="BB20" s="607"/>
      <c r="BC20" s="607"/>
      <c r="BD20" s="607"/>
      <c r="BE20" s="607"/>
      <c r="BF20" s="608"/>
      <c r="BG20" s="609" t="s">
        <v>127</v>
      </c>
      <c r="BH20" s="610"/>
      <c r="BI20" s="610"/>
      <c r="BJ20" s="610"/>
      <c r="BK20" s="610"/>
      <c r="BL20" s="610"/>
      <c r="BM20" s="610"/>
      <c r="BN20" s="611"/>
      <c r="BO20" s="635" t="s">
        <v>127</v>
      </c>
      <c r="BP20" s="635"/>
      <c r="BQ20" s="635"/>
      <c r="BR20" s="635"/>
      <c r="BS20" s="636" t="s">
        <v>127</v>
      </c>
      <c r="BT20" s="636"/>
      <c r="BU20" s="636"/>
      <c r="BV20" s="636"/>
      <c r="BW20" s="636"/>
      <c r="BX20" s="636"/>
      <c r="BY20" s="636"/>
      <c r="BZ20" s="636"/>
      <c r="CA20" s="636"/>
      <c r="CB20" s="681"/>
      <c r="CD20" s="606" t="s">
        <v>275</v>
      </c>
      <c r="CE20" s="607"/>
      <c r="CF20" s="607"/>
      <c r="CG20" s="607"/>
      <c r="CH20" s="607"/>
      <c r="CI20" s="607"/>
      <c r="CJ20" s="607"/>
      <c r="CK20" s="607"/>
      <c r="CL20" s="607"/>
      <c r="CM20" s="607"/>
      <c r="CN20" s="607"/>
      <c r="CO20" s="607"/>
      <c r="CP20" s="607"/>
      <c r="CQ20" s="608"/>
      <c r="CR20" s="609">
        <v>13254475</v>
      </c>
      <c r="CS20" s="610"/>
      <c r="CT20" s="610"/>
      <c r="CU20" s="610"/>
      <c r="CV20" s="610"/>
      <c r="CW20" s="610"/>
      <c r="CX20" s="610"/>
      <c r="CY20" s="611"/>
      <c r="CZ20" s="635">
        <v>100</v>
      </c>
      <c r="DA20" s="635"/>
      <c r="DB20" s="635"/>
      <c r="DC20" s="635"/>
      <c r="DD20" s="615">
        <v>2147838</v>
      </c>
      <c r="DE20" s="610"/>
      <c r="DF20" s="610"/>
      <c r="DG20" s="610"/>
      <c r="DH20" s="610"/>
      <c r="DI20" s="610"/>
      <c r="DJ20" s="610"/>
      <c r="DK20" s="610"/>
      <c r="DL20" s="610"/>
      <c r="DM20" s="610"/>
      <c r="DN20" s="610"/>
      <c r="DO20" s="610"/>
      <c r="DP20" s="611"/>
      <c r="DQ20" s="615">
        <v>7638119</v>
      </c>
      <c r="DR20" s="610"/>
      <c r="DS20" s="610"/>
      <c r="DT20" s="610"/>
      <c r="DU20" s="610"/>
      <c r="DV20" s="610"/>
      <c r="DW20" s="610"/>
      <c r="DX20" s="610"/>
      <c r="DY20" s="610"/>
      <c r="DZ20" s="610"/>
      <c r="EA20" s="610"/>
      <c r="EB20" s="610"/>
      <c r="EC20" s="648"/>
    </row>
    <row r="21" spans="2:133" ht="11.25" customHeight="1">
      <c r="B21" s="606" t="s">
        <v>276</v>
      </c>
      <c r="C21" s="607"/>
      <c r="D21" s="607"/>
      <c r="E21" s="607"/>
      <c r="F21" s="607"/>
      <c r="G21" s="607"/>
      <c r="H21" s="607"/>
      <c r="I21" s="607"/>
      <c r="J21" s="607"/>
      <c r="K21" s="607"/>
      <c r="L21" s="607"/>
      <c r="M21" s="607"/>
      <c r="N21" s="607"/>
      <c r="O21" s="607"/>
      <c r="P21" s="607"/>
      <c r="Q21" s="608"/>
      <c r="R21" s="609">
        <v>773</v>
      </c>
      <c r="S21" s="610"/>
      <c r="T21" s="610"/>
      <c r="U21" s="610"/>
      <c r="V21" s="610"/>
      <c r="W21" s="610"/>
      <c r="X21" s="610"/>
      <c r="Y21" s="611"/>
      <c r="Z21" s="635">
        <v>0</v>
      </c>
      <c r="AA21" s="635"/>
      <c r="AB21" s="635"/>
      <c r="AC21" s="635"/>
      <c r="AD21" s="636">
        <v>773</v>
      </c>
      <c r="AE21" s="636"/>
      <c r="AF21" s="636"/>
      <c r="AG21" s="636"/>
      <c r="AH21" s="636"/>
      <c r="AI21" s="636"/>
      <c r="AJ21" s="636"/>
      <c r="AK21" s="636"/>
      <c r="AL21" s="612">
        <v>0</v>
      </c>
      <c r="AM21" s="613"/>
      <c r="AN21" s="613"/>
      <c r="AO21" s="637"/>
      <c r="AP21" s="606" t="s">
        <v>277</v>
      </c>
      <c r="AQ21" s="682"/>
      <c r="AR21" s="682"/>
      <c r="AS21" s="682"/>
      <c r="AT21" s="682"/>
      <c r="AU21" s="682"/>
      <c r="AV21" s="682"/>
      <c r="AW21" s="682"/>
      <c r="AX21" s="682"/>
      <c r="AY21" s="682"/>
      <c r="AZ21" s="682"/>
      <c r="BA21" s="682"/>
      <c r="BB21" s="682"/>
      <c r="BC21" s="682"/>
      <c r="BD21" s="682"/>
      <c r="BE21" s="682"/>
      <c r="BF21" s="683"/>
      <c r="BG21" s="609" t="s">
        <v>127</v>
      </c>
      <c r="BH21" s="610"/>
      <c r="BI21" s="610"/>
      <c r="BJ21" s="610"/>
      <c r="BK21" s="610"/>
      <c r="BL21" s="610"/>
      <c r="BM21" s="610"/>
      <c r="BN21" s="611"/>
      <c r="BO21" s="635" t="s">
        <v>127</v>
      </c>
      <c r="BP21" s="635"/>
      <c r="BQ21" s="635"/>
      <c r="BR21" s="635"/>
      <c r="BS21" s="636" t="s">
        <v>127</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95"/>
      <c r="CS21" s="693"/>
      <c r="CT21" s="693"/>
      <c r="CU21" s="693"/>
      <c r="CV21" s="693"/>
      <c r="CW21" s="693"/>
      <c r="CX21" s="693"/>
      <c r="CY21" s="696"/>
      <c r="CZ21" s="697"/>
      <c r="DA21" s="697"/>
      <c r="DB21" s="697"/>
      <c r="DC21" s="697"/>
      <c r="DD21" s="692"/>
      <c r="DE21" s="693"/>
      <c r="DF21" s="693"/>
      <c r="DG21" s="693"/>
      <c r="DH21" s="693"/>
      <c r="DI21" s="693"/>
      <c r="DJ21" s="693"/>
      <c r="DK21" s="693"/>
      <c r="DL21" s="693"/>
      <c r="DM21" s="693"/>
      <c r="DN21" s="693"/>
      <c r="DO21" s="693"/>
      <c r="DP21" s="696"/>
      <c r="DQ21" s="692"/>
      <c r="DR21" s="693"/>
      <c r="DS21" s="693"/>
      <c r="DT21" s="693"/>
      <c r="DU21" s="693"/>
      <c r="DV21" s="693"/>
      <c r="DW21" s="693"/>
      <c r="DX21" s="693"/>
      <c r="DY21" s="693"/>
      <c r="DZ21" s="693"/>
      <c r="EA21" s="693"/>
      <c r="EB21" s="693"/>
      <c r="EC21" s="694"/>
    </row>
    <row r="22" spans="2:133" ht="11.25" customHeight="1">
      <c r="B22" s="666" t="s">
        <v>278</v>
      </c>
      <c r="C22" s="667"/>
      <c r="D22" s="667"/>
      <c r="E22" s="667"/>
      <c r="F22" s="667"/>
      <c r="G22" s="667"/>
      <c r="H22" s="667"/>
      <c r="I22" s="667"/>
      <c r="J22" s="667"/>
      <c r="K22" s="667"/>
      <c r="L22" s="667"/>
      <c r="M22" s="667"/>
      <c r="N22" s="667"/>
      <c r="O22" s="667"/>
      <c r="P22" s="667"/>
      <c r="Q22" s="668"/>
      <c r="R22" s="609">
        <v>33531</v>
      </c>
      <c r="S22" s="610"/>
      <c r="T22" s="610"/>
      <c r="U22" s="610"/>
      <c r="V22" s="610"/>
      <c r="W22" s="610"/>
      <c r="X22" s="610"/>
      <c r="Y22" s="611"/>
      <c r="Z22" s="635">
        <v>0.2</v>
      </c>
      <c r="AA22" s="635"/>
      <c r="AB22" s="635"/>
      <c r="AC22" s="635"/>
      <c r="AD22" s="636">
        <v>33531</v>
      </c>
      <c r="AE22" s="636"/>
      <c r="AF22" s="636"/>
      <c r="AG22" s="636"/>
      <c r="AH22" s="636"/>
      <c r="AI22" s="636"/>
      <c r="AJ22" s="636"/>
      <c r="AK22" s="636"/>
      <c r="AL22" s="612">
        <v>0.80000001192092896</v>
      </c>
      <c r="AM22" s="613"/>
      <c r="AN22" s="613"/>
      <c r="AO22" s="637"/>
      <c r="AP22" s="606" t="s">
        <v>279</v>
      </c>
      <c r="AQ22" s="682"/>
      <c r="AR22" s="682"/>
      <c r="AS22" s="682"/>
      <c r="AT22" s="682"/>
      <c r="AU22" s="682"/>
      <c r="AV22" s="682"/>
      <c r="AW22" s="682"/>
      <c r="AX22" s="682"/>
      <c r="AY22" s="682"/>
      <c r="AZ22" s="682"/>
      <c r="BA22" s="682"/>
      <c r="BB22" s="682"/>
      <c r="BC22" s="682"/>
      <c r="BD22" s="682"/>
      <c r="BE22" s="682"/>
      <c r="BF22" s="683"/>
      <c r="BG22" s="609" t="s">
        <v>127</v>
      </c>
      <c r="BH22" s="610"/>
      <c r="BI22" s="610"/>
      <c r="BJ22" s="610"/>
      <c r="BK22" s="610"/>
      <c r="BL22" s="610"/>
      <c r="BM22" s="610"/>
      <c r="BN22" s="611"/>
      <c r="BO22" s="635" t="s">
        <v>127</v>
      </c>
      <c r="BP22" s="635"/>
      <c r="BQ22" s="635"/>
      <c r="BR22" s="635"/>
      <c r="BS22" s="636" t="s">
        <v>127</v>
      </c>
      <c r="BT22" s="636"/>
      <c r="BU22" s="636"/>
      <c r="BV22" s="636"/>
      <c r="BW22" s="636"/>
      <c r="BX22" s="636"/>
      <c r="BY22" s="636"/>
      <c r="BZ22" s="636"/>
      <c r="CA22" s="636"/>
      <c r="CB22" s="681"/>
      <c r="CD22" s="662" t="s">
        <v>280</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c r="B23" s="606" t="s">
        <v>281</v>
      </c>
      <c r="C23" s="607"/>
      <c r="D23" s="607"/>
      <c r="E23" s="607"/>
      <c r="F23" s="607"/>
      <c r="G23" s="607"/>
      <c r="H23" s="607"/>
      <c r="I23" s="607"/>
      <c r="J23" s="607"/>
      <c r="K23" s="607"/>
      <c r="L23" s="607"/>
      <c r="M23" s="607"/>
      <c r="N23" s="607"/>
      <c r="O23" s="607"/>
      <c r="P23" s="607"/>
      <c r="Q23" s="608"/>
      <c r="R23" s="609">
        <v>2709641</v>
      </c>
      <c r="S23" s="610"/>
      <c r="T23" s="610"/>
      <c r="U23" s="610"/>
      <c r="V23" s="610"/>
      <c r="W23" s="610"/>
      <c r="X23" s="610"/>
      <c r="Y23" s="611"/>
      <c r="Z23" s="635">
        <v>19.899999999999999</v>
      </c>
      <c r="AA23" s="635"/>
      <c r="AB23" s="635"/>
      <c r="AC23" s="635"/>
      <c r="AD23" s="636">
        <v>2137921</v>
      </c>
      <c r="AE23" s="636"/>
      <c r="AF23" s="636"/>
      <c r="AG23" s="636"/>
      <c r="AH23" s="636"/>
      <c r="AI23" s="636"/>
      <c r="AJ23" s="636"/>
      <c r="AK23" s="636"/>
      <c r="AL23" s="612">
        <v>48.5</v>
      </c>
      <c r="AM23" s="613"/>
      <c r="AN23" s="613"/>
      <c r="AO23" s="637"/>
      <c r="AP23" s="606" t="s">
        <v>282</v>
      </c>
      <c r="AQ23" s="682"/>
      <c r="AR23" s="682"/>
      <c r="AS23" s="682"/>
      <c r="AT23" s="682"/>
      <c r="AU23" s="682"/>
      <c r="AV23" s="682"/>
      <c r="AW23" s="682"/>
      <c r="AX23" s="682"/>
      <c r="AY23" s="682"/>
      <c r="AZ23" s="682"/>
      <c r="BA23" s="682"/>
      <c r="BB23" s="682"/>
      <c r="BC23" s="682"/>
      <c r="BD23" s="682"/>
      <c r="BE23" s="682"/>
      <c r="BF23" s="683"/>
      <c r="BG23" s="609" t="s">
        <v>127</v>
      </c>
      <c r="BH23" s="610"/>
      <c r="BI23" s="610"/>
      <c r="BJ23" s="610"/>
      <c r="BK23" s="610"/>
      <c r="BL23" s="610"/>
      <c r="BM23" s="610"/>
      <c r="BN23" s="611"/>
      <c r="BO23" s="635" t="s">
        <v>127</v>
      </c>
      <c r="BP23" s="635"/>
      <c r="BQ23" s="635"/>
      <c r="BR23" s="635"/>
      <c r="BS23" s="636" t="s">
        <v>127</v>
      </c>
      <c r="BT23" s="636"/>
      <c r="BU23" s="636"/>
      <c r="BV23" s="636"/>
      <c r="BW23" s="636"/>
      <c r="BX23" s="636"/>
      <c r="BY23" s="636"/>
      <c r="BZ23" s="636"/>
      <c r="CA23" s="636"/>
      <c r="CB23" s="681"/>
      <c r="CD23" s="662" t="s">
        <v>222</v>
      </c>
      <c r="CE23" s="663"/>
      <c r="CF23" s="663"/>
      <c r="CG23" s="663"/>
      <c r="CH23" s="663"/>
      <c r="CI23" s="663"/>
      <c r="CJ23" s="663"/>
      <c r="CK23" s="663"/>
      <c r="CL23" s="663"/>
      <c r="CM23" s="663"/>
      <c r="CN23" s="663"/>
      <c r="CO23" s="663"/>
      <c r="CP23" s="663"/>
      <c r="CQ23" s="664"/>
      <c r="CR23" s="662" t="s">
        <v>283</v>
      </c>
      <c r="CS23" s="663"/>
      <c r="CT23" s="663"/>
      <c r="CU23" s="663"/>
      <c r="CV23" s="663"/>
      <c r="CW23" s="663"/>
      <c r="CX23" s="663"/>
      <c r="CY23" s="664"/>
      <c r="CZ23" s="662" t="s">
        <v>284</v>
      </c>
      <c r="DA23" s="663"/>
      <c r="DB23" s="663"/>
      <c r="DC23" s="664"/>
      <c r="DD23" s="662" t="s">
        <v>285</v>
      </c>
      <c r="DE23" s="663"/>
      <c r="DF23" s="663"/>
      <c r="DG23" s="663"/>
      <c r="DH23" s="663"/>
      <c r="DI23" s="663"/>
      <c r="DJ23" s="663"/>
      <c r="DK23" s="664"/>
      <c r="DL23" s="689" t="s">
        <v>286</v>
      </c>
      <c r="DM23" s="690"/>
      <c r="DN23" s="690"/>
      <c r="DO23" s="690"/>
      <c r="DP23" s="690"/>
      <c r="DQ23" s="690"/>
      <c r="DR23" s="690"/>
      <c r="DS23" s="690"/>
      <c r="DT23" s="690"/>
      <c r="DU23" s="690"/>
      <c r="DV23" s="691"/>
      <c r="DW23" s="662" t="s">
        <v>287</v>
      </c>
      <c r="DX23" s="663"/>
      <c r="DY23" s="663"/>
      <c r="DZ23" s="663"/>
      <c r="EA23" s="663"/>
      <c r="EB23" s="663"/>
      <c r="EC23" s="664"/>
    </row>
    <row r="24" spans="2:133" ht="11.25" customHeight="1">
      <c r="B24" s="606" t="s">
        <v>288</v>
      </c>
      <c r="C24" s="607"/>
      <c r="D24" s="607"/>
      <c r="E24" s="607"/>
      <c r="F24" s="607"/>
      <c r="G24" s="607"/>
      <c r="H24" s="607"/>
      <c r="I24" s="607"/>
      <c r="J24" s="607"/>
      <c r="K24" s="607"/>
      <c r="L24" s="607"/>
      <c r="M24" s="607"/>
      <c r="N24" s="607"/>
      <c r="O24" s="607"/>
      <c r="P24" s="607"/>
      <c r="Q24" s="608"/>
      <c r="R24" s="609">
        <v>2137921</v>
      </c>
      <c r="S24" s="610"/>
      <c r="T24" s="610"/>
      <c r="U24" s="610"/>
      <c r="V24" s="610"/>
      <c r="W24" s="610"/>
      <c r="X24" s="610"/>
      <c r="Y24" s="611"/>
      <c r="Z24" s="635">
        <v>15.7</v>
      </c>
      <c r="AA24" s="635"/>
      <c r="AB24" s="635"/>
      <c r="AC24" s="635"/>
      <c r="AD24" s="636">
        <v>2137921</v>
      </c>
      <c r="AE24" s="636"/>
      <c r="AF24" s="636"/>
      <c r="AG24" s="636"/>
      <c r="AH24" s="636"/>
      <c r="AI24" s="636"/>
      <c r="AJ24" s="636"/>
      <c r="AK24" s="636"/>
      <c r="AL24" s="612">
        <v>48.5</v>
      </c>
      <c r="AM24" s="613"/>
      <c r="AN24" s="613"/>
      <c r="AO24" s="637"/>
      <c r="AP24" s="606" t="s">
        <v>289</v>
      </c>
      <c r="AQ24" s="682"/>
      <c r="AR24" s="682"/>
      <c r="AS24" s="682"/>
      <c r="AT24" s="682"/>
      <c r="AU24" s="682"/>
      <c r="AV24" s="682"/>
      <c r="AW24" s="682"/>
      <c r="AX24" s="682"/>
      <c r="AY24" s="682"/>
      <c r="AZ24" s="682"/>
      <c r="BA24" s="682"/>
      <c r="BB24" s="682"/>
      <c r="BC24" s="682"/>
      <c r="BD24" s="682"/>
      <c r="BE24" s="682"/>
      <c r="BF24" s="683"/>
      <c r="BG24" s="609" t="s">
        <v>127</v>
      </c>
      <c r="BH24" s="610"/>
      <c r="BI24" s="610"/>
      <c r="BJ24" s="610"/>
      <c r="BK24" s="610"/>
      <c r="BL24" s="610"/>
      <c r="BM24" s="610"/>
      <c r="BN24" s="611"/>
      <c r="BO24" s="635" t="s">
        <v>127</v>
      </c>
      <c r="BP24" s="635"/>
      <c r="BQ24" s="635"/>
      <c r="BR24" s="635"/>
      <c r="BS24" s="636" t="s">
        <v>127</v>
      </c>
      <c r="BT24" s="636"/>
      <c r="BU24" s="636"/>
      <c r="BV24" s="636"/>
      <c r="BW24" s="636"/>
      <c r="BX24" s="636"/>
      <c r="BY24" s="636"/>
      <c r="BZ24" s="636"/>
      <c r="CA24" s="636"/>
      <c r="CB24" s="681"/>
      <c r="CD24" s="659" t="s">
        <v>290</v>
      </c>
      <c r="CE24" s="660"/>
      <c r="CF24" s="660"/>
      <c r="CG24" s="660"/>
      <c r="CH24" s="660"/>
      <c r="CI24" s="660"/>
      <c r="CJ24" s="660"/>
      <c r="CK24" s="660"/>
      <c r="CL24" s="660"/>
      <c r="CM24" s="660"/>
      <c r="CN24" s="660"/>
      <c r="CO24" s="660"/>
      <c r="CP24" s="660"/>
      <c r="CQ24" s="661"/>
      <c r="CR24" s="656">
        <v>4337384</v>
      </c>
      <c r="CS24" s="657"/>
      <c r="CT24" s="657"/>
      <c r="CU24" s="657"/>
      <c r="CV24" s="657"/>
      <c r="CW24" s="657"/>
      <c r="CX24" s="657"/>
      <c r="CY24" s="685"/>
      <c r="CZ24" s="686">
        <v>32.700000000000003</v>
      </c>
      <c r="DA24" s="672"/>
      <c r="DB24" s="672"/>
      <c r="DC24" s="688"/>
      <c r="DD24" s="684">
        <v>2281623</v>
      </c>
      <c r="DE24" s="657"/>
      <c r="DF24" s="657"/>
      <c r="DG24" s="657"/>
      <c r="DH24" s="657"/>
      <c r="DI24" s="657"/>
      <c r="DJ24" s="657"/>
      <c r="DK24" s="685"/>
      <c r="DL24" s="684">
        <v>2129109</v>
      </c>
      <c r="DM24" s="657"/>
      <c r="DN24" s="657"/>
      <c r="DO24" s="657"/>
      <c r="DP24" s="657"/>
      <c r="DQ24" s="657"/>
      <c r="DR24" s="657"/>
      <c r="DS24" s="657"/>
      <c r="DT24" s="657"/>
      <c r="DU24" s="657"/>
      <c r="DV24" s="685"/>
      <c r="DW24" s="686">
        <v>45.9</v>
      </c>
      <c r="DX24" s="672"/>
      <c r="DY24" s="672"/>
      <c r="DZ24" s="672"/>
      <c r="EA24" s="672"/>
      <c r="EB24" s="672"/>
      <c r="EC24" s="687"/>
    </row>
    <row r="25" spans="2:133" ht="11.25" customHeight="1">
      <c r="B25" s="606" t="s">
        <v>291</v>
      </c>
      <c r="C25" s="607"/>
      <c r="D25" s="607"/>
      <c r="E25" s="607"/>
      <c r="F25" s="607"/>
      <c r="G25" s="607"/>
      <c r="H25" s="607"/>
      <c r="I25" s="607"/>
      <c r="J25" s="607"/>
      <c r="K25" s="607"/>
      <c r="L25" s="607"/>
      <c r="M25" s="607"/>
      <c r="N25" s="607"/>
      <c r="O25" s="607"/>
      <c r="P25" s="607"/>
      <c r="Q25" s="608"/>
      <c r="R25" s="609">
        <v>571720</v>
      </c>
      <c r="S25" s="610"/>
      <c r="T25" s="610"/>
      <c r="U25" s="610"/>
      <c r="V25" s="610"/>
      <c r="W25" s="610"/>
      <c r="X25" s="610"/>
      <c r="Y25" s="611"/>
      <c r="Z25" s="635">
        <v>4.2</v>
      </c>
      <c r="AA25" s="635"/>
      <c r="AB25" s="635"/>
      <c r="AC25" s="635"/>
      <c r="AD25" s="636" t="s">
        <v>127</v>
      </c>
      <c r="AE25" s="636"/>
      <c r="AF25" s="636"/>
      <c r="AG25" s="636"/>
      <c r="AH25" s="636"/>
      <c r="AI25" s="636"/>
      <c r="AJ25" s="636"/>
      <c r="AK25" s="636"/>
      <c r="AL25" s="612" t="s">
        <v>127</v>
      </c>
      <c r="AM25" s="613"/>
      <c r="AN25" s="613"/>
      <c r="AO25" s="637"/>
      <c r="AP25" s="606" t="s">
        <v>292</v>
      </c>
      <c r="AQ25" s="682"/>
      <c r="AR25" s="682"/>
      <c r="AS25" s="682"/>
      <c r="AT25" s="682"/>
      <c r="AU25" s="682"/>
      <c r="AV25" s="682"/>
      <c r="AW25" s="682"/>
      <c r="AX25" s="682"/>
      <c r="AY25" s="682"/>
      <c r="AZ25" s="682"/>
      <c r="BA25" s="682"/>
      <c r="BB25" s="682"/>
      <c r="BC25" s="682"/>
      <c r="BD25" s="682"/>
      <c r="BE25" s="682"/>
      <c r="BF25" s="683"/>
      <c r="BG25" s="609" t="s">
        <v>127</v>
      </c>
      <c r="BH25" s="610"/>
      <c r="BI25" s="610"/>
      <c r="BJ25" s="610"/>
      <c r="BK25" s="610"/>
      <c r="BL25" s="610"/>
      <c r="BM25" s="610"/>
      <c r="BN25" s="611"/>
      <c r="BO25" s="635" t="s">
        <v>127</v>
      </c>
      <c r="BP25" s="635"/>
      <c r="BQ25" s="635"/>
      <c r="BR25" s="635"/>
      <c r="BS25" s="636" t="s">
        <v>127</v>
      </c>
      <c r="BT25" s="636"/>
      <c r="BU25" s="636"/>
      <c r="BV25" s="636"/>
      <c r="BW25" s="636"/>
      <c r="BX25" s="636"/>
      <c r="BY25" s="636"/>
      <c r="BZ25" s="636"/>
      <c r="CA25" s="636"/>
      <c r="CB25" s="681"/>
      <c r="CD25" s="606" t="s">
        <v>293</v>
      </c>
      <c r="CE25" s="607"/>
      <c r="CF25" s="607"/>
      <c r="CG25" s="607"/>
      <c r="CH25" s="607"/>
      <c r="CI25" s="607"/>
      <c r="CJ25" s="607"/>
      <c r="CK25" s="607"/>
      <c r="CL25" s="607"/>
      <c r="CM25" s="607"/>
      <c r="CN25" s="607"/>
      <c r="CO25" s="607"/>
      <c r="CP25" s="607"/>
      <c r="CQ25" s="608"/>
      <c r="CR25" s="609">
        <v>1470390</v>
      </c>
      <c r="CS25" s="619"/>
      <c r="CT25" s="619"/>
      <c r="CU25" s="619"/>
      <c r="CV25" s="619"/>
      <c r="CW25" s="619"/>
      <c r="CX25" s="619"/>
      <c r="CY25" s="620"/>
      <c r="CZ25" s="612">
        <v>11.1</v>
      </c>
      <c r="DA25" s="621"/>
      <c r="DB25" s="621"/>
      <c r="DC25" s="622"/>
      <c r="DD25" s="615">
        <v>1235880</v>
      </c>
      <c r="DE25" s="619"/>
      <c r="DF25" s="619"/>
      <c r="DG25" s="619"/>
      <c r="DH25" s="619"/>
      <c r="DI25" s="619"/>
      <c r="DJ25" s="619"/>
      <c r="DK25" s="620"/>
      <c r="DL25" s="615">
        <v>1086508</v>
      </c>
      <c r="DM25" s="619"/>
      <c r="DN25" s="619"/>
      <c r="DO25" s="619"/>
      <c r="DP25" s="619"/>
      <c r="DQ25" s="619"/>
      <c r="DR25" s="619"/>
      <c r="DS25" s="619"/>
      <c r="DT25" s="619"/>
      <c r="DU25" s="619"/>
      <c r="DV25" s="620"/>
      <c r="DW25" s="612">
        <v>23.4</v>
      </c>
      <c r="DX25" s="621"/>
      <c r="DY25" s="621"/>
      <c r="DZ25" s="621"/>
      <c r="EA25" s="621"/>
      <c r="EB25" s="621"/>
      <c r="EC25" s="643"/>
    </row>
    <row r="26" spans="2:133" ht="11.25" customHeight="1">
      <c r="B26" s="606" t="s">
        <v>294</v>
      </c>
      <c r="C26" s="607"/>
      <c r="D26" s="607"/>
      <c r="E26" s="607"/>
      <c r="F26" s="607"/>
      <c r="G26" s="607"/>
      <c r="H26" s="607"/>
      <c r="I26" s="607"/>
      <c r="J26" s="607"/>
      <c r="K26" s="607"/>
      <c r="L26" s="607"/>
      <c r="M26" s="607"/>
      <c r="N26" s="607"/>
      <c r="O26" s="607"/>
      <c r="P26" s="607"/>
      <c r="Q26" s="608"/>
      <c r="R26" s="609" t="s">
        <v>127</v>
      </c>
      <c r="S26" s="610"/>
      <c r="T26" s="610"/>
      <c r="U26" s="610"/>
      <c r="V26" s="610"/>
      <c r="W26" s="610"/>
      <c r="X26" s="610"/>
      <c r="Y26" s="611"/>
      <c r="Z26" s="635" t="s">
        <v>127</v>
      </c>
      <c r="AA26" s="635"/>
      <c r="AB26" s="635"/>
      <c r="AC26" s="635"/>
      <c r="AD26" s="636" t="s">
        <v>127</v>
      </c>
      <c r="AE26" s="636"/>
      <c r="AF26" s="636"/>
      <c r="AG26" s="636"/>
      <c r="AH26" s="636"/>
      <c r="AI26" s="636"/>
      <c r="AJ26" s="636"/>
      <c r="AK26" s="636"/>
      <c r="AL26" s="612" t="s">
        <v>127</v>
      </c>
      <c r="AM26" s="613"/>
      <c r="AN26" s="613"/>
      <c r="AO26" s="637"/>
      <c r="AP26" s="606" t="s">
        <v>295</v>
      </c>
      <c r="AQ26" s="682"/>
      <c r="AR26" s="682"/>
      <c r="AS26" s="682"/>
      <c r="AT26" s="682"/>
      <c r="AU26" s="682"/>
      <c r="AV26" s="682"/>
      <c r="AW26" s="682"/>
      <c r="AX26" s="682"/>
      <c r="AY26" s="682"/>
      <c r="AZ26" s="682"/>
      <c r="BA26" s="682"/>
      <c r="BB26" s="682"/>
      <c r="BC26" s="682"/>
      <c r="BD26" s="682"/>
      <c r="BE26" s="682"/>
      <c r="BF26" s="683"/>
      <c r="BG26" s="609" t="s">
        <v>127</v>
      </c>
      <c r="BH26" s="610"/>
      <c r="BI26" s="610"/>
      <c r="BJ26" s="610"/>
      <c r="BK26" s="610"/>
      <c r="BL26" s="610"/>
      <c r="BM26" s="610"/>
      <c r="BN26" s="611"/>
      <c r="BO26" s="635" t="s">
        <v>127</v>
      </c>
      <c r="BP26" s="635"/>
      <c r="BQ26" s="635"/>
      <c r="BR26" s="635"/>
      <c r="BS26" s="636" t="s">
        <v>127</v>
      </c>
      <c r="BT26" s="636"/>
      <c r="BU26" s="636"/>
      <c r="BV26" s="636"/>
      <c r="BW26" s="636"/>
      <c r="BX26" s="636"/>
      <c r="BY26" s="636"/>
      <c r="BZ26" s="636"/>
      <c r="CA26" s="636"/>
      <c r="CB26" s="681"/>
      <c r="CD26" s="606" t="s">
        <v>296</v>
      </c>
      <c r="CE26" s="607"/>
      <c r="CF26" s="607"/>
      <c r="CG26" s="607"/>
      <c r="CH26" s="607"/>
      <c r="CI26" s="607"/>
      <c r="CJ26" s="607"/>
      <c r="CK26" s="607"/>
      <c r="CL26" s="607"/>
      <c r="CM26" s="607"/>
      <c r="CN26" s="607"/>
      <c r="CO26" s="607"/>
      <c r="CP26" s="607"/>
      <c r="CQ26" s="608"/>
      <c r="CR26" s="609">
        <v>781946</v>
      </c>
      <c r="CS26" s="610"/>
      <c r="CT26" s="610"/>
      <c r="CU26" s="610"/>
      <c r="CV26" s="610"/>
      <c r="CW26" s="610"/>
      <c r="CX26" s="610"/>
      <c r="CY26" s="611"/>
      <c r="CZ26" s="612">
        <v>5.9</v>
      </c>
      <c r="DA26" s="621"/>
      <c r="DB26" s="621"/>
      <c r="DC26" s="622"/>
      <c r="DD26" s="615">
        <v>688062</v>
      </c>
      <c r="DE26" s="610"/>
      <c r="DF26" s="610"/>
      <c r="DG26" s="610"/>
      <c r="DH26" s="610"/>
      <c r="DI26" s="610"/>
      <c r="DJ26" s="610"/>
      <c r="DK26" s="611"/>
      <c r="DL26" s="615" t="s">
        <v>127</v>
      </c>
      <c r="DM26" s="610"/>
      <c r="DN26" s="610"/>
      <c r="DO26" s="610"/>
      <c r="DP26" s="610"/>
      <c r="DQ26" s="610"/>
      <c r="DR26" s="610"/>
      <c r="DS26" s="610"/>
      <c r="DT26" s="610"/>
      <c r="DU26" s="610"/>
      <c r="DV26" s="611"/>
      <c r="DW26" s="612" t="s">
        <v>127</v>
      </c>
      <c r="DX26" s="621"/>
      <c r="DY26" s="621"/>
      <c r="DZ26" s="621"/>
      <c r="EA26" s="621"/>
      <c r="EB26" s="621"/>
      <c r="EC26" s="643"/>
    </row>
    <row r="27" spans="2:133" ht="11.25" customHeight="1">
      <c r="B27" s="606" t="s">
        <v>297</v>
      </c>
      <c r="C27" s="607"/>
      <c r="D27" s="607"/>
      <c r="E27" s="607"/>
      <c r="F27" s="607"/>
      <c r="G27" s="607"/>
      <c r="H27" s="607"/>
      <c r="I27" s="607"/>
      <c r="J27" s="607"/>
      <c r="K27" s="607"/>
      <c r="L27" s="607"/>
      <c r="M27" s="607"/>
      <c r="N27" s="607"/>
      <c r="O27" s="607"/>
      <c r="P27" s="607"/>
      <c r="Q27" s="608"/>
      <c r="R27" s="609">
        <v>4826982</v>
      </c>
      <c r="S27" s="610"/>
      <c r="T27" s="610"/>
      <c r="U27" s="610"/>
      <c r="V27" s="610"/>
      <c r="W27" s="610"/>
      <c r="X27" s="610"/>
      <c r="Y27" s="611"/>
      <c r="Z27" s="635">
        <v>35.4</v>
      </c>
      <c r="AA27" s="635"/>
      <c r="AB27" s="635"/>
      <c r="AC27" s="635"/>
      <c r="AD27" s="636">
        <v>4255262</v>
      </c>
      <c r="AE27" s="636"/>
      <c r="AF27" s="636"/>
      <c r="AG27" s="636"/>
      <c r="AH27" s="636"/>
      <c r="AI27" s="636"/>
      <c r="AJ27" s="636"/>
      <c r="AK27" s="636"/>
      <c r="AL27" s="612">
        <v>96.5</v>
      </c>
      <c r="AM27" s="613"/>
      <c r="AN27" s="613"/>
      <c r="AO27" s="637"/>
      <c r="AP27" s="606" t="s">
        <v>298</v>
      </c>
      <c r="AQ27" s="607"/>
      <c r="AR27" s="607"/>
      <c r="AS27" s="607"/>
      <c r="AT27" s="607"/>
      <c r="AU27" s="607"/>
      <c r="AV27" s="607"/>
      <c r="AW27" s="607"/>
      <c r="AX27" s="607"/>
      <c r="AY27" s="607"/>
      <c r="AZ27" s="607"/>
      <c r="BA27" s="607"/>
      <c r="BB27" s="607"/>
      <c r="BC27" s="607"/>
      <c r="BD27" s="607"/>
      <c r="BE27" s="607"/>
      <c r="BF27" s="608"/>
      <c r="BG27" s="609">
        <v>1533978</v>
      </c>
      <c r="BH27" s="610"/>
      <c r="BI27" s="610"/>
      <c r="BJ27" s="610"/>
      <c r="BK27" s="610"/>
      <c r="BL27" s="610"/>
      <c r="BM27" s="610"/>
      <c r="BN27" s="611"/>
      <c r="BO27" s="635">
        <v>100</v>
      </c>
      <c r="BP27" s="635"/>
      <c r="BQ27" s="635"/>
      <c r="BR27" s="635"/>
      <c r="BS27" s="636">
        <v>10529</v>
      </c>
      <c r="BT27" s="636"/>
      <c r="BU27" s="636"/>
      <c r="BV27" s="636"/>
      <c r="BW27" s="636"/>
      <c r="BX27" s="636"/>
      <c r="BY27" s="636"/>
      <c r="BZ27" s="636"/>
      <c r="CA27" s="636"/>
      <c r="CB27" s="681"/>
      <c r="CD27" s="606" t="s">
        <v>299</v>
      </c>
      <c r="CE27" s="607"/>
      <c r="CF27" s="607"/>
      <c r="CG27" s="607"/>
      <c r="CH27" s="607"/>
      <c r="CI27" s="607"/>
      <c r="CJ27" s="607"/>
      <c r="CK27" s="607"/>
      <c r="CL27" s="607"/>
      <c r="CM27" s="607"/>
      <c r="CN27" s="607"/>
      <c r="CO27" s="607"/>
      <c r="CP27" s="607"/>
      <c r="CQ27" s="608"/>
      <c r="CR27" s="609">
        <v>2259012</v>
      </c>
      <c r="CS27" s="619"/>
      <c r="CT27" s="619"/>
      <c r="CU27" s="619"/>
      <c r="CV27" s="619"/>
      <c r="CW27" s="619"/>
      <c r="CX27" s="619"/>
      <c r="CY27" s="620"/>
      <c r="CZ27" s="612">
        <v>17</v>
      </c>
      <c r="DA27" s="621"/>
      <c r="DB27" s="621"/>
      <c r="DC27" s="622"/>
      <c r="DD27" s="615">
        <v>455055</v>
      </c>
      <c r="DE27" s="619"/>
      <c r="DF27" s="619"/>
      <c r="DG27" s="619"/>
      <c r="DH27" s="619"/>
      <c r="DI27" s="619"/>
      <c r="DJ27" s="619"/>
      <c r="DK27" s="620"/>
      <c r="DL27" s="615">
        <v>451913</v>
      </c>
      <c r="DM27" s="619"/>
      <c r="DN27" s="619"/>
      <c r="DO27" s="619"/>
      <c r="DP27" s="619"/>
      <c r="DQ27" s="619"/>
      <c r="DR27" s="619"/>
      <c r="DS27" s="619"/>
      <c r="DT27" s="619"/>
      <c r="DU27" s="619"/>
      <c r="DV27" s="620"/>
      <c r="DW27" s="612">
        <v>9.8000000000000007</v>
      </c>
      <c r="DX27" s="621"/>
      <c r="DY27" s="621"/>
      <c r="DZ27" s="621"/>
      <c r="EA27" s="621"/>
      <c r="EB27" s="621"/>
      <c r="EC27" s="643"/>
    </row>
    <row r="28" spans="2:133" ht="11.25" customHeight="1">
      <c r="B28" s="606" t="s">
        <v>300</v>
      </c>
      <c r="C28" s="607"/>
      <c r="D28" s="607"/>
      <c r="E28" s="607"/>
      <c r="F28" s="607"/>
      <c r="G28" s="607"/>
      <c r="H28" s="607"/>
      <c r="I28" s="607"/>
      <c r="J28" s="607"/>
      <c r="K28" s="607"/>
      <c r="L28" s="607"/>
      <c r="M28" s="607"/>
      <c r="N28" s="607"/>
      <c r="O28" s="607"/>
      <c r="P28" s="607"/>
      <c r="Q28" s="608"/>
      <c r="R28" s="609">
        <v>2930</v>
      </c>
      <c r="S28" s="610"/>
      <c r="T28" s="610"/>
      <c r="U28" s="610"/>
      <c r="V28" s="610"/>
      <c r="W28" s="610"/>
      <c r="X28" s="610"/>
      <c r="Y28" s="611"/>
      <c r="Z28" s="635">
        <v>0</v>
      </c>
      <c r="AA28" s="635"/>
      <c r="AB28" s="635"/>
      <c r="AC28" s="635"/>
      <c r="AD28" s="636">
        <v>2930</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8"/>
      <c r="CD28" s="606" t="s">
        <v>301</v>
      </c>
      <c r="CE28" s="607"/>
      <c r="CF28" s="607"/>
      <c r="CG28" s="607"/>
      <c r="CH28" s="607"/>
      <c r="CI28" s="607"/>
      <c r="CJ28" s="607"/>
      <c r="CK28" s="607"/>
      <c r="CL28" s="607"/>
      <c r="CM28" s="607"/>
      <c r="CN28" s="607"/>
      <c r="CO28" s="607"/>
      <c r="CP28" s="607"/>
      <c r="CQ28" s="608"/>
      <c r="CR28" s="609">
        <v>607982</v>
      </c>
      <c r="CS28" s="610"/>
      <c r="CT28" s="610"/>
      <c r="CU28" s="610"/>
      <c r="CV28" s="610"/>
      <c r="CW28" s="610"/>
      <c r="CX28" s="610"/>
      <c r="CY28" s="611"/>
      <c r="CZ28" s="612">
        <v>4.5999999999999996</v>
      </c>
      <c r="DA28" s="621"/>
      <c r="DB28" s="621"/>
      <c r="DC28" s="622"/>
      <c r="DD28" s="615">
        <v>590688</v>
      </c>
      <c r="DE28" s="610"/>
      <c r="DF28" s="610"/>
      <c r="DG28" s="610"/>
      <c r="DH28" s="610"/>
      <c r="DI28" s="610"/>
      <c r="DJ28" s="610"/>
      <c r="DK28" s="611"/>
      <c r="DL28" s="615">
        <v>590688</v>
      </c>
      <c r="DM28" s="610"/>
      <c r="DN28" s="610"/>
      <c r="DO28" s="610"/>
      <c r="DP28" s="610"/>
      <c r="DQ28" s="610"/>
      <c r="DR28" s="610"/>
      <c r="DS28" s="610"/>
      <c r="DT28" s="610"/>
      <c r="DU28" s="610"/>
      <c r="DV28" s="611"/>
      <c r="DW28" s="612">
        <v>12.7</v>
      </c>
      <c r="DX28" s="621"/>
      <c r="DY28" s="621"/>
      <c r="DZ28" s="621"/>
      <c r="EA28" s="621"/>
      <c r="EB28" s="621"/>
      <c r="EC28" s="643"/>
    </row>
    <row r="29" spans="2:133" ht="11.25" customHeight="1">
      <c r="B29" s="606" t="s">
        <v>302</v>
      </c>
      <c r="C29" s="607"/>
      <c r="D29" s="607"/>
      <c r="E29" s="607"/>
      <c r="F29" s="607"/>
      <c r="G29" s="607"/>
      <c r="H29" s="607"/>
      <c r="I29" s="607"/>
      <c r="J29" s="607"/>
      <c r="K29" s="607"/>
      <c r="L29" s="607"/>
      <c r="M29" s="607"/>
      <c r="N29" s="607"/>
      <c r="O29" s="607"/>
      <c r="P29" s="607"/>
      <c r="Q29" s="608"/>
      <c r="R29" s="609">
        <v>63572</v>
      </c>
      <c r="S29" s="610"/>
      <c r="T29" s="610"/>
      <c r="U29" s="610"/>
      <c r="V29" s="610"/>
      <c r="W29" s="610"/>
      <c r="X29" s="610"/>
      <c r="Y29" s="611"/>
      <c r="Z29" s="635">
        <v>0.5</v>
      </c>
      <c r="AA29" s="635"/>
      <c r="AB29" s="635"/>
      <c r="AC29" s="635"/>
      <c r="AD29" s="636" t="s">
        <v>127</v>
      </c>
      <c r="AE29" s="636"/>
      <c r="AF29" s="636"/>
      <c r="AG29" s="636"/>
      <c r="AH29" s="636"/>
      <c r="AI29" s="636"/>
      <c r="AJ29" s="636"/>
      <c r="AK29" s="636"/>
      <c r="AL29" s="612" t="s">
        <v>127</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303</v>
      </c>
      <c r="CE29" s="630"/>
      <c r="CF29" s="606" t="s">
        <v>69</v>
      </c>
      <c r="CG29" s="607"/>
      <c r="CH29" s="607"/>
      <c r="CI29" s="607"/>
      <c r="CJ29" s="607"/>
      <c r="CK29" s="607"/>
      <c r="CL29" s="607"/>
      <c r="CM29" s="607"/>
      <c r="CN29" s="607"/>
      <c r="CO29" s="607"/>
      <c r="CP29" s="607"/>
      <c r="CQ29" s="608"/>
      <c r="CR29" s="609">
        <v>607982</v>
      </c>
      <c r="CS29" s="619"/>
      <c r="CT29" s="619"/>
      <c r="CU29" s="619"/>
      <c r="CV29" s="619"/>
      <c r="CW29" s="619"/>
      <c r="CX29" s="619"/>
      <c r="CY29" s="620"/>
      <c r="CZ29" s="612">
        <v>4.5999999999999996</v>
      </c>
      <c r="DA29" s="621"/>
      <c r="DB29" s="621"/>
      <c r="DC29" s="622"/>
      <c r="DD29" s="615">
        <v>590688</v>
      </c>
      <c r="DE29" s="619"/>
      <c r="DF29" s="619"/>
      <c r="DG29" s="619"/>
      <c r="DH29" s="619"/>
      <c r="DI29" s="619"/>
      <c r="DJ29" s="619"/>
      <c r="DK29" s="620"/>
      <c r="DL29" s="615">
        <v>590688</v>
      </c>
      <c r="DM29" s="619"/>
      <c r="DN29" s="619"/>
      <c r="DO29" s="619"/>
      <c r="DP29" s="619"/>
      <c r="DQ29" s="619"/>
      <c r="DR29" s="619"/>
      <c r="DS29" s="619"/>
      <c r="DT29" s="619"/>
      <c r="DU29" s="619"/>
      <c r="DV29" s="620"/>
      <c r="DW29" s="612">
        <v>12.7</v>
      </c>
      <c r="DX29" s="621"/>
      <c r="DY29" s="621"/>
      <c r="DZ29" s="621"/>
      <c r="EA29" s="621"/>
      <c r="EB29" s="621"/>
      <c r="EC29" s="643"/>
    </row>
    <row r="30" spans="2:133" ht="11.25" customHeight="1">
      <c r="B30" s="606" t="s">
        <v>304</v>
      </c>
      <c r="C30" s="607"/>
      <c r="D30" s="607"/>
      <c r="E30" s="607"/>
      <c r="F30" s="607"/>
      <c r="G30" s="607"/>
      <c r="H30" s="607"/>
      <c r="I30" s="607"/>
      <c r="J30" s="607"/>
      <c r="K30" s="607"/>
      <c r="L30" s="607"/>
      <c r="M30" s="607"/>
      <c r="N30" s="607"/>
      <c r="O30" s="607"/>
      <c r="P30" s="607"/>
      <c r="Q30" s="608"/>
      <c r="R30" s="609">
        <v>79082</v>
      </c>
      <c r="S30" s="610"/>
      <c r="T30" s="610"/>
      <c r="U30" s="610"/>
      <c r="V30" s="610"/>
      <c r="W30" s="610"/>
      <c r="X30" s="610"/>
      <c r="Y30" s="611"/>
      <c r="Z30" s="635">
        <v>0.6</v>
      </c>
      <c r="AA30" s="635"/>
      <c r="AB30" s="635"/>
      <c r="AC30" s="635"/>
      <c r="AD30" s="636">
        <v>3065</v>
      </c>
      <c r="AE30" s="636"/>
      <c r="AF30" s="636"/>
      <c r="AG30" s="636"/>
      <c r="AH30" s="636"/>
      <c r="AI30" s="636"/>
      <c r="AJ30" s="636"/>
      <c r="AK30" s="636"/>
      <c r="AL30" s="612">
        <v>0.1</v>
      </c>
      <c r="AM30" s="613"/>
      <c r="AN30" s="613"/>
      <c r="AO30" s="637"/>
      <c r="AP30" s="662" t="s">
        <v>222</v>
      </c>
      <c r="AQ30" s="663"/>
      <c r="AR30" s="663"/>
      <c r="AS30" s="663"/>
      <c r="AT30" s="663"/>
      <c r="AU30" s="663"/>
      <c r="AV30" s="663"/>
      <c r="AW30" s="663"/>
      <c r="AX30" s="663"/>
      <c r="AY30" s="663"/>
      <c r="AZ30" s="663"/>
      <c r="BA30" s="663"/>
      <c r="BB30" s="663"/>
      <c r="BC30" s="663"/>
      <c r="BD30" s="663"/>
      <c r="BE30" s="663"/>
      <c r="BF30" s="664"/>
      <c r="BG30" s="662" t="s">
        <v>305</v>
      </c>
      <c r="BH30" s="679"/>
      <c r="BI30" s="679"/>
      <c r="BJ30" s="679"/>
      <c r="BK30" s="679"/>
      <c r="BL30" s="679"/>
      <c r="BM30" s="679"/>
      <c r="BN30" s="679"/>
      <c r="BO30" s="679"/>
      <c r="BP30" s="679"/>
      <c r="BQ30" s="680"/>
      <c r="BR30" s="662" t="s">
        <v>306</v>
      </c>
      <c r="BS30" s="679"/>
      <c r="BT30" s="679"/>
      <c r="BU30" s="679"/>
      <c r="BV30" s="679"/>
      <c r="BW30" s="679"/>
      <c r="BX30" s="679"/>
      <c r="BY30" s="679"/>
      <c r="BZ30" s="679"/>
      <c r="CA30" s="679"/>
      <c r="CB30" s="680"/>
      <c r="CD30" s="631"/>
      <c r="CE30" s="632"/>
      <c r="CF30" s="606" t="s">
        <v>307</v>
      </c>
      <c r="CG30" s="607"/>
      <c r="CH30" s="607"/>
      <c r="CI30" s="607"/>
      <c r="CJ30" s="607"/>
      <c r="CK30" s="607"/>
      <c r="CL30" s="607"/>
      <c r="CM30" s="607"/>
      <c r="CN30" s="607"/>
      <c r="CO30" s="607"/>
      <c r="CP30" s="607"/>
      <c r="CQ30" s="608"/>
      <c r="CR30" s="609">
        <v>578964</v>
      </c>
      <c r="CS30" s="610"/>
      <c r="CT30" s="610"/>
      <c r="CU30" s="610"/>
      <c r="CV30" s="610"/>
      <c r="CW30" s="610"/>
      <c r="CX30" s="610"/>
      <c r="CY30" s="611"/>
      <c r="CZ30" s="612">
        <v>4.4000000000000004</v>
      </c>
      <c r="DA30" s="621"/>
      <c r="DB30" s="621"/>
      <c r="DC30" s="622"/>
      <c r="DD30" s="615">
        <v>562820</v>
      </c>
      <c r="DE30" s="610"/>
      <c r="DF30" s="610"/>
      <c r="DG30" s="610"/>
      <c r="DH30" s="610"/>
      <c r="DI30" s="610"/>
      <c r="DJ30" s="610"/>
      <c r="DK30" s="611"/>
      <c r="DL30" s="615">
        <v>562820</v>
      </c>
      <c r="DM30" s="610"/>
      <c r="DN30" s="610"/>
      <c r="DO30" s="610"/>
      <c r="DP30" s="610"/>
      <c r="DQ30" s="610"/>
      <c r="DR30" s="610"/>
      <c r="DS30" s="610"/>
      <c r="DT30" s="610"/>
      <c r="DU30" s="610"/>
      <c r="DV30" s="611"/>
      <c r="DW30" s="612">
        <v>12.1</v>
      </c>
      <c r="DX30" s="621"/>
      <c r="DY30" s="621"/>
      <c r="DZ30" s="621"/>
      <c r="EA30" s="621"/>
      <c r="EB30" s="621"/>
      <c r="EC30" s="643"/>
    </row>
    <row r="31" spans="2:133" ht="11.25" customHeight="1">
      <c r="B31" s="606" t="s">
        <v>308</v>
      </c>
      <c r="C31" s="607"/>
      <c r="D31" s="607"/>
      <c r="E31" s="607"/>
      <c r="F31" s="607"/>
      <c r="G31" s="607"/>
      <c r="H31" s="607"/>
      <c r="I31" s="607"/>
      <c r="J31" s="607"/>
      <c r="K31" s="607"/>
      <c r="L31" s="607"/>
      <c r="M31" s="607"/>
      <c r="N31" s="607"/>
      <c r="O31" s="607"/>
      <c r="P31" s="607"/>
      <c r="Q31" s="608"/>
      <c r="R31" s="609">
        <v>41305</v>
      </c>
      <c r="S31" s="610"/>
      <c r="T31" s="610"/>
      <c r="U31" s="610"/>
      <c r="V31" s="610"/>
      <c r="W31" s="610"/>
      <c r="X31" s="610"/>
      <c r="Y31" s="611"/>
      <c r="Z31" s="635">
        <v>0.3</v>
      </c>
      <c r="AA31" s="635"/>
      <c r="AB31" s="635"/>
      <c r="AC31" s="635"/>
      <c r="AD31" s="636" t="s">
        <v>127</v>
      </c>
      <c r="AE31" s="636"/>
      <c r="AF31" s="636"/>
      <c r="AG31" s="636"/>
      <c r="AH31" s="636"/>
      <c r="AI31" s="636"/>
      <c r="AJ31" s="636"/>
      <c r="AK31" s="636"/>
      <c r="AL31" s="612" t="s">
        <v>127</v>
      </c>
      <c r="AM31" s="613"/>
      <c r="AN31" s="613"/>
      <c r="AO31" s="637"/>
      <c r="AP31" s="674" t="s">
        <v>309</v>
      </c>
      <c r="AQ31" s="675"/>
      <c r="AR31" s="675"/>
      <c r="AS31" s="675"/>
      <c r="AT31" s="676" t="s">
        <v>310</v>
      </c>
      <c r="AU31" s="209"/>
      <c r="AV31" s="209"/>
      <c r="AW31" s="209"/>
      <c r="AX31" s="659" t="s">
        <v>187</v>
      </c>
      <c r="AY31" s="660"/>
      <c r="AZ31" s="660"/>
      <c r="BA31" s="660"/>
      <c r="BB31" s="660"/>
      <c r="BC31" s="660"/>
      <c r="BD31" s="660"/>
      <c r="BE31" s="660"/>
      <c r="BF31" s="661"/>
      <c r="BG31" s="670">
        <v>98.9</v>
      </c>
      <c r="BH31" s="671"/>
      <c r="BI31" s="671"/>
      <c r="BJ31" s="671"/>
      <c r="BK31" s="671"/>
      <c r="BL31" s="671"/>
      <c r="BM31" s="672">
        <v>96.8</v>
      </c>
      <c r="BN31" s="671"/>
      <c r="BO31" s="671"/>
      <c r="BP31" s="671"/>
      <c r="BQ31" s="673"/>
      <c r="BR31" s="670">
        <v>98.6</v>
      </c>
      <c r="BS31" s="671"/>
      <c r="BT31" s="671"/>
      <c r="BU31" s="671"/>
      <c r="BV31" s="671"/>
      <c r="BW31" s="671"/>
      <c r="BX31" s="672">
        <v>96.5</v>
      </c>
      <c r="BY31" s="671"/>
      <c r="BZ31" s="671"/>
      <c r="CA31" s="671"/>
      <c r="CB31" s="673"/>
      <c r="CD31" s="631"/>
      <c r="CE31" s="632"/>
      <c r="CF31" s="606" t="s">
        <v>311</v>
      </c>
      <c r="CG31" s="607"/>
      <c r="CH31" s="607"/>
      <c r="CI31" s="607"/>
      <c r="CJ31" s="607"/>
      <c r="CK31" s="607"/>
      <c r="CL31" s="607"/>
      <c r="CM31" s="607"/>
      <c r="CN31" s="607"/>
      <c r="CO31" s="607"/>
      <c r="CP31" s="607"/>
      <c r="CQ31" s="608"/>
      <c r="CR31" s="609">
        <v>29018</v>
      </c>
      <c r="CS31" s="619"/>
      <c r="CT31" s="619"/>
      <c r="CU31" s="619"/>
      <c r="CV31" s="619"/>
      <c r="CW31" s="619"/>
      <c r="CX31" s="619"/>
      <c r="CY31" s="620"/>
      <c r="CZ31" s="612">
        <v>0.2</v>
      </c>
      <c r="DA31" s="621"/>
      <c r="DB31" s="621"/>
      <c r="DC31" s="622"/>
      <c r="DD31" s="615">
        <v>27868</v>
      </c>
      <c r="DE31" s="619"/>
      <c r="DF31" s="619"/>
      <c r="DG31" s="619"/>
      <c r="DH31" s="619"/>
      <c r="DI31" s="619"/>
      <c r="DJ31" s="619"/>
      <c r="DK31" s="620"/>
      <c r="DL31" s="615">
        <v>27868</v>
      </c>
      <c r="DM31" s="619"/>
      <c r="DN31" s="619"/>
      <c r="DO31" s="619"/>
      <c r="DP31" s="619"/>
      <c r="DQ31" s="619"/>
      <c r="DR31" s="619"/>
      <c r="DS31" s="619"/>
      <c r="DT31" s="619"/>
      <c r="DU31" s="619"/>
      <c r="DV31" s="620"/>
      <c r="DW31" s="612">
        <v>0.6</v>
      </c>
      <c r="DX31" s="621"/>
      <c r="DY31" s="621"/>
      <c r="DZ31" s="621"/>
      <c r="EA31" s="621"/>
      <c r="EB31" s="621"/>
      <c r="EC31" s="643"/>
    </row>
    <row r="32" spans="2:133" ht="11.25" customHeight="1">
      <c r="B32" s="606" t="s">
        <v>312</v>
      </c>
      <c r="C32" s="607"/>
      <c r="D32" s="607"/>
      <c r="E32" s="607"/>
      <c r="F32" s="607"/>
      <c r="G32" s="607"/>
      <c r="H32" s="607"/>
      <c r="I32" s="607"/>
      <c r="J32" s="607"/>
      <c r="K32" s="607"/>
      <c r="L32" s="607"/>
      <c r="M32" s="607"/>
      <c r="N32" s="607"/>
      <c r="O32" s="607"/>
      <c r="P32" s="607"/>
      <c r="Q32" s="608"/>
      <c r="R32" s="609">
        <v>2809895</v>
      </c>
      <c r="S32" s="610"/>
      <c r="T32" s="610"/>
      <c r="U32" s="610"/>
      <c r="V32" s="610"/>
      <c r="W32" s="610"/>
      <c r="X32" s="610"/>
      <c r="Y32" s="611"/>
      <c r="Z32" s="635">
        <v>20.6</v>
      </c>
      <c r="AA32" s="635"/>
      <c r="AB32" s="635"/>
      <c r="AC32" s="635"/>
      <c r="AD32" s="636" t="s">
        <v>127</v>
      </c>
      <c r="AE32" s="636"/>
      <c r="AF32" s="636"/>
      <c r="AG32" s="636"/>
      <c r="AH32" s="636"/>
      <c r="AI32" s="636"/>
      <c r="AJ32" s="636"/>
      <c r="AK32" s="636"/>
      <c r="AL32" s="612" t="s">
        <v>127</v>
      </c>
      <c r="AM32" s="613"/>
      <c r="AN32" s="613"/>
      <c r="AO32" s="637"/>
      <c r="AP32" s="649"/>
      <c r="AQ32" s="650"/>
      <c r="AR32" s="650"/>
      <c r="AS32" s="650"/>
      <c r="AT32" s="677"/>
      <c r="AU32" s="205" t="s">
        <v>313</v>
      </c>
      <c r="AX32" s="606" t="s">
        <v>314</v>
      </c>
      <c r="AY32" s="607"/>
      <c r="AZ32" s="607"/>
      <c r="BA32" s="607"/>
      <c r="BB32" s="607"/>
      <c r="BC32" s="607"/>
      <c r="BD32" s="607"/>
      <c r="BE32" s="607"/>
      <c r="BF32" s="608"/>
      <c r="BG32" s="669">
        <v>99.1</v>
      </c>
      <c r="BH32" s="619"/>
      <c r="BI32" s="619"/>
      <c r="BJ32" s="619"/>
      <c r="BK32" s="619"/>
      <c r="BL32" s="619"/>
      <c r="BM32" s="613">
        <v>97.3</v>
      </c>
      <c r="BN32" s="619"/>
      <c r="BO32" s="619"/>
      <c r="BP32" s="619"/>
      <c r="BQ32" s="647"/>
      <c r="BR32" s="669">
        <v>98.9</v>
      </c>
      <c r="BS32" s="619"/>
      <c r="BT32" s="619"/>
      <c r="BU32" s="619"/>
      <c r="BV32" s="619"/>
      <c r="BW32" s="619"/>
      <c r="BX32" s="613">
        <v>97.1</v>
      </c>
      <c r="BY32" s="619"/>
      <c r="BZ32" s="619"/>
      <c r="CA32" s="619"/>
      <c r="CB32" s="647"/>
      <c r="CD32" s="633"/>
      <c r="CE32" s="634"/>
      <c r="CF32" s="606" t="s">
        <v>315</v>
      </c>
      <c r="CG32" s="607"/>
      <c r="CH32" s="607"/>
      <c r="CI32" s="607"/>
      <c r="CJ32" s="607"/>
      <c r="CK32" s="607"/>
      <c r="CL32" s="607"/>
      <c r="CM32" s="607"/>
      <c r="CN32" s="607"/>
      <c r="CO32" s="607"/>
      <c r="CP32" s="607"/>
      <c r="CQ32" s="608"/>
      <c r="CR32" s="609" t="s">
        <v>127</v>
      </c>
      <c r="CS32" s="610"/>
      <c r="CT32" s="610"/>
      <c r="CU32" s="610"/>
      <c r="CV32" s="610"/>
      <c r="CW32" s="610"/>
      <c r="CX32" s="610"/>
      <c r="CY32" s="611"/>
      <c r="CZ32" s="612" t="s">
        <v>127</v>
      </c>
      <c r="DA32" s="621"/>
      <c r="DB32" s="621"/>
      <c r="DC32" s="622"/>
      <c r="DD32" s="615" t="s">
        <v>127</v>
      </c>
      <c r="DE32" s="610"/>
      <c r="DF32" s="610"/>
      <c r="DG32" s="610"/>
      <c r="DH32" s="610"/>
      <c r="DI32" s="610"/>
      <c r="DJ32" s="610"/>
      <c r="DK32" s="611"/>
      <c r="DL32" s="615" t="s">
        <v>127</v>
      </c>
      <c r="DM32" s="610"/>
      <c r="DN32" s="610"/>
      <c r="DO32" s="610"/>
      <c r="DP32" s="610"/>
      <c r="DQ32" s="610"/>
      <c r="DR32" s="610"/>
      <c r="DS32" s="610"/>
      <c r="DT32" s="610"/>
      <c r="DU32" s="610"/>
      <c r="DV32" s="611"/>
      <c r="DW32" s="612" t="s">
        <v>127</v>
      </c>
      <c r="DX32" s="621"/>
      <c r="DY32" s="621"/>
      <c r="DZ32" s="621"/>
      <c r="EA32" s="621"/>
      <c r="EB32" s="621"/>
      <c r="EC32" s="643"/>
    </row>
    <row r="33" spans="2:133" ht="11.25" customHeight="1">
      <c r="B33" s="666" t="s">
        <v>316</v>
      </c>
      <c r="C33" s="667"/>
      <c r="D33" s="667"/>
      <c r="E33" s="667"/>
      <c r="F33" s="667"/>
      <c r="G33" s="667"/>
      <c r="H33" s="667"/>
      <c r="I33" s="667"/>
      <c r="J33" s="667"/>
      <c r="K33" s="667"/>
      <c r="L33" s="667"/>
      <c r="M33" s="667"/>
      <c r="N33" s="667"/>
      <c r="O33" s="667"/>
      <c r="P33" s="667"/>
      <c r="Q33" s="668"/>
      <c r="R33" s="609">
        <v>144426</v>
      </c>
      <c r="S33" s="610"/>
      <c r="T33" s="610"/>
      <c r="U33" s="610"/>
      <c r="V33" s="610"/>
      <c r="W33" s="610"/>
      <c r="X33" s="610"/>
      <c r="Y33" s="611"/>
      <c r="Z33" s="635">
        <v>1.1000000000000001</v>
      </c>
      <c r="AA33" s="635"/>
      <c r="AB33" s="635"/>
      <c r="AC33" s="635"/>
      <c r="AD33" s="636">
        <v>144426</v>
      </c>
      <c r="AE33" s="636"/>
      <c r="AF33" s="636"/>
      <c r="AG33" s="636"/>
      <c r="AH33" s="636"/>
      <c r="AI33" s="636"/>
      <c r="AJ33" s="636"/>
      <c r="AK33" s="636"/>
      <c r="AL33" s="612">
        <v>3.3</v>
      </c>
      <c r="AM33" s="613"/>
      <c r="AN33" s="613"/>
      <c r="AO33" s="637"/>
      <c r="AP33" s="651"/>
      <c r="AQ33" s="652"/>
      <c r="AR33" s="652"/>
      <c r="AS33" s="652"/>
      <c r="AT33" s="678"/>
      <c r="AU33" s="210"/>
      <c r="AV33" s="210"/>
      <c r="AW33" s="210"/>
      <c r="AX33" s="586" t="s">
        <v>317</v>
      </c>
      <c r="AY33" s="587"/>
      <c r="AZ33" s="587"/>
      <c r="BA33" s="587"/>
      <c r="BB33" s="587"/>
      <c r="BC33" s="587"/>
      <c r="BD33" s="587"/>
      <c r="BE33" s="587"/>
      <c r="BF33" s="588"/>
      <c r="BG33" s="665">
        <v>98.5</v>
      </c>
      <c r="BH33" s="590"/>
      <c r="BI33" s="590"/>
      <c r="BJ33" s="590"/>
      <c r="BK33" s="590"/>
      <c r="BL33" s="590"/>
      <c r="BM33" s="627">
        <v>95.9</v>
      </c>
      <c r="BN33" s="590"/>
      <c r="BO33" s="590"/>
      <c r="BP33" s="590"/>
      <c r="BQ33" s="638"/>
      <c r="BR33" s="665">
        <v>98</v>
      </c>
      <c r="BS33" s="590"/>
      <c r="BT33" s="590"/>
      <c r="BU33" s="590"/>
      <c r="BV33" s="590"/>
      <c r="BW33" s="590"/>
      <c r="BX33" s="627">
        <v>95.5</v>
      </c>
      <c r="BY33" s="590"/>
      <c r="BZ33" s="590"/>
      <c r="CA33" s="590"/>
      <c r="CB33" s="638"/>
      <c r="CD33" s="606" t="s">
        <v>318</v>
      </c>
      <c r="CE33" s="607"/>
      <c r="CF33" s="607"/>
      <c r="CG33" s="607"/>
      <c r="CH33" s="607"/>
      <c r="CI33" s="607"/>
      <c r="CJ33" s="607"/>
      <c r="CK33" s="607"/>
      <c r="CL33" s="607"/>
      <c r="CM33" s="607"/>
      <c r="CN33" s="607"/>
      <c r="CO33" s="607"/>
      <c r="CP33" s="607"/>
      <c r="CQ33" s="608"/>
      <c r="CR33" s="609">
        <v>6755042</v>
      </c>
      <c r="CS33" s="619"/>
      <c r="CT33" s="619"/>
      <c r="CU33" s="619"/>
      <c r="CV33" s="619"/>
      <c r="CW33" s="619"/>
      <c r="CX33" s="619"/>
      <c r="CY33" s="620"/>
      <c r="CZ33" s="612">
        <v>51</v>
      </c>
      <c r="DA33" s="621"/>
      <c r="DB33" s="621"/>
      <c r="DC33" s="622"/>
      <c r="DD33" s="615">
        <v>4260622</v>
      </c>
      <c r="DE33" s="619"/>
      <c r="DF33" s="619"/>
      <c r="DG33" s="619"/>
      <c r="DH33" s="619"/>
      <c r="DI33" s="619"/>
      <c r="DJ33" s="619"/>
      <c r="DK33" s="620"/>
      <c r="DL33" s="615">
        <v>1828834</v>
      </c>
      <c r="DM33" s="619"/>
      <c r="DN33" s="619"/>
      <c r="DO33" s="619"/>
      <c r="DP33" s="619"/>
      <c r="DQ33" s="619"/>
      <c r="DR33" s="619"/>
      <c r="DS33" s="619"/>
      <c r="DT33" s="619"/>
      <c r="DU33" s="619"/>
      <c r="DV33" s="620"/>
      <c r="DW33" s="612">
        <v>39.5</v>
      </c>
      <c r="DX33" s="621"/>
      <c r="DY33" s="621"/>
      <c r="DZ33" s="621"/>
      <c r="EA33" s="621"/>
      <c r="EB33" s="621"/>
      <c r="EC33" s="643"/>
    </row>
    <row r="34" spans="2:133" ht="11.25" customHeight="1">
      <c r="B34" s="606" t="s">
        <v>319</v>
      </c>
      <c r="C34" s="607"/>
      <c r="D34" s="607"/>
      <c r="E34" s="607"/>
      <c r="F34" s="607"/>
      <c r="G34" s="607"/>
      <c r="H34" s="607"/>
      <c r="I34" s="607"/>
      <c r="J34" s="607"/>
      <c r="K34" s="607"/>
      <c r="L34" s="607"/>
      <c r="M34" s="607"/>
      <c r="N34" s="607"/>
      <c r="O34" s="607"/>
      <c r="P34" s="607"/>
      <c r="Q34" s="608"/>
      <c r="R34" s="609">
        <v>904620</v>
      </c>
      <c r="S34" s="610"/>
      <c r="T34" s="610"/>
      <c r="U34" s="610"/>
      <c r="V34" s="610"/>
      <c r="W34" s="610"/>
      <c r="X34" s="610"/>
      <c r="Y34" s="611"/>
      <c r="Z34" s="635">
        <v>6.6</v>
      </c>
      <c r="AA34" s="635"/>
      <c r="AB34" s="635"/>
      <c r="AC34" s="635"/>
      <c r="AD34" s="636" t="s">
        <v>127</v>
      </c>
      <c r="AE34" s="636"/>
      <c r="AF34" s="636"/>
      <c r="AG34" s="636"/>
      <c r="AH34" s="636"/>
      <c r="AI34" s="636"/>
      <c r="AJ34" s="636"/>
      <c r="AK34" s="636"/>
      <c r="AL34" s="612" t="s">
        <v>127</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320</v>
      </c>
      <c r="CE34" s="607"/>
      <c r="CF34" s="607"/>
      <c r="CG34" s="607"/>
      <c r="CH34" s="607"/>
      <c r="CI34" s="607"/>
      <c r="CJ34" s="607"/>
      <c r="CK34" s="607"/>
      <c r="CL34" s="607"/>
      <c r="CM34" s="607"/>
      <c r="CN34" s="607"/>
      <c r="CO34" s="607"/>
      <c r="CP34" s="607"/>
      <c r="CQ34" s="608"/>
      <c r="CR34" s="609">
        <v>1625282</v>
      </c>
      <c r="CS34" s="610"/>
      <c r="CT34" s="610"/>
      <c r="CU34" s="610"/>
      <c r="CV34" s="610"/>
      <c r="CW34" s="610"/>
      <c r="CX34" s="610"/>
      <c r="CY34" s="611"/>
      <c r="CZ34" s="612">
        <v>12.3</v>
      </c>
      <c r="DA34" s="621"/>
      <c r="DB34" s="621"/>
      <c r="DC34" s="622"/>
      <c r="DD34" s="615">
        <v>933256</v>
      </c>
      <c r="DE34" s="610"/>
      <c r="DF34" s="610"/>
      <c r="DG34" s="610"/>
      <c r="DH34" s="610"/>
      <c r="DI34" s="610"/>
      <c r="DJ34" s="610"/>
      <c r="DK34" s="611"/>
      <c r="DL34" s="615">
        <v>699692</v>
      </c>
      <c r="DM34" s="610"/>
      <c r="DN34" s="610"/>
      <c r="DO34" s="610"/>
      <c r="DP34" s="610"/>
      <c r="DQ34" s="610"/>
      <c r="DR34" s="610"/>
      <c r="DS34" s="610"/>
      <c r="DT34" s="610"/>
      <c r="DU34" s="610"/>
      <c r="DV34" s="611"/>
      <c r="DW34" s="612">
        <v>15.1</v>
      </c>
      <c r="DX34" s="621"/>
      <c r="DY34" s="621"/>
      <c r="DZ34" s="621"/>
      <c r="EA34" s="621"/>
      <c r="EB34" s="621"/>
      <c r="EC34" s="643"/>
    </row>
    <row r="35" spans="2:133" ht="11.25" customHeight="1">
      <c r="B35" s="606" t="s">
        <v>321</v>
      </c>
      <c r="C35" s="607"/>
      <c r="D35" s="607"/>
      <c r="E35" s="607"/>
      <c r="F35" s="607"/>
      <c r="G35" s="607"/>
      <c r="H35" s="607"/>
      <c r="I35" s="607"/>
      <c r="J35" s="607"/>
      <c r="K35" s="607"/>
      <c r="L35" s="607"/>
      <c r="M35" s="607"/>
      <c r="N35" s="607"/>
      <c r="O35" s="607"/>
      <c r="P35" s="607"/>
      <c r="Q35" s="608"/>
      <c r="R35" s="609">
        <v>89976</v>
      </c>
      <c r="S35" s="610"/>
      <c r="T35" s="610"/>
      <c r="U35" s="610"/>
      <c r="V35" s="610"/>
      <c r="W35" s="610"/>
      <c r="X35" s="610"/>
      <c r="Y35" s="611"/>
      <c r="Z35" s="635">
        <v>0.7</v>
      </c>
      <c r="AA35" s="635"/>
      <c r="AB35" s="635"/>
      <c r="AC35" s="635"/>
      <c r="AD35" s="636">
        <v>1166</v>
      </c>
      <c r="AE35" s="636"/>
      <c r="AF35" s="636"/>
      <c r="AG35" s="636"/>
      <c r="AH35" s="636"/>
      <c r="AI35" s="636"/>
      <c r="AJ35" s="636"/>
      <c r="AK35" s="636"/>
      <c r="AL35" s="612">
        <v>0</v>
      </c>
      <c r="AM35" s="613"/>
      <c r="AN35" s="613"/>
      <c r="AO35" s="637"/>
      <c r="AP35" s="21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324</v>
      </c>
      <c r="CE35" s="607"/>
      <c r="CF35" s="607"/>
      <c r="CG35" s="607"/>
      <c r="CH35" s="607"/>
      <c r="CI35" s="607"/>
      <c r="CJ35" s="607"/>
      <c r="CK35" s="607"/>
      <c r="CL35" s="607"/>
      <c r="CM35" s="607"/>
      <c r="CN35" s="607"/>
      <c r="CO35" s="607"/>
      <c r="CP35" s="607"/>
      <c r="CQ35" s="608"/>
      <c r="CR35" s="609">
        <v>27833</v>
      </c>
      <c r="CS35" s="619"/>
      <c r="CT35" s="619"/>
      <c r="CU35" s="619"/>
      <c r="CV35" s="619"/>
      <c r="CW35" s="619"/>
      <c r="CX35" s="619"/>
      <c r="CY35" s="620"/>
      <c r="CZ35" s="612">
        <v>0.2</v>
      </c>
      <c r="DA35" s="621"/>
      <c r="DB35" s="621"/>
      <c r="DC35" s="622"/>
      <c r="DD35" s="615">
        <v>20050</v>
      </c>
      <c r="DE35" s="619"/>
      <c r="DF35" s="619"/>
      <c r="DG35" s="619"/>
      <c r="DH35" s="619"/>
      <c r="DI35" s="619"/>
      <c r="DJ35" s="619"/>
      <c r="DK35" s="620"/>
      <c r="DL35" s="615">
        <v>20050</v>
      </c>
      <c r="DM35" s="619"/>
      <c r="DN35" s="619"/>
      <c r="DO35" s="619"/>
      <c r="DP35" s="619"/>
      <c r="DQ35" s="619"/>
      <c r="DR35" s="619"/>
      <c r="DS35" s="619"/>
      <c r="DT35" s="619"/>
      <c r="DU35" s="619"/>
      <c r="DV35" s="620"/>
      <c r="DW35" s="612">
        <v>0.4</v>
      </c>
      <c r="DX35" s="621"/>
      <c r="DY35" s="621"/>
      <c r="DZ35" s="621"/>
      <c r="EA35" s="621"/>
      <c r="EB35" s="621"/>
      <c r="EC35" s="643"/>
    </row>
    <row r="36" spans="2:133" ht="11.25" customHeight="1">
      <c r="B36" s="606" t="s">
        <v>325</v>
      </c>
      <c r="C36" s="607"/>
      <c r="D36" s="607"/>
      <c r="E36" s="607"/>
      <c r="F36" s="607"/>
      <c r="G36" s="607"/>
      <c r="H36" s="607"/>
      <c r="I36" s="607"/>
      <c r="J36" s="607"/>
      <c r="K36" s="607"/>
      <c r="L36" s="607"/>
      <c r="M36" s="607"/>
      <c r="N36" s="607"/>
      <c r="O36" s="607"/>
      <c r="P36" s="607"/>
      <c r="Q36" s="608"/>
      <c r="R36" s="609">
        <v>1698524</v>
      </c>
      <c r="S36" s="610"/>
      <c r="T36" s="610"/>
      <c r="U36" s="610"/>
      <c r="V36" s="610"/>
      <c r="W36" s="610"/>
      <c r="X36" s="610"/>
      <c r="Y36" s="611"/>
      <c r="Z36" s="635">
        <v>12.5</v>
      </c>
      <c r="AA36" s="635"/>
      <c r="AB36" s="635"/>
      <c r="AC36" s="635"/>
      <c r="AD36" s="636" t="s">
        <v>127</v>
      </c>
      <c r="AE36" s="636"/>
      <c r="AF36" s="636"/>
      <c r="AG36" s="636"/>
      <c r="AH36" s="636"/>
      <c r="AI36" s="636"/>
      <c r="AJ36" s="636"/>
      <c r="AK36" s="636"/>
      <c r="AL36" s="612" t="s">
        <v>127</v>
      </c>
      <c r="AM36" s="613"/>
      <c r="AN36" s="613"/>
      <c r="AO36" s="637"/>
      <c r="AP36" s="215"/>
      <c r="AQ36" s="653" t="s">
        <v>326</v>
      </c>
      <c r="AR36" s="654"/>
      <c r="AS36" s="654"/>
      <c r="AT36" s="654"/>
      <c r="AU36" s="654"/>
      <c r="AV36" s="654"/>
      <c r="AW36" s="654"/>
      <c r="AX36" s="654"/>
      <c r="AY36" s="655"/>
      <c r="AZ36" s="656">
        <v>778762</v>
      </c>
      <c r="BA36" s="657"/>
      <c r="BB36" s="657"/>
      <c r="BC36" s="657"/>
      <c r="BD36" s="657"/>
      <c r="BE36" s="657"/>
      <c r="BF36" s="658"/>
      <c r="BG36" s="659" t="s">
        <v>327</v>
      </c>
      <c r="BH36" s="660"/>
      <c r="BI36" s="660"/>
      <c r="BJ36" s="660"/>
      <c r="BK36" s="660"/>
      <c r="BL36" s="660"/>
      <c r="BM36" s="660"/>
      <c r="BN36" s="660"/>
      <c r="BO36" s="660"/>
      <c r="BP36" s="660"/>
      <c r="BQ36" s="660"/>
      <c r="BR36" s="660"/>
      <c r="BS36" s="660"/>
      <c r="BT36" s="660"/>
      <c r="BU36" s="661"/>
      <c r="BV36" s="656">
        <v>55314</v>
      </c>
      <c r="BW36" s="657"/>
      <c r="BX36" s="657"/>
      <c r="BY36" s="657"/>
      <c r="BZ36" s="657"/>
      <c r="CA36" s="657"/>
      <c r="CB36" s="658"/>
      <c r="CD36" s="606" t="s">
        <v>328</v>
      </c>
      <c r="CE36" s="607"/>
      <c r="CF36" s="607"/>
      <c r="CG36" s="607"/>
      <c r="CH36" s="607"/>
      <c r="CI36" s="607"/>
      <c r="CJ36" s="607"/>
      <c r="CK36" s="607"/>
      <c r="CL36" s="607"/>
      <c r="CM36" s="607"/>
      <c r="CN36" s="607"/>
      <c r="CO36" s="607"/>
      <c r="CP36" s="607"/>
      <c r="CQ36" s="608"/>
      <c r="CR36" s="609">
        <v>2107061</v>
      </c>
      <c r="CS36" s="610"/>
      <c r="CT36" s="610"/>
      <c r="CU36" s="610"/>
      <c r="CV36" s="610"/>
      <c r="CW36" s="610"/>
      <c r="CX36" s="610"/>
      <c r="CY36" s="611"/>
      <c r="CZ36" s="612">
        <v>15.9</v>
      </c>
      <c r="DA36" s="621"/>
      <c r="DB36" s="621"/>
      <c r="DC36" s="622"/>
      <c r="DD36" s="615">
        <v>820407</v>
      </c>
      <c r="DE36" s="610"/>
      <c r="DF36" s="610"/>
      <c r="DG36" s="610"/>
      <c r="DH36" s="610"/>
      <c r="DI36" s="610"/>
      <c r="DJ36" s="610"/>
      <c r="DK36" s="611"/>
      <c r="DL36" s="615">
        <v>537381</v>
      </c>
      <c r="DM36" s="610"/>
      <c r="DN36" s="610"/>
      <c r="DO36" s="610"/>
      <c r="DP36" s="610"/>
      <c r="DQ36" s="610"/>
      <c r="DR36" s="610"/>
      <c r="DS36" s="610"/>
      <c r="DT36" s="610"/>
      <c r="DU36" s="610"/>
      <c r="DV36" s="611"/>
      <c r="DW36" s="612">
        <v>11.6</v>
      </c>
      <c r="DX36" s="621"/>
      <c r="DY36" s="621"/>
      <c r="DZ36" s="621"/>
      <c r="EA36" s="621"/>
      <c r="EB36" s="621"/>
      <c r="EC36" s="643"/>
    </row>
    <row r="37" spans="2:133" ht="11.25" customHeight="1">
      <c r="B37" s="606" t="s">
        <v>329</v>
      </c>
      <c r="C37" s="607"/>
      <c r="D37" s="607"/>
      <c r="E37" s="607"/>
      <c r="F37" s="607"/>
      <c r="G37" s="607"/>
      <c r="H37" s="607"/>
      <c r="I37" s="607"/>
      <c r="J37" s="607"/>
      <c r="K37" s="607"/>
      <c r="L37" s="607"/>
      <c r="M37" s="607"/>
      <c r="N37" s="607"/>
      <c r="O37" s="607"/>
      <c r="P37" s="607"/>
      <c r="Q37" s="608"/>
      <c r="R37" s="609">
        <v>1534152</v>
      </c>
      <c r="S37" s="610"/>
      <c r="T37" s="610"/>
      <c r="U37" s="610"/>
      <c r="V37" s="610"/>
      <c r="W37" s="610"/>
      <c r="X37" s="610"/>
      <c r="Y37" s="611"/>
      <c r="Z37" s="635">
        <v>11.3</v>
      </c>
      <c r="AA37" s="635"/>
      <c r="AB37" s="635"/>
      <c r="AC37" s="635"/>
      <c r="AD37" s="636" t="s">
        <v>127</v>
      </c>
      <c r="AE37" s="636"/>
      <c r="AF37" s="636"/>
      <c r="AG37" s="636"/>
      <c r="AH37" s="636"/>
      <c r="AI37" s="636"/>
      <c r="AJ37" s="636"/>
      <c r="AK37" s="636"/>
      <c r="AL37" s="612" t="s">
        <v>127</v>
      </c>
      <c r="AM37" s="613"/>
      <c r="AN37" s="613"/>
      <c r="AO37" s="637"/>
      <c r="AQ37" s="644" t="s">
        <v>330</v>
      </c>
      <c r="AR37" s="645"/>
      <c r="AS37" s="645"/>
      <c r="AT37" s="645"/>
      <c r="AU37" s="645"/>
      <c r="AV37" s="645"/>
      <c r="AW37" s="645"/>
      <c r="AX37" s="645"/>
      <c r="AY37" s="646"/>
      <c r="AZ37" s="609">
        <v>18395</v>
      </c>
      <c r="BA37" s="610"/>
      <c r="BB37" s="610"/>
      <c r="BC37" s="610"/>
      <c r="BD37" s="619"/>
      <c r="BE37" s="619"/>
      <c r="BF37" s="647"/>
      <c r="BG37" s="606" t="s">
        <v>331</v>
      </c>
      <c r="BH37" s="607"/>
      <c r="BI37" s="607"/>
      <c r="BJ37" s="607"/>
      <c r="BK37" s="607"/>
      <c r="BL37" s="607"/>
      <c r="BM37" s="607"/>
      <c r="BN37" s="607"/>
      <c r="BO37" s="607"/>
      <c r="BP37" s="607"/>
      <c r="BQ37" s="607"/>
      <c r="BR37" s="607"/>
      <c r="BS37" s="607"/>
      <c r="BT37" s="607"/>
      <c r="BU37" s="608"/>
      <c r="BV37" s="609">
        <v>32490</v>
      </c>
      <c r="BW37" s="610"/>
      <c r="BX37" s="610"/>
      <c r="BY37" s="610"/>
      <c r="BZ37" s="610"/>
      <c r="CA37" s="610"/>
      <c r="CB37" s="648"/>
      <c r="CD37" s="606" t="s">
        <v>332</v>
      </c>
      <c r="CE37" s="607"/>
      <c r="CF37" s="607"/>
      <c r="CG37" s="607"/>
      <c r="CH37" s="607"/>
      <c r="CI37" s="607"/>
      <c r="CJ37" s="607"/>
      <c r="CK37" s="607"/>
      <c r="CL37" s="607"/>
      <c r="CM37" s="607"/>
      <c r="CN37" s="607"/>
      <c r="CO37" s="607"/>
      <c r="CP37" s="607"/>
      <c r="CQ37" s="608"/>
      <c r="CR37" s="609">
        <v>375421</v>
      </c>
      <c r="CS37" s="619"/>
      <c r="CT37" s="619"/>
      <c r="CU37" s="619"/>
      <c r="CV37" s="619"/>
      <c r="CW37" s="619"/>
      <c r="CX37" s="619"/>
      <c r="CY37" s="620"/>
      <c r="CZ37" s="612">
        <v>2.8</v>
      </c>
      <c r="DA37" s="621"/>
      <c r="DB37" s="621"/>
      <c r="DC37" s="622"/>
      <c r="DD37" s="615">
        <v>375373</v>
      </c>
      <c r="DE37" s="619"/>
      <c r="DF37" s="619"/>
      <c r="DG37" s="619"/>
      <c r="DH37" s="619"/>
      <c r="DI37" s="619"/>
      <c r="DJ37" s="619"/>
      <c r="DK37" s="620"/>
      <c r="DL37" s="615">
        <v>338605</v>
      </c>
      <c r="DM37" s="619"/>
      <c r="DN37" s="619"/>
      <c r="DO37" s="619"/>
      <c r="DP37" s="619"/>
      <c r="DQ37" s="619"/>
      <c r="DR37" s="619"/>
      <c r="DS37" s="619"/>
      <c r="DT37" s="619"/>
      <c r="DU37" s="619"/>
      <c r="DV37" s="620"/>
      <c r="DW37" s="612">
        <v>7.3</v>
      </c>
      <c r="DX37" s="621"/>
      <c r="DY37" s="621"/>
      <c r="DZ37" s="621"/>
      <c r="EA37" s="621"/>
      <c r="EB37" s="621"/>
      <c r="EC37" s="643"/>
    </row>
    <row r="38" spans="2:133" ht="11.25" customHeight="1">
      <c r="B38" s="606" t="s">
        <v>333</v>
      </c>
      <c r="C38" s="607"/>
      <c r="D38" s="607"/>
      <c r="E38" s="607"/>
      <c r="F38" s="607"/>
      <c r="G38" s="607"/>
      <c r="H38" s="607"/>
      <c r="I38" s="607"/>
      <c r="J38" s="607"/>
      <c r="K38" s="607"/>
      <c r="L38" s="607"/>
      <c r="M38" s="607"/>
      <c r="N38" s="607"/>
      <c r="O38" s="607"/>
      <c r="P38" s="607"/>
      <c r="Q38" s="608"/>
      <c r="R38" s="609">
        <v>331810</v>
      </c>
      <c r="S38" s="610"/>
      <c r="T38" s="610"/>
      <c r="U38" s="610"/>
      <c r="V38" s="610"/>
      <c r="W38" s="610"/>
      <c r="X38" s="610"/>
      <c r="Y38" s="611"/>
      <c r="Z38" s="635">
        <v>2.4</v>
      </c>
      <c r="AA38" s="635"/>
      <c r="AB38" s="635"/>
      <c r="AC38" s="635"/>
      <c r="AD38" s="636" t="s">
        <v>127</v>
      </c>
      <c r="AE38" s="636"/>
      <c r="AF38" s="636"/>
      <c r="AG38" s="636"/>
      <c r="AH38" s="636"/>
      <c r="AI38" s="636"/>
      <c r="AJ38" s="636"/>
      <c r="AK38" s="636"/>
      <c r="AL38" s="612" t="s">
        <v>127</v>
      </c>
      <c r="AM38" s="613"/>
      <c r="AN38" s="613"/>
      <c r="AO38" s="637"/>
      <c r="AQ38" s="644" t="s">
        <v>334</v>
      </c>
      <c r="AR38" s="645"/>
      <c r="AS38" s="645"/>
      <c r="AT38" s="645"/>
      <c r="AU38" s="645"/>
      <c r="AV38" s="645"/>
      <c r="AW38" s="645"/>
      <c r="AX38" s="645"/>
      <c r="AY38" s="646"/>
      <c r="AZ38" s="609" t="s">
        <v>127</v>
      </c>
      <c r="BA38" s="610"/>
      <c r="BB38" s="610"/>
      <c r="BC38" s="610"/>
      <c r="BD38" s="619"/>
      <c r="BE38" s="619"/>
      <c r="BF38" s="647"/>
      <c r="BG38" s="606" t="s">
        <v>335</v>
      </c>
      <c r="BH38" s="607"/>
      <c r="BI38" s="607"/>
      <c r="BJ38" s="607"/>
      <c r="BK38" s="607"/>
      <c r="BL38" s="607"/>
      <c r="BM38" s="607"/>
      <c r="BN38" s="607"/>
      <c r="BO38" s="607"/>
      <c r="BP38" s="607"/>
      <c r="BQ38" s="607"/>
      <c r="BR38" s="607"/>
      <c r="BS38" s="607"/>
      <c r="BT38" s="607"/>
      <c r="BU38" s="608"/>
      <c r="BV38" s="609">
        <v>2475</v>
      </c>
      <c r="BW38" s="610"/>
      <c r="BX38" s="610"/>
      <c r="BY38" s="610"/>
      <c r="BZ38" s="610"/>
      <c r="CA38" s="610"/>
      <c r="CB38" s="648"/>
      <c r="CD38" s="606" t="s">
        <v>336</v>
      </c>
      <c r="CE38" s="607"/>
      <c r="CF38" s="607"/>
      <c r="CG38" s="607"/>
      <c r="CH38" s="607"/>
      <c r="CI38" s="607"/>
      <c r="CJ38" s="607"/>
      <c r="CK38" s="607"/>
      <c r="CL38" s="607"/>
      <c r="CM38" s="607"/>
      <c r="CN38" s="607"/>
      <c r="CO38" s="607"/>
      <c r="CP38" s="607"/>
      <c r="CQ38" s="608"/>
      <c r="CR38" s="609">
        <v>760367</v>
      </c>
      <c r="CS38" s="610"/>
      <c r="CT38" s="610"/>
      <c r="CU38" s="610"/>
      <c r="CV38" s="610"/>
      <c r="CW38" s="610"/>
      <c r="CX38" s="610"/>
      <c r="CY38" s="611"/>
      <c r="CZ38" s="612">
        <v>5.7</v>
      </c>
      <c r="DA38" s="621"/>
      <c r="DB38" s="621"/>
      <c r="DC38" s="622"/>
      <c r="DD38" s="615">
        <v>611633</v>
      </c>
      <c r="DE38" s="610"/>
      <c r="DF38" s="610"/>
      <c r="DG38" s="610"/>
      <c r="DH38" s="610"/>
      <c r="DI38" s="610"/>
      <c r="DJ38" s="610"/>
      <c r="DK38" s="611"/>
      <c r="DL38" s="615">
        <v>571711</v>
      </c>
      <c r="DM38" s="610"/>
      <c r="DN38" s="610"/>
      <c r="DO38" s="610"/>
      <c r="DP38" s="610"/>
      <c r="DQ38" s="610"/>
      <c r="DR38" s="610"/>
      <c r="DS38" s="610"/>
      <c r="DT38" s="610"/>
      <c r="DU38" s="610"/>
      <c r="DV38" s="611"/>
      <c r="DW38" s="612">
        <v>12.3</v>
      </c>
      <c r="DX38" s="621"/>
      <c r="DY38" s="621"/>
      <c r="DZ38" s="621"/>
      <c r="EA38" s="621"/>
      <c r="EB38" s="621"/>
      <c r="EC38" s="643"/>
    </row>
    <row r="39" spans="2:133" ht="11.25" customHeight="1">
      <c r="B39" s="606" t="s">
        <v>337</v>
      </c>
      <c r="C39" s="607"/>
      <c r="D39" s="607"/>
      <c r="E39" s="607"/>
      <c r="F39" s="607"/>
      <c r="G39" s="607"/>
      <c r="H39" s="607"/>
      <c r="I39" s="607"/>
      <c r="J39" s="607"/>
      <c r="K39" s="607"/>
      <c r="L39" s="607"/>
      <c r="M39" s="607"/>
      <c r="N39" s="607"/>
      <c r="O39" s="607"/>
      <c r="P39" s="607"/>
      <c r="Q39" s="608"/>
      <c r="R39" s="609">
        <v>419301</v>
      </c>
      <c r="S39" s="610"/>
      <c r="T39" s="610"/>
      <c r="U39" s="610"/>
      <c r="V39" s="610"/>
      <c r="W39" s="610"/>
      <c r="X39" s="610"/>
      <c r="Y39" s="611"/>
      <c r="Z39" s="635">
        <v>3.1</v>
      </c>
      <c r="AA39" s="635"/>
      <c r="AB39" s="635"/>
      <c r="AC39" s="635"/>
      <c r="AD39" s="636">
        <v>1191</v>
      </c>
      <c r="AE39" s="636"/>
      <c r="AF39" s="636"/>
      <c r="AG39" s="636"/>
      <c r="AH39" s="636"/>
      <c r="AI39" s="636"/>
      <c r="AJ39" s="636"/>
      <c r="AK39" s="636"/>
      <c r="AL39" s="612">
        <v>0</v>
      </c>
      <c r="AM39" s="613"/>
      <c r="AN39" s="613"/>
      <c r="AO39" s="637"/>
      <c r="AQ39" s="644" t="s">
        <v>338</v>
      </c>
      <c r="AR39" s="645"/>
      <c r="AS39" s="645"/>
      <c r="AT39" s="645"/>
      <c r="AU39" s="645"/>
      <c r="AV39" s="645"/>
      <c r="AW39" s="645"/>
      <c r="AX39" s="645"/>
      <c r="AY39" s="646"/>
      <c r="AZ39" s="609" t="s">
        <v>127</v>
      </c>
      <c r="BA39" s="610"/>
      <c r="BB39" s="610"/>
      <c r="BC39" s="610"/>
      <c r="BD39" s="619"/>
      <c r="BE39" s="619"/>
      <c r="BF39" s="647"/>
      <c r="BG39" s="606" t="s">
        <v>339</v>
      </c>
      <c r="BH39" s="607"/>
      <c r="BI39" s="607"/>
      <c r="BJ39" s="607"/>
      <c r="BK39" s="607"/>
      <c r="BL39" s="607"/>
      <c r="BM39" s="607"/>
      <c r="BN39" s="607"/>
      <c r="BO39" s="607"/>
      <c r="BP39" s="607"/>
      <c r="BQ39" s="607"/>
      <c r="BR39" s="607"/>
      <c r="BS39" s="607"/>
      <c r="BT39" s="607"/>
      <c r="BU39" s="608"/>
      <c r="BV39" s="609">
        <v>4205</v>
      </c>
      <c r="BW39" s="610"/>
      <c r="BX39" s="610"/>
      <c r="BY39" s="610"/>
      <c r="BZ39" s="610"/>
      <c r="CA39" s="610"/>
      <c r="CB39" s="648"/>
      <c r="CD39" s="606" t="s">
        <v>340</v>
      </c>
      <c r="CE39" s="607"/>
      <c r="CF39" s="607"/>
      <c r="CG39" s="607"/>
      <c r="CH39" s="607"/>
      <c r="CI39" s="607"/>
      <c r="CJ39" s="607"/>
      <c r="CK39" s="607"/>
      <c r="CL39" s="607"/>
      <c r="CM39" s="607"/>
      <c r="CN39" s="607"/>
      <c r="CO39" s="607"/>
      <c r="CP39" s="607"/>
      <c r="CQ39" s="608"/>
      <c r="CR39" s="609">
        <v>2196619</v>
      </c>
      <c r="CS39" s="619"/>
      <c r="CT39" s="619"/>
      <c r="CU39" s="619"/>
      <c r="CV39" s="619"/>
      <c r="CW39" s="619"/>
      <c r="CX39" s="619"/>
      <c r="CY39" s="620"/>
      <c r="CZ39" s="612">
        <v>16.600000000000001</v>
      </c>
      <c r="DA39" s="621"/>
      <c r="DB39" s="621"/>
      <c r="DC39" s="622"/>
      <c r="DD39" s="615">
        <v>1875276</v>
      </c>
      <c r="DE39" s="619"/>
      <c r="DF39" s="619"/>
      <c r="DG39" s="619"/>
      <c r="DH39" s="619"/>
      <c r="DI39" s="619"/>
      <c r="DJ39" s="619"/>
      <c r="DK39" s="620"/>
      <c r="DL39" s="615" t="s">
        <v>127</v>
      </c>
      <c r="DM39" s="619"/>
      <c r="DN39" s="619"/>
      <c r="DO39" s="619"/>
      <c r="DP39" s="619"/>
      <c r="DQ39" s="619"/>
      <c r="DR39" s="619"/>
      <c r="DS39" s="619"/>
      <c r="DT39" s="619"/>
      <c r="DU39" s="619"/>
      <c r="DV39" s="620"/>
      <c r="DW39" s="612" t="s">
        <v>127</v>
      </c>
      <c r="DX39" s="621"/>
      <c r="DY39" s="621"/>
      <c r="DZ39" s="621"/>
      <c r="EA39" s="621"/>
      <c r="EB39" s="621"/>
      <c r="EC39" s="643"/>
    </row>
    <row r="40" spans="2:133" ht="11.25" customHeight="1">
      <c r="B40" s="606" t="s">
        <v>341</v>
      </c>
      <c r="C40" s="607"/>
      <c r="D40" s="607"/>
      <c r="E40" s="607"/>
      <c r="F40" s="607"/>
      <c r="G40" s="607"/>
      <c r="H40" s="607"/>
      <c r="I40" s="607"/>
      <c r="J40" s="607"/>
      <c r="K40" s="607"/>
      <c r="L40" s="607"/>
      <c r="M40" s="607"/>
      <c r="N40" s="607"/>
      <c r="O40" s="607"/>
      <c r="P40" s="607"/>
      <c r="Q40" s="608"/>
      <c r="R40" s="609">
        <v>676760</v>
      </c>
      <c r="S40" s="610"/>
      <c r="T40" s="610"/>
      <c r="U40" s="610"/>
      <c r="V40" s="610"/>
      <c r="W40" s="610"/>
      <c r="X40" s="610"/>
      <c r="Y40" s="611"/>
      <c r="Z40" s="635">
        <v>5</v>
      </c>
      <c r="AA40" s="635"/>
      <c r="AB40" s="635"/>
      <c r="AC40" s="635"/>
      <c r="AD40" s="636" t="s">
        <v>127</v>
      </c>
      <c r="AE40" s="636"/>
      <c r="AF40" s="636"/>
      <c r="AG40" s="636"/>
      <c r="AH40" s="636"/>
      <c r="AI40" s="636"/>
      <c r="AJ40" s="636"/>
      <c r="AK40" s="636"/>
      <c r="AL40" s="612" t="s">
        <v>127</v>
      </c>
      <c r="AM40" s="613"/>
      <c r="AN40" s="613"/>
      <c r="AO40" s="637"/>
      <c r="AQ40" s="644" t="s">
        <v>342</v>
      </c>
      <c r="AR40" s="645"/>
      <c r="AS40" s="645"/>
      <c r="AT40" s="645"/>
      <c r="AU40" s="645"/>
      <c r="AV40" s="645"/>
      <c r="AW40" s="645"/>
      <c r="AX40" s="645"/>
      <c r="AY40" s="646"/>
      <c r="AZ40" s="609" t="s">
        <v>127</v>
      </c>
      <c r="BA40" s="610"/>
      <c r="BB40" s="610"/>
      <c r="BC40" s="610"/>
      <c r="BD40" s="619"/>
      <c r="BE40" s="619"/>
      <c r="BF40" s="647"/>
      <c r="BG40" s="649" t="s">
        <v>343</v>
      </c>
      <c r="BH40" s="650"/>
      <c r="BI40" s="650"/>
      <c r="BJ40" s="650"/>
      <c r="BK40" s="650"/>
      <c r="BL40" s="211"/>
      <c r="BM40" s="607" t="s">
        <v>344</v>
      </c>
      <c r="BN40" s="607"/>
      <c r="BO40" s="607"/>
      <c r="BP40" s="607"/>
      <c r="BQ40" s="607"/>
      <c r="BR40" s="607"/>
      <c r="BS40" s="607"/>
      <c r="BT40" s="607"/>
      <c r="BU40" s="608"/>
      <c r="BV40" s="609">
        <v>104</v>
      </c>
      <c r="BW40" s="610"/>
      <c r="BX40" s="610"/>
      <c r="BY40" s="610"/>
      <c r="BZ40" s="610"/>
      <c r="CA40" s="610"/>
      <c r="CB40" s="648"/>
      <c r="CD40" s="606" t="s">
        <v>345</v>
      </c>
      <c r="CE40" s="607"/>
      <c r="CF40" s="607"/>
      <c r="CG40" s="607"/>
      <c r="CH40" s="607"/>
      <c r="CI40" s="607"/>
      <c r="CJ40" s="607"/>
      <c r="CK40" s="607"/>
      <c r="CL40" s="607"/>
      <c r="CM40" s="607"/>
      <c r="CN40" s="607"/>
      <c r="CO40" s="607"/>
      <c r="CP40" s="607"/>
      <c r="CQ40" s="608"/>
      <c r="CR40" s="609">
        <v>37880</v>
      </c>
      <c r="CS40" s="610"/>
      <c r="CT40" s="610"/>
      <c r="CU40" s="610"/>
      <c r="CV40" s="610"/>
      <c r="CW40" s="610"/>
      <c r="CX40" s="610"/>
      <c r="CY40" s="611"/>
      <c r="CZ40" s="612">
        <v>0.3</v>
      </c>
      <c r="DA40" s="621"/>
      <c r="DB40" s="621"/>
      <c r="DC40" s="622"/>
      <c r="DD40" s="615" t="s">
        <v>127</v>
      </c>
      <c r="DE40" s="610"/>
      <c r="DF40" s="610"/>
      <c r="DG40" s="610"/>
      <c r="DH40" s="610"/>
      <c r="DI40" s="610"/>
      <c r="DJ40" s="610"/>
      <c r="DK40" s="611"/>
      <c r="DL40" s="615" t="s">
        <v>127</v>
      </c>
      <c r="DM40" s="610"/>
      <c r="DN40" s="610"/>
      <c r="DO40" s="610"/>
      <c r="DP40" s="610"/>
      <c r="DQ40" s="610"/>
      <c r="DR40" s="610"/>
      <c r="DS40" s="610"/>
      <c r="DT40" s="610"/>
      <c r="DU40" s="610"/>
      <c r="DV40" s="611"/>
      <c r="DW40" s="612" t="s">
        <v>127</v>
      </c>
      <c r="DX40" s="621"/>
      <c r="DY40" s="621"/>
      <c r="DZ40" s="621"/>
      <c r="EA40" s="621"/>
      <c r="EB40" s="621"/>
      <c r="EC40" s="643"/>
    </row>
    <row r="41" spans="2:133" ht="11.25" customHeight="1">
      <c r="B41" s="606" t="s">
        <v>346</v>
      </c>
      <c r="C41" s="607"/>
      <c r="D41" s="607"/>
      <c r="E41" s="607"/>
      <c r="F41" s="607"/>
      <c r="G41" s="607"/>
      <c r="H41" s="607"/>
      <c r="I41" s="607"/>
      <c r="J41" s="607"/>
      <c r="K41" s="607"/>
      <c r="L41" s="607"/>
      <c r="M41" s="607"/>
      <c r="N41" s="607"/>
      <c r="O41" s="607"/>
      <c r="P41" s="607"/>
      <c r="Q41" s="608"/>
      <c r="R41" s="609" t="s">
        <v>127</v>
      </c>
      <c r="S41" s="610"/>
      <c r="T41" s="610"/>
      <c r="U41" s="610"/>
      <c r="V41" s="610"/>
      <c r="W41" s="610"/>
      <c r="X41" s="610"/>
      <c r="Y41" s="611"/>
      <c r="Z41" s="635" t="s">
        <v>127</v>
      </c>
      <c r="AA41" s="635"/>
      <c r="AB41" s="635"/>
      <c r="AC41" s="635"/>
      <c r="AD41" s="636" t="s">
        <v>127</v>
      </c>
      <c r="AE41" s="636"/>
      <c r="AF41" s="636"/>
      <c r="AG41" s="636"/>
      <c r="AH41" s="636"/>
      <c r="AI41" s="636"/>
      <c r="AJ41" s="636"/>
      <c r="AK41" s="636"/>
      <c r="AL41" s="612" t="s">
        <v>127</v>
      </c>
      <c r="AM41" s="613"/>
      <c r="AN41" s="613"/>
      <c r="AO41" s="637"/>
      <c r="AQ41" s="644" t="s">
        <v>347</v>
      </c>
      <c r="AR41" s="645"/>
      <c r="AS41" s="645"/>
      <c r="AT41" s="645"/>
      <c r="AU41" s="645"/>
      <c r="AV41" s="645"/>
      <c r="AW41" s="645"/>
      <c r="AX41" s="645"/>
      <c r="AY41" s="646"/>
      <c r="AZ41" s="609">
        <v>181775</v>
      </c>
      <c r="BA41" s="610"/>
      <c r="BB41" s="610"/>
      <c r="BC41" s="610"/>
      <c r="BD41" s="619"/>
      <c r="BE41" s="619"/>
      <c r="BF41" s="647"/>
      <c r="BG41" s="649"/>
      <c r="BH41" s="650"/>
      <c r="BI41" s="650"/>
      <c r="BJ41" s="650"/>
      <c r="BK41" s="650"/>
      <c r="BL41" s="211"/>
      <c r="BM41" s="607" t="s">
        <v>348</v>
      </c>
      <c r="BN41" s="607"/>
      <c r="BO41" s="607"/>
      <c r="BP41" s="607"/>
      <c r="BQ41" s="607"/>
      <c r="BR41" s="607"/>
      <c r="BS41" s="607"/>
      <c r="BT41" s="607"/>
      <c r="BU41" s="608"/>
      <c r="BV41" s="609" t="s">
        <v>127</v>
      </c>
      <c r="BW41" s="610"/>
      <c r="BX41" s="610"/>
      <c r="BY41" s="610"/>
      <c r="BZ41" s="610"/>
      <c r="CA41" s="610"/>
      <c r="CB41" s="648"/>
      <c r="CD41" s="606" t="s">
        <v>349</v>
      </c>
      <c r="CE41" s="607"/>
      <c r="CF41" s="607"/>
      <c r="CG41" s="607"/>
      <c r="CH41" s="607"/>
      <c r="CI41" s="607"/>
      <c r="CJ41" s="607"/>
      <c r="CK41" s="607"/>
      <c r="CL41" s="607"/>
      <c r="CM41" s="607"/>
      <c r="CN41" s="607"/>
      <c r="CO41" s="607"/>
      <c r="CP41" s="607"/>
      <c r="CQ41" s="608"/>
      <c r="CR41" s="609" t="s">
        <v>127</v>
      </c>
      <c r="CS41" s="619"/>
      <c r="CT41" s="619"/>
      <c r="CU41" s="619"/>
      <c r="CV41" s="619"/>
      <c r="CW41" s="619"/>
      <c r="CX41" s="619"/>
      <c r="CY41" s="620"/>
      <c r="CZ41" s="612" t="s">
        <v>127</v>
      </c>
      <c r="DA41" s="621"/>
      <c r="DB41" s="621"/>
      <c r="DC41" s="622"/>
      <c r="DD41" s="615" t="s">
        <v>127</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c r="B42" s="606" t="s">
        <v>350</v>
      </c>
      <c r="C42" s="607"/>
      <c r="D42" s="607"/>
      <c r="E42" s="607"/>
      <c r="F42" s="607"/>
      <c r="G42" s="607"/>
      <c r="H42" s="607"/>
      <c r="I42" s="607"/>
      <c r="J42" s="607"/>
      <c r="K42" s="607"/>
      <c r="L42" s="607"/>
      <c r="M42" s="607"/>
      <c r="N42" s="607"/>
      <c r="O42" s="607"/>
      <c r="P42" s="607"/>
      <c r="Q42" s="608"/>
      <c r="R42" s="609" t="s">
        <v>127</v>
      </c>
      <c r="S42" s="610"/>
      <c r="T42" s="610"/>
      <c r="U42" s="610"/>
      <c r="V42" s="610"/>
      <c r="W42" s="610"/>
      <c r="X42" s="610"/>
      <c r="Y42" s="611"/>
      <c r="Z42" s="635" t="s">
        <v>127</v>
      </c>
      <c r="AA42" s="635"/>
      <c r="AB42" s="635"/>
      <c r="AC42" s="635"/>
      <c r="AD42" s="636" t="s">
        <v>127</v>
      </c>
      <c r="AE42" s="636"/>
      <c r="AF42" s="636"/>
      <c r="AG42" s="636"/>
      <c r="AH42" s="636"/>
      <c r="AI42" s="636"/>
      <c r="AJ42" s="636"/>
      <c r="AK42" s="636"/>
      <c r="AL42" s="612" t="s">
        <v>127</v>
      </c>
      <c r="AM42" s="613"/>
      <c r="AN42" s="613"/>
      <c r="AO42" s="637"/>
      <c r="AQ42" s="640" t="s">
        <v>351</v>
      </c>
      <c r="AR42" s="641"/>
      <c r="AS42" s="641"/>
      <c r="AT42" s="641"/>
      <c r="AU42" s="641"/>
      <c r="AV42" s="641"/>
      <c r="AW42" s="641"/>
      <c r="AX42" s="641"/>
      <c r="AY42" s="642"/>
      <c r="AZ42" s="589">
        <v>578592</v>
      </c>
      <c r="BA42" s="623"/>
      <c r="BB42" s="623"/>
      <c r="BC42" s="623"/>
      <c r="BD42" s="590"/>
      <c r="BE42" s="590"/>
      <c r="BF42" s="638"/>
      <c r="BG42" s="651"/>
      <c r="BH42" s="652"/>
      <c r="BI42" s="652"/>
      <c r="BJ42" s="652"/>
      <c r="BK42" s="652"/>
      <c r="BL42" s="212"/>
      <c r="BM42" s="587" t="s">
        <v>352</v>
      </c>
      <c r="BN42" s="587"/>
      <c r="BO42" s="587"/>
      <c r="BP42" s="587"/>
      <c r="BQ42" s="587"/>
      <c r="BR42" s="587"/>
      <c r="BS42" s="587"/>
      <c r="BT42" s="587"/>
      <c r="BU42" s="588"/>
      <c r="BV42" s="589">
        <v>343</v>
      </c>
      <c r="BW42" s="623"/>
      <c r="BX42" s="623"/>
      <c r="BY42" s="623"/>
      <c r="BZ42" s="623"/>
      <c r="CA42" s="623"/>
      <c r="CB42" s="639"/>
      <c r="CD42" s="606" t="s">
        <v>353</v>
      </c>
      <c r="CE42" s="607"/>
      <c r="CF42" s="607"/>
      <c r="CG42" s="607"/>
      <c r="CH42" s="607"/>
      <c r="CI42" s="607"/>
      <c r="CJ42" s="607"/>
      <c r="CK42" s="607"/>
      <c r="CL42" s="607"/>
      <c r="CM42" s="607"/>
      <c r="CN42" s="607"/>
      <c r="CO42" s="607"/>
      <c r="CP42" s="607"/>
      <c r="CQ42" s="608"/>
      <c r="CR42" s="609">
        <v>2162049</v>
      </c>
      <c r="CS42" s="619"/>
      <c r="CT42" s="619"/>
      <c r="CU42" s="619"/>
      <c r="CV42" s="619"/>
      <c r="CW42" s="619"/>
      <c r="CX42" s="619"/>
      <c r="CY42" s="620"/>
      <c r="CZ42" s="612">
        <v>16.3</v>
      </c>
      <c r="DA42" s="621"/>
      <c r="DB42" s="621"/>
      <c r="DC42" s="622"/>
      <c r="DD42" s="615">
        <v>1095874</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c r="B43" s="606" t="s">
        <v>354</v>
      </c>
      <c r="C43" s="607"/>
      <c r="D43" s="607"/>
      <c r="E43" s="607"/>
      <c r="F43" s="607"/>
      <c r="G43" s="607"/>
      <c r="H43" s="607"/>
      <c r="I43" s="607"/>
      <c r="J43" s="607"/>
      <c r="K43" s="607"/>
      <c r="L43" s="607"/>
      <c r="M43" s="607"/>
      <c r="N43" s="607"/>
      <c r="O43" s="607"/>
      <c r="P43" s="607"/>
      <c r="Q43" s="608"/>
      <c r="R43" s="609">
        <v>226860</v>
      </c>
      <c r="S43" s="610"/>
      <c r="T43" s="610"/>
      <c r="U43" s="610"/>
      <c r="V43" s="610"/>
      <c r="W43" s="610"/>
      <c r="X43" s="610"/>
      <c r="Y43" s="611"/>
      <c r="Z43" s="635">
        <v>1.7</v>
      </c>
      <c r="AA43" s="635"/>
      <c r="AB43" s="635"/>
      <c r="AC43" s="635"/>
      <c r="AD43" s="636" t="s">
        <v>127</v>
      </c>
      <c r="AE43" s="636"/>
      <c r="AF43" s="636"/>
      <c r="AG43" s="636"/>
      <c r="AH43" s="636"/>
      <c r="AI43" s="636"/>
      <c r="AJ43" s="636"/>
      <c r="AK43" s="636"/>
      <c r="AL43" s="612" t="s">
        <v>127</v>
      </c>
      <c r="AM43" s="613"/>
      <c r="AN43" s="613"/>
      <c r="AO43" s="637"/>
      <c r="CD43" s="606" t="s">
        <v>355</v>
      </c>
      <c r="CE43" s="607"/>
      <c r="CF43" s="607"/>
      <c r="CG43" s="607"/>
      <c r="CH43" s="607"/>
      <c r="CI43" s="607"/>
      <c r="CJ43" s="607"/>
      <c r="CK43" s="607"/>
      <c r="CL43" s="607"/>
      <c r="CM43" s="607"/>
      <c r="CN43" s="607"/>
      <c r="CO43" s="607"/>
      <c r="CP43" s="607"/>
      <c r="CQ43" s="608"/>
      <c r="CR43" s="609">
        <v>46624</v>
      </c>
      <c r="CS43" s="619"/>
      <c r="CT43" s="619"/>
      <c r="CU43" s="619"/>
      <c r="CV43" s="619"/>
      <c r="CW43" s="619"/>
      <c r="CX43" s="619"/>
      <c r="CY43" s="620"/>
      <c r="CZ43" s="612">
        <v>0.4</v>
      </c>
      <c r="DA43" s="621"/>
      <c r="DB43" s="621"/>
      <c r="DC43" s="622"/>
      <c r="DD43" s="615">
        <v>44958</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c r="B44" s="586" t="s">
        <v>356</v>
      </c>
      <c r="C44" s="587"/>
      <c r="D44" s="587"/>
      <c r="E44" s="587"/>
      <c r="F44" s="587"/>
      <c r="G44" s="587"/>
      <c r="H44" s="587"/>
      <c r="I44" s="587"/>
      <c r="J44" s="587"/>
      <c r="K44" s="587"/>
      <c r="L44" s="587"/>
      <c r="M44" s="587"/>
      <c r="N44" s="587"/>
      <c r="O44" s="587"/>
      <c r="P44" s="587"/>
      <c r="Q44" s="588"/>
      <c r="R44" s="589">
        <v>13623335</v>
      </c>
      <c r="S44" s="623"/>
      <c r="T44" s="623"/>
      <c r="U44" s="623"/>
      <c r="V44" s="623"/>
      <c r="W44" s="623"/>
      <c r="X44" s="623"/>
      <c r="Y44" s="624"/>
      <c r="Z44" s="625">
        <v>100</v>
      </c>
      <c r="AA44" s="625"/>
      <c r="AB44" s="625"/>
      <c r="AC44" s="625"/>
      <c r="AD44" s="626">
        <v>4408040</v>
      </c>
      <c r="AE44" s="626"/>
      <c r="AF44" s="626"/>
      <c r="AG44" s="626"/>
      <c r="AH44" s="626"/>
      <c r="AI44" s="626"/>
      <c r="AJ44" s="626"/>
      <c r="AK44" s="626"/>
      <c r="AL44" s="592">
        <v>100</v>
      </c>
      <c r="AM44" s="627"/>
      <c r="AN44" s="627"/>
      <c r="AO44" s="628"/>
      <c r="CD44" s="629" t="s">
        <v>303</v>
      </c>
      <c r="CE44" s="630"/>
      <c r="CF44" s="606" t="s">
        <v>357</v>
      </c>
      <c r="CG44" s="607"/>
      <c r="CH44" s="607"/>
      <c r="CI44" s="607"/>
      <c r="CJ44" s="607"/>
      <c r="CK44" s="607"/>
      <c r="CL44" s="607"/>
      <c r="CM44" s="607"/>
      <c r="CN44" s="607"/>
      <c r="CO44" s="607"/>
      <c r="CP44" s="607"/>
      <c r="CQ44" s="608"/>
      <c r="CR44" s="609">
        <v>2147838</v>
      </c>
      <c r="CS44" s="610"/>
      <c r="CT44" s="610"/>
      <c r="CU44" s="610"/>
      <c r="CV44" s="610"/>
      <c r="CW44" s="610"/>
      <c r="CX44" s="610"/>
      <c r="CY44" s="611"/>
      <c r="CZ44" s="612">
        <v>16.2</v>
      </c>
      <c r="DA44" s="613"/>
      <c r="DB44" s="613"/>
      <c r="DC44" s="614"/>
      <c r="DD44" s="615">
        <v>1095363</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c r="CD45" s="631"/>
      <c r="CE45" s="632"/>
      <c r="CF45" s="606" t="s">
        <v>358</v>
      </c>
      <c r="CG45" s="607"/>
      <c r="CH45" s="607"/>
      <c r="CI45" s="607"/>
      <c r="CJ45" s="607"/>
      <c r="CK45" s="607"/>
      <c r="CL45" s="607"/>
      <c r="CM45" s="607"/>
      <c r="CN45" s="607"/>
      <c r="CO45" s="607"/>
      <c r="CP45" s="607"/>
      <c r="CQ45" s="608"/>
      <c r="CR45" s="609">
        <v>929195</v>
      </c>
      <c r="CS45" s="619"/>
      <c r="CT45" s="619"/>
      <c r="CU45" s="619"/>
      <c r="CV45" s="619"/>
      <c r="CW45" s="619"/>
      <c r="CX45" s="619"/>
      <c r="CY45" s="620"/>
      <c r="CZ45" s="612">
        <v>7</v>
      </c>
      <c r="DA45" s="621"/>
      <c r="DB45" s="621"/>
      <c r="DC45" s="622"/>
      <c r="DD45" s="615">
        <v>377416</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c r="B46" s="205" t="s">
        <v>359</v>
      </c>
      <c r="CD46" s="631"/>
      <c r="CE46" s="632"/>
      <c r="CF46" s="606" t="s">
        <v>360</v>
      </c>
      <c r="CG46" s="607"/>
      <c r="CH46" s="607"/>
      <c r="CI46" s="607"/>
      <c r="CJ46" s="607"/>
      <c r="CK46" s="607"/>
      <c r="CL46" s="607"/>
      <c r="CM46" s="607"/>
      <c r="CN46" s="607"/>
      <c r="CO46" s="607"/>
      <c r="CP46" s="607"/>
      <c r="CQ46" s="608"/>
      <c r="CR46" s="609">
        <v>1175333</v>
      </c>
      <c r="CS46" s="610"/>
      <c r="CT46" s="610"/>
      <c r="CU46" s="610"/>
      <c r="CV46" s="610"/>
      <c r="CW46" s="610"/>
      <c r="CX46" s="610"/>
      <c r="CY46" s="611"/>
      <c r="CZ46" s="612">
        <v>8.9</v>
      </c>
      <c r="DA46" s="613"/>
      <c r="DB46" s="613"/>
      <c r="DC46" s="614"/>
      <c r="DD46" s="615">
        <v>712195</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c r="B47" s="605" t="s">
        <v>361</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362</v>
      </c>
      <c r="CG47" s="607"/>
      <c r="CH47" s="607"/>
      <c r="CI47" s="607"/>
      <c r="CJ47" s="607"/>
      <c r="CK47" s="607"/>
      <c r="CL47" s="607"/>
      <c r="CM47" s="607"/>
      <c r="CN47" s="607"/>
      <c r="CO47" s="607"/>
      <c r="CP47" s="607"/>
      <c r="CQ47" s="608"/>
      <c r="CR47" s="609">
        <v>14211</v>
      </c>
      <c r="CS47" s="619"/>
      <c r="CT47" s="619"/>
      <c r="CU47" s="619"/>
      <c r="CV47" s="619"/>
      <c r="CW47" s="619"/>
      <c r="CX47" s="619"/>
      <c r="CY47" s="620"/>
      <c r="CZ47" s="612">
        <v>0.1</v>
      </c>
      <c r="DA47" s="621"/>
      <c r="DB47" s="621"/>
      <c r="DC47" s="622"/>
      <c r="DD47" s="615">
        <v>511</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c r="B48" s="605" t="s">
        <v>363</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364</v>
      </c>
      <c r="CG48" s="607"/>
      <c r="CH48" s="607"/>
      <c r="CI48" s="607"/>
      <c r="CJ48" s="607"/>
      <c r="CK48" s="607"/>
      <c r="CL48" s="607"/>
      <c r="CM48" s="607"/>
      <c r="CN48" s="607"/>
      <c r="CO48" s="607"/>
      <c r="CP48" s="607"/>
      <c r="CQ48" s="608"/>
      <c r="CR48" s="609" t="s">
        <v>127</v>
      </c>
      <c r="CS48" s="610"/>
      <c r="CT48" s="610"/>
      <c r="CU48" s="610"/>
      <c r="CV48" s="610"/>
      <c r="CW48" s="610"/>
      <c r="CX48" s="610"/>
      <c r="CY48" s="611"/>
      <c r="CZ48" s="612" t="s">
        <v>127</v>
      </c>
      <c r="DA48" s="613"/>
      <c r="DB48" s="613"/>
      <c r="DC48" s="614"/>
      <c r="DD48" s="615" t="s">
        <v>127</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c r="B49" s="216"/>
      <c r="CD49" s="586" t="s">
        <v>365</v>
      </c>
      <c r="CE49" s="587"/>
      <c r="CF49" s="587"/>
      <c r="CG49" s="587"/>
      <c r="CH49" s="587"/>
      <c r="CI49" s="587"/>
      <c r="CJ49" s="587"/>
      <c r="CK49" s="587"/>
      <c r="CL49" s="587"/>
      <c r="CM49" s="587"/>
      <c r="CN49" s="587"/>
      <c r="CO49" s="587"/>
      <c r="CP49" s="587"/>
      <c r="CQ49" s="588"/>
      <c r="CR49" s="589">
        <v>13254475</v>
      </c>
      <c r="CS49" s="590"/>
      <c r="CT49" s="590"/>
      <c r="CU49" s="590"/>
      <c r="CV49" s="590"/>
      <c r="CW49" s="590"/>
      <c r="CX49" s="590"/>
      <c r="CY49" s="591"/>
      <c r="CZ49" s="592">
        <v>100</v>
      </c>
      <c r="DA49" s="593"/>
      <c r="DB49" s="593"/>
      <c r="DC49" s="594"/>
      <c r="DD49" s="595">
        <v>7638119</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c r="B50" s="216"/>
    </row>
  </sheetData>
  <sheetProtection algorithmName="SHA-512" hashValue="DY/XYoqkeN7RM9eR/Tufl+8O6WTcfbUPpDY6mzCCNwXvNUe4pCvFKN19MAsSV/eNxH3V8T55woBDewZWm/5MyQ==" saltValue="uNt22WKDryYtBRYY7s9aN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04" t="s">
        <v>366</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367</v>
      </c>
      <c r="DK2" s="706"/>
      <c r="DL2" s="706"/>
      <c r="DM2" s="706"/>
      <c r="DN2" s="706"/>
      <c r="DO2" s="707"/>
      <c r="DP2" s="219"/>
      <c r="DQ2" s="705" t="s">
        <v>368</v>
      </c>
      <c r="DR2" s="706"/>
      <c r="DS2" s="706"/>
      <c r="DT2" s="706"/>
      <c r="DU2" s="706"/>
      <c r="DV2" s="706"/>
      <c r="DW2" s="706"/>
      <c r="DX2" s="706"/>
      <c r="DY2" s="706"/>
      <c r="DZ2" s="707"/>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c r="A4" s="708" t="s">
        <v>369</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370</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6"/>
    </row>
    <row r="5" spans="1:131" s="227" customFormat="1" ht="26.25" customHeight="1">
      <c r="A5" s="710" t="s">
        <v>371</v>
      </c>
      <c r="B5" s="711"/>
      <c r="C5" s="711"/>
      <c r="D5" s="711"/>
      <c r="E5" s="711"/>
      <c r="F5" s="711"/>
      <c r="G5" s="711"/>
      <c r="H5" s="711"/>
      <c r="I5" s="711"/>
      <c r="J5" s="711"/>
      <c r="K5" s="711"/>
      <c r="L5" s="711"/>
      <c r="M5" s="711"/>
      <c r="N5" s="711"/>
      <c r="O5" s="711"/>
      <c r="P5" s="712"/>
      <c r="Q5" s="716" t="s">
        <v>372</v>
      </c>
      <c r="R5" s="717"/>
      <c r="S5" s="717"/>
      <c r="T5" s="717"/>
      <c r="U5" s="718"/>
      <c r="V5" s="716" t="s">
        <v>373</v>
      </c>
      <c r="W5" s="717"/>
      <c r="X5" s="717"/>
      <c r="Y5" s="717"/>
      <c r="Z5" s="718"/>
      <c r="AA5" s="716" t="s">
        <v>374</v>
      </c>
      <c r="AB5" s="717"/>
      <c r="AC5" s="717"/>
      <c r="AD5" s="717"/>
      <c r="AE5" s="717"/>
      <c r="AF5" s="722" t="s">
        <v>375</v>
      </c>
      <c r="AG5" s="717"/>
      <c r="AH5" s="717"/>
      <c r="AI5" s="717"/>
      <c r="AJ5" s="723"/>
      <c r="AK5" s="717" t="s">
        <v>376</v>
      </c>
      <c r="AL5" s="717"/>
      <c r="AM5" s="717"/>
      <c r="AN5" s="717"/>
      <c r="AO5" s="718"/>
      <c r="AP5" s="716" t="s">
        <v>377</v>
      </c>
      <c r="AQ5" s="717"/>
      <c r="AR5" s="717"/>
      <c r="AS5" s="717"/>
      <c r="AT5" s="718"/>
      <c r="AU5" s="716" t="s">
        <v>378</v>
      </c>
      <c r="AV5" s="717"/>
      <c r="AW5" s="717"/>
      <c r="AX5" s="717"/>
      <c r="AY5" s="723"/>
      <c r="AZ5" s="223"/>
      <c r="BA5" s="223"/>
      <c r="BB5" s="223"/>
      <c r="BC5" s="223"/>
      <c r="BD5" s="223"/>
      <c r="BE5" s="224"/>
      <c r="BF5" s="224"/>
      <c r="BG5" s="224"/>
      <c r="BH5" s="224"/>
      <c r="BI5" s="224"/>
      <c r="BJ5" s="224"/>
      <c r="BK5" s="224"/>
      <c r="BL5" s="224"/>
      <c r="BM5" s="224"/>
      <c r="BN5" s="224"/>
      <c r="BO5" s="224"/>
      <c r="BP5" s="224"/>
      <c r="BQ5" s="710" t="s">
        <v>379</v>
      </c>
      <c r="BR5" s="711"/>
      <c r="BS5" s="711"/>
      <c r="BT5" s="711"/>
      <c r="BU5" s="711"/>
      <c r="BV5" s="711"/>
      <c r="BW5" s="711"/>
      <c r="BX5" s="711"/>
      <c r="BY5" s="711"/>
      <c r="BZ5" s="711"/>
      <c r="CA5" s="711"/>
      <c r="CB5" s="711"/>
      <c r="CC5" s="711"/>
      <c r="CD5" s="711"/>
      <c r="CE5" s="711"/>
      <c r="CF5" s="711"/>
      <c r="CG5" s="712"/>
      <c r="CH5" s="716" t="s">
        <v>380</v>
      </c>
      <c r="CI5" s="717"/>
      <c r="CJ5" s="717"/>
      <c r="CK5" s="717"/>
      <c r="CL5" s="718"/>
      <c r="CM5" s="716" t="s">
        <v>381</v>
      </c>
      <c r="CN5" s="717"/>
      <c r="CO5" s="717"/>
      <c r="CP5" s="717"/>
      <c r="CQ5" s="718"/>
      <c r="CR5" s="716" t="s">
        <v>382</v>
      </c>
      <c r="CS5" s="717"/>
      <c r="CT5" s="717"/>
      <c r="CU5" s="717"/>
      <c r="CV5" s="718"/>
      <c r="CW5" s="716" t="s">
        <v>383</v>
      </c>
      <c r="CX5" s="717"/>
      <c r="CY5" s="717"/>
      <c r="CZ5" s="717"/>
      <c r="DA5" s="718"/>
      <c r="DB5" s="716" t="s">
        <v>384</v>
      </c>
      <c r="DC5" s="717"/>
      <c r="DD5" s="717"/>
      <c r="DE5" s="717"/>
      <c r="DF5" s="718"/>
      <c r="DG5" s="746" t="s">
        <v>385</v>
      </c>
      <c r="DH5" s="747"/>
      <c r="DI5" s="747"/>
      <c r="DJ5" s="747"/>
      <c r="DK5" s="748"/>
      <c r="DL5" s="746" t="s">
        <v>386</v>
      </c>
      <c r="DM5" s="747"/>
      <c r="DN5" s="747"/>
      <c r="DO5" s="747"/>
      <c r="DP5" s="748"/>
      <c r="DQ5" s="716" t="s">
        <v>387</v>
      </c>
      <c r="DR5" s="717"/>
      <c r="DS5" s="717"/>
      <c r="DT5" s="717"/>
      <c r="DU5" s="718"/>
      <c r="DV5" s="716" t="s">
        <v>378</v>
      </c>
      <c r="DW5" s="717"/>
      <c r="DX5" s="717"/>
      <c r="DY5" s="717"/>
      <c r="DZ5" s="723"/>
      <c r="EA5" s="226"/>
    </row>
    <row r="6" spans="1:131" s="227" customFormat="1" ht="26.25" customHeight="1" thickBot="1">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6"/>
    </row>
    <row r="7" spans="1:131" s="227" customFormat="1" ht="26.25" customHeight="1" thickTop="1">
      <c r="A7" s="228">
        <v>1</v>
      </c>
      <c r="B7" s="732" t="s">
        <v>388</v>
      </c>
      <c r="C7" s="733"/>
      <c r="D7" s="733"/>
      <c r="E7" s="733"/>
      <c r="F7" s="733"/>
      <c r="G7" s="733"/>
      <c r="H7" s="733"/>
      <c r="I7" s="733"/>
      <c r="J7" s="733"/>
      <c r="K7" s="733"/>
      <c r="L7" s="733"/>
      <c r="M7" s="733"/>
      <c r="N7" s="733"/>
      <c r="O7" s="733"/>
      <c r="P7" s="734"/>
      <c r="Q7" s="735">
        <v>13788</v>
      </c>
      <c r="R7" s="736"/>
      <c r="S7" s="736"/>
      <c r="T7" s="736"/>
      <c r="U7" s="736"/>
      <c r="V7" s="736">
        <v>13428</v>
      </c>
      <c r="W7" s="736"/>
      <c r="X7" s="736"/>
      <c r="Y7" s="736"/>
      <c r="Z7" s="736"/>
      <c r="AA7" s="736">
        <f>Q7-V7</f>
        <v>360</v>
      </c>
      <c r="AB7" s="736"/>
      <c r="AC7" s="736"/>
      <c r="AD7" s="736"/>
      <c r="AE7" s="737"/>
      <c r="AF7" s="738">
        <v>272</v>
      </c>
      <c r="AG7" s="739"/>
      <c r="AH7" s="739"/>
      <c r="AI7" s="739"/>
      <c r="AJ7" s="740"/>
      <c r="AK7" s="741">
        <v>1733</v>
      </c>
      <c r="AL7" s="742"/>
      <c r="AM7" s="742"/>
      <c r="AN7" s="742"/>
      <c r="AO7" s="742"/>
      <c r="AP7" s="742">
        <v>5964</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8">
        <v>1</v>
      </c>
      <c r="BR7" s="229"/>
      <c r="BS7" s="729" t="s">
        <v>599</v>
      </c>
      <c r="BT7" s="730"/>
      <c r="BU7" s="730"/>
      <c r="BV7" s="730"/>
      <c r="BW7" s="730"/>
      <c r="BX7" s="730"/>
      <c r="BY7" s="730"/>
      <c r="BZ7" s="730"/>
      <c r="CA7" s="730"/>
      <c r="CB7" s="730"/>
      <c r="CC7" s="730"/>
      <c r="CD7" s="730"/>
      <c r="CE7" s="730"/>
      <c r="CF7" s="730"/>
      <c r="CG7" s="745"/>
      <c r="CH7" s="726">
        <v>62</v>
      </c>
      <c r="CI7" s="727"/>
      <c r="CJ7" s="727"/>
      <c r="CK7" s="727"/>
      <c r="CL7" s="728"/>
      <c r="CM7" s="726">
        <v>89</v>
      </c>
      <c r="CN7" s="727"/>
      <c r="CO7" s="727"/>
      <c r="CP7" s="727"/>
      <c r="CQ7" s="728"/>
      <c r="CR7" s="726">
        <v>3</v>
      </c>
      <c r="CS7" s="727"/>
      <c r="CT7" s="727"/>
      <c r="CU7" s="727"/>
      <c r="CV7" s="728"/>
      <c r="CW7" s="726">
        <v>1004</v>
      </c>
      <c r="CX7" s="727"/>
      <c r="CY7" s="727"/>
      <c r="CZ7" s="727"/>
      <c r="DA7" s="728"/>
      <c r="DB7" s="726" t="s">
        <v>600</v>
      </c>
      <c r="DC7" s="727"/>
      <c r="DD7" s="727"/>
      <c r="DE7" s="727"/>
      <c r="DF7" s="728"/>
      <c r="DG7" s="726" t="s">
        <v>600</v>
      </c>
      <c r="DH7" s="727"/>
      <c r="DI7" s="727"/>
      <c r="DJ7" s="727"/>
      <c r="DK7" s="728"/>
      <c r="DL7" s="726" t="s">
        <v>600</v>
      </c>
      <c r="DM7" s="727"/>
      <c r="DN7" s="727"/>
      <c r="DO7" s="727"/>
      <c r="DP7" s="728"/>
      <c r="DQ7" s="726" t="s">
        <v>600</v>
      </c>
      <c r="DR7" s="727"/>
      <c r="DS7" s="727"/>
      <c r="DT7" s="727"/>
      <c r="DU7" s="728"/>
      <c r="DV7" s="729"/>
      <c r="DW7" s="730"/>
      <c r="DX7" s="730"/>
      <c r="DY7" s="730"/>
      <c r="DZ7" s="731"/>
      <c r="EA7" s="226"/>
    </row>
    <row r="8" spans="1:131" s="227" customFormat="1" ht="26.25" customHeight="1">
      <c r="A8" s="230">
        <v>2</v>
      </c>
      <c r="B8" s="763" t="s">
        <v>389</v>
      </c>
      <c r="C8" s="764"/>
      <c r="D8" s="764"/>
      <c r="E8" s="764"/>
      <c r="F8" s="764"/>
      <c r="G8" s="764"/>
      <c r="H8" s="764"/>
      <c r="I8" s="764"/>
      <c r="J8" s="764"/>
      <c r="K8" s="764"/>
      <c r="L8" s="764"/>
      <c r="M8" s="764"/>
      <c r="N8" s="764"/>
      <c r="O8" s="764"/>
      <c r="P8" s="765"/>
      <c r="Q8" s="766">
        <v>0</v>
      </c>
      <c r="R8" s="767"/>
      <c r="S8" s="767"/>
      <c r="T8" s="767"/>
      <c r="U8" s="767"/>
      <c r="V8" s="767">
        <v>0</v>
      </c>
      <c r="W8" s="767"/>
      <c r="X8" s="767"/>
      <c r="Y8" s="767"/>
      <c r="Z8" s="767"/>
      <c r="AA8" s="767">
        <v>0</v>
      </c>
      <c r="AB8" s="767"/>
      <c r="AC8" s="767"/>
      <c r="AD8" s="767"/>
      <c r="AE8" s="768"/>
      <c r="AF8" s="769">
        <v>0</v>
      </c>
      <c r="AG8" s="770"/>
      <c r="AH8" s="770"/>
      <c r="AI8" s="770"/>
      <c r="AJ8" s="771"/>
      <c r="AK8" s="752">
        <v>0</v>
      </c>
      <c r="AL8" s="753"/>
      <c r="AM8" s="753"/>
      <c r="AN8" s="753"/>
      <c r="AO8" s="753"/>
      <c r="AP8" s="753" t="s">
        <v>600</v>
      </c>
      <c r="AQ8" s="753"/>
      <c r="AR8" s="753"/>
      <c r="AS8" s="753"/>
      <c r="AT8" s="753"/>
      <c r="AU8" s="754"/>
      <c r="AV8" s="754"/>
      <c r="AW8" s="754"/>
      <c r="AX8" s="754"/>
      <c r="AY8" s="755"/>
      <c r="AZ8" s="223"/>
      <c r="BA8" s="223"/>
      <c r="BB8" s="223"/>
      <c r="BC8" s="223"/>
      <c r="BD8" s="223"/>
      <c r="BE8" s="224"/>
      <c r="BF8" s="224"/>
      <c r="BG8" s="224"/>
      <c r="BH8" s="224"/>
      <c r="BI8" s="224"/>
      <c r="BJ8" s="224"/>
      <c r="BK8" s="224"/>
      <c r="BL8" s="224"/>
      <c r="BM8" s="224"/>
      <c r="BN8" s="224"/>
      <c r="BO8" s="224"/>
      <c r="BP8" s="224"/>
      <c r="BQ8" s="230">
        <v>2</v>
      </c>
      <c r="BR8" s="231"/>
      <c r="BS8" s="756"/>
      <c r="BT8" s="757"/>
      <c r="BU8" s="757"/>
      <c r="BV8" s="757"/>
      <c r="BW8" s="757"/>
      <c r="BX8" s="757"/>
      <c r="BY8" s="757"/>
      <c r="BZ8" s="757"/>
      <c r="CA8" s="757"/>
      <c r="CB8" s="757"/>
      <c r="CC8" s="757"/>
      <c r="CD8" s="757"/>
      <c r="CE8" s="757"/>
      <c r="CF8" s="757"/>
      <c r="CG8" s="758"/>
      <c r="CH8" s="759"/>
      <c r="CI8" s="760"/>
      <c r="CJ8" s="760"/>
      <c r="CK8" s="760"/>
      <c r="CL8" s="761"/>
      <c r="CM8" s="759"/>
      <c r="CN8" s="760"/>
      <c r="CO8" s="760"/>
      <c r="CP8" s="760"/>
      <c r="CQ8" s="761"/>
      <c r="CR8" s="759"/>
      <c r="CS8" s="760"/>
      <c r="CT8" s="760"/>
      <c r="CU8" s="760"/>
      <c r="CV8" s="761"/>
      <c r="CW8" s="759"/>
      <c r="CX8" s="760"/>
      <c r="CY8" s="760"/>
      <c r="CZ8" s="760"/>
      <c r="DA8" s="761"/>
      <c r="DB8" s="759"/>
      <c r="DC8" s="760"/>
      <c r="DD8" s="760"/>
      <c r="DE8" s="760"/>
      <c r="DF8" s="761"/>
      <c r="DG8" s="759"/>
      <c r="DH8" s="760"/>
      <c r="DI8" s="760"/>
      <c r="DJ8" s="760"/>
      <c r="DK8" s="761"/>
      <c r="DL8" s="759"/>
      <c r="DM8" s="760"/>
      <c r="DN8" s="760"/>
      <c r="DO8" s="760"/>
      <c r="DP8" s="761"/>
      <c r="DQ8" s="759"/>
      <c r="DR8" s="760"/>
      <c r="DS8" s="760"/>
      <c r="DT8" s="760"/>
      <c r="DU8" s="761"/>
      <c r="DV8" s="756"/>
      <c r="DW8" s="757"/>
      <c r="DX8" s="757"/>
      <c r="DY8" s="757"/>
      <c r="DZ8" s="762"/>
      <c r="EA8" s="226"/>
    </row>
    <row r="9" spans="1:131" s="227" customFormat="1" ht="26.25" customHeight="1">
      <c r="A9" s="230">
        <v>3</v>
      </c>
      <c r="B9" s="763" t="s">
        <v>390</v>
      </c>
      <c r="C9" s="764"/>
      <c r="D9" s="764"/>
      <c r="E9" s="764"/>
      <c r="F9" s="764"/>
      <c r="G9" s="764"/>
      <c r="H9" s="764"/>
      <c r="I9" s="764"/>
      <c r="J9" s="764"/>
      <c r="K9" s="764"/>
      <c r="L9" s="764"/>
      <c r="M9" s="764"/>
      <c r="N9" s="764"/>
      <c r="O9" s="764"/>
      <c r="P9" s="765"/>
      <c r="Q9" s="766">
        <v>239</v>
      </c>
      <c r="R9" s="767"/>
      <c r="S9" s="767"/>
      <c r="T9" s="767"/>
      <c r="U9" s="767"/>
      <c r="V9" s="767">
        <v>230</v>
      </c>
      <c r="W9" s="767"/>
      <c r="X9" s="767"/>
      <c r="Y9" s="767"/>
      <c r="Z9" s="767"/>
      <c r="AA9" s="767">
        <f>Q9-V9</f>
        <v>9</v>
      </c>
      <c r="AB9" s="767"/>
      <c r="AC9" s="767"/>
      <c r="AD9" s="767"/>
      <c r="AE9" s="768"/>
      <c r="AF9" s="769">
        <v>9</v>
      </c>
      <c r="AG9" s="770"/>
      <c r="AH9" s="770"/>
      <c r="AI9" s="770"/>
      <c r="AJ9" s="771"/>
      <c r="AK9" s="752">
        <v>2</v>
      </c>
      <c r="AL9" s="753"/>
      <c r="AM9" s="753"/>
      <c r="AN9" s="753"/>
      <c r="AO9" s="753"/>
      <c r="AP9" s="753" t="s">
        <v>600</v>
      </c>
      <c r="AQ9" s="753"/>
      <c r="AR9" s="753"/>
      <c r="AS9" s="753"/>
      <c r="AT9" s="753"/>
      <c r="AU9" s="754"/>
      <c r="AV9" s="754"/>
      <c r="AW9" s="754"/>
      <c r="AX9" s="754"/>
      <c r="AY9" s="755"/>
      <c r="AZ9" s="223"/>
      <c r="BA9" s="223"/>
      <c r="BB9" s="223"/>
      <c r="BC9" s="223"/>
      <c r="BD9" s="223"/>
      <c r="BE9" s="224"/>
      <c r="BF9" s="224"/>
      <c r="BG9" s="224"/>
      <c r="BH9" s="224"/>
      <c r="BI9" s="224"/>
      <c r="BJ9" s="224"/>
      <c r="BK9" s="224"/>
      <c r="BL9" s="224"/>
      <c r="BM9" s="224"/>
      <c r="BN9" s="224"/>
      <c r="BO9" s="224"/>
      <c r="BP9" s="224"/>
      <c r="BQ9" s="230">
        <v>3</v>
      </c>
      <c r="BR9" s="231"/>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6"/>
    </row>
    <row r="10" spans="1:131" s="227" customFormat="1" ht="26.25" customHeight="1">
      <c r="A10" s="230">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23"/>
      <c r="BA10" s="223"/>
      <c r="BB10" s="223"/>
      <c r="BC10" s="223"/>
      <c r="BD10" s="223"/>
      <c r="BE10" s="224"/>
      <c r="BF10" s="224"/>
      <c r="BG10" s="224"/>
      <c r="BH10" s="224"/>
      <c r="BI10" s="224"/>
      <c r="BJ10" s="224"/>
      <c r="BK10" s="224"/>
      <c r="BL10" s="224"/>
      <c r="BM10" s="224"/>
      <c r="BN10" s="224"/>
      <c r="BO10" s="224"/>
      <c r="BP10" s="224"/>
      <c r="BQ10" s="230">
        <v>4</v>
      </c>
      <c r="BR10" s="231"/>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6"/>
    </row>
    <row r="11" spans="1:131" s="227" customFormat="1" ht="26.25" customHeight="1">
      <c r="A11" s="230">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23"/>
      <c r="BA11" s="223"/>
      <c r="BB11" s="223"/>
      <c r="BC11" s="223"/>
      <c r="BD11" s="223"/>
      <c r="BE11" s="224"/>
      <c r="BF11" s="224"/>
      <c r="BG11" s="224"/>
      <c r="BH11" s="224"/>
      <c r="BI11" s="224"/>
      <c r="BJ11" s="224"/>
      <c r="BK11" s="224"/>
      <c r="BL11" s="224"/>
      <c r="BM11" s="224"/>
      <c r="BN11" s="224"/>
      <c r="BO11" s="224"/>
      <c r="BP11" s="224"/>
      <c r="BQ11" s="230">
        <v>5</v>
      </c>
      <c r="BR11" s="231"/>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6"/>
    </row>
    <row r="12" spans="1:131" s="227" customFormat="1" ht="26.25" customHeight="1">
      <c r="A12" s="230">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23"/>
      <c r="BA12" s="223"/>
      <c r="BB12" s="223"/>
      <c r="BC12" s="223"/>
      <c r="BD12" s="223"/>
      <c r="BE12" s="224"/>
      <c r="BF12" s="224"/>
      <c r="BG12" s="224"/>
      <c r="BH12" s="224"/>
      <c r="BI12" s="224"/>
      <c r="BJ12" s="224"/>
      <c r="BK12" s="224"/>
      <c r="BL12" s="224"/>
      <c r="BM12" s="224"/>
      <c r="BN12" s="224"/>
      <c r="BO12" s="224"/>
      <c r="BP12" s="224"/>
      <c r="BQ12" s="230">
        <v>6</v>
      </c>
      <c r="BR12" s="231"/>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6"/>
    </row>
    <row r="13" spans="1:131" s="227" customFormat="1" ht="26.25" customHeight="1">
      <c r="A13" s="230">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23"/>
      <c r="BA13" s="223"/>
      <c r="BB13" s="223"/>
      <c r="BC13" s="223"/>
      <c r="BD13" s="223"/>
      <c r="BE13" s="224"/>
      <c r="BF13" s="224"/>
      <c r="BG13" s="224"/>
      <c r="BH13" s="224"/>
      <c r="BI13" s="224"/>
      <c r="BJ13" s="224"/>
      <c r="BK13" s="224"/>
      <c r="BL13" s="224"/>
      <c r="BM13" s="224"/>
      <c r="BN13" s="224"/>
      <c r="BO13" s="224"/>
      <c r="BP13" s="224"/>
      <c r="BQ13" s="230">
        <v>7</v>
      </c>
      <c r="BR13" s="231"/>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6"/>
    </row>
    <row r="14" spans="1:131" s="227" customFormat="1" ht="26.25" customHeight="1">
      <c r="A14" s="230">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23"/>
      <c r="BA14" s="223"/>
      <c r="BB14" s="223"/>
      <c r="BC14" s="223"/>
      <c r="BD14" s="223"/>
      <c r="BE14" s="224"/>
      <c r="BF14" s="224"/>
      <c r="BG14" s="224"/>
      <c r="BH14" s="224"/>
      <c r="BI14" s="224"/>
      <c r="BJ14" s="224"/>
      <c r="BK14" s="224"/>
      <c r="BL14" s="224"/>
      <c r="BM14" s="224"/>
      <c r="BN14" s="224"/>
      <c r="BO14" s="224"/>
      <c r="BP14" s="224"/>
      <c r="BQ14" s="230">
        <v>8</v>
      </c>
      <c r="BR14" s="231"/>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6"/>
    </row>
    <row r="15" spans="1:131" s="227" customFormat="1" ht="26.25" customHeight="1">
      <c r="A15" s="230">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23"/>
      <c r="BA15" s="223"/>
      <c r="BB15" s="223"/>
      <c r="BC15" s="223"/>
      <c r="BD15" s="223"/>
      <c r="BE15" s="224"/>
      <c r="BF15" s="224"/>
      <c r="BG15" s="224"/>
      <c r="BH15" s="224"/>
      <c r="BI15" s="224"/>
      <c r="BJ15" s="224"/>
      <c r="BK15" s="224"/>
      <c r="BL15" s="224"/>
      <c r="BM15" s="224"/>
      <c r="BN15" s="224"/>
      <c r="BO15" s="224"/>
      <c r="BP15" s="224"/>
      <c r="BQ15" s="230">
        <v>9</v>
      </c>
      <c r="BR15" s="231"/>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6"/>
    </row>
    <row r="16" spans="1:131" s="227" customFormat="1" ht="26.25" customHeight="1">
      <c r="A16" s="230">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23"/>
      <c r="BA16" s="223"/>
      <c r="BB16" s="223"/>
      <c r="BC16" s="223"/>
      <c r="BD16" s="223"/>
      <c r="BE16" s="224"/>
      <c r="BF16" s="224"/>
      <c r="BG16" s="224"/>
      <c r="BH16" s="224"/>
      <c r="BI16" s="224"/>
      <c r="BJ16" s="224"/>
      <c r="BK16" s="224"/>
      <c r="BL16" s="224"/>
      <c r="BM16" s="224"/>
      <c r="BN16" s="224"/>
      <c r="BO16" s="224"/>
      <c r="BP16" s="224"/>
      <c r="BQ16" s="230">
        <v>10</v>
      </c>
      <c r="BR16" s="231"/>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6"/>
    </row>
    <row r="17" spans="1:131" s="227" customFormat="1" ht="26.25" customHeight="1">
      <c r="A17" s="230">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23"/>
      <c r="BA17" s="223"/>
      <c r="BB17" s="223"/>
      <c r="BC17" s="223"/>
      <c r="BD17" s="223"/>
      <c r="BE17" s="224"/>
      <c r="BF17" s="224"/>
      <c r="BG17" s="224"/>
      <c r="BH17" s="224"/>
      <c r="BI17" s="224"/>
      <c r="BJ17" s="224"/>
      <c r="BK17" s="224"/>
      <c r="BL17" s="224"/>
      <c r="BM17" s="224"/>
      <c r="BN17" s="224"/>
      <c r="BO17" s="224"/>
      <c r="BP17" s="224"/>
      <c r="BQ17" s="230">
        <v>11</v>
      </c>
      <c r="BR17" s="231"/>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6"/>
    </row>
    <row r="18" spans="1:131" s="227" customFormat="1" ht="26.25" customHeight="1">
      <c r="A18" s="230">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23"/>
      <c r="BA18" s="223"/>
      <c r="BB18" s="223"/>
      <c r="BC18" s="223"/>
      <c r="BD18" s="223"/>
      <c r="BE18" s="224"/>
      <c r="BF18" s="224"/>
      <c r="BG18" s="224"/>
      <c r="BH18" s="224"/>
      <c r="BI18" s="224"/>
      <c r="BJ18" s="224"/>
      <c r="BK18" s="224"/>
      <c r="BL18" s="224"/>
      <c r="BM18" s="224"/>
      <c r="BN18" s="224"/>
      <c r="BO18" s="224"/>
      <c r="BP18" s="224"/>
      <c r="BQ18" s="230">
        <v>12</v>
      </c>
      <c r="BR18" s="231"/>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6"/>
    </row>
    <row r="19" spans="1:131" s="227" customFormat="1" ht="26.25" customHeight="1">
      <c r="A19" s="230">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23"/>
      <c r="BA19" s="223"/>
      <c r="BB19" s="223"/>
      <c r="BC19" s="223"/>
      <c r="BD19" s="223"/>
      <c r="BE19" s="224"/>
      <c r="BF19" s="224"/>
      <c r="BG19" s="224"/>
      <c r="BH19" s="224"/>
      <c r="BI19" s="224"/>
      <c r="BJ19" s="224"/>
      <c r="BK19" s="224"/>
      <c r="BL19" s="224"/>
      <c r="BM19" s="224"/>
      <c r="BN19" s="224"/>
      <c r="BO19" s="224"/>
      <c r="BP19" s="224"/>
      <c r="BQ19" s="230">
        <v>13</v>
      </c>
      <c r="BR19" s="231"/>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6"/>
    </row>
    <row r="20" spans="1:131" s="227" customFormat="1" ht="26.25" customHeight="1">
      <c r="A20" s="230">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23"/>
      <c r="BA20" s="223"/>
      <c r="BB20" s="223"/>
      <c r="BC20" s="223"/>
      <c r="BD20" s="223"/>
      <c r="BE20" s="224"/>
      <c r="BF20" s="224"/>
      <c r="BG20" s="224"/>
      <c r="BH20" s="224"/>
      <c r="BI20" s="224"/>
      <c r="BJ20" s="224"/>
      <c r="BK20" s="224"/>
      <c r="BL20" s="224"/>
      <c r="BM20" s="224"/>
      <c r="BN20" s="224"/>
      <c r="BO20" s="224"/>
      <c r="BP20" s="224"/>
      <c r="BQ20" s="230">
        <v>14</v>
      </c>
      <c r="BR20" s="231"/>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6"/>
    </row>
    <row r="21" spans="1:131" s="227" customFormat="1" ht="26.25" customHeight="1" thickBot="1">
      <c r="A21" s="230">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23"/>
      <c r="BA21" s="223"/>
      <c r="BB21" s="223"/>
      <c r="BC21" s="223"/>
      <c r="BD21" s="223"/>
      <c r="BE21" s="224"/>
      <c r="BF21" s="224"/>
      <c r="BG21" s="224"/>
      <c r="BH21" s="224"/>
      <c r="BI21" s="224"/>
      <c r="BJ21" s="224"/>
      <c r="BK21" s="224"/>
      <c r="BL21" s="224"/>
      <c r="BM21" s="224"/>
      <c r="BN21" s="224"/>
      <c r="BO21" s="224"/>
      <c r="BP21" s="224"/>
      <c r="BQ21" s="230">
        <v>15</v>
      </c>
      <c r="BR21" s="231"/>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6"/>
    </row>
    <row r="22" spans="1:131" s="227" customFormat="1" ht="26.25" customHeight="1">
      <c r="A22" s="230">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391</v>
      </c>
      <c r="BA22" s="789"/>
      <c r="BB22" s="789"/>
      <c r="BC22" s="789"/>
      <c r="BD22" s="790"/>
      <c r="BE22" s="224"/>
      <c r="BF22" s="224"/>
      <c r="BG22" s="224"/>
      <c r="BH22" s="224"/>
      <c r="BI22" s="224"/>
      <c r="BJ22" s="224"/>
      <c r="BK22" s="224"/>
      <c r="BL22" s="224"/>
      <c r="BM22" s="224"/>
      <c r="BN22" s="224"/>
      <c r="BO22" s="224"/>
      <c r="BP22" s="224"/>
      <c r="BQ22" s="230">
        <v>16</v>
      </c>
      <c r="BR22" s="231"/>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6"/>
    </row>
    <row r="23" spans="1:131" s="227" customFormat="1" ht="26.25" customHeight="1" thickBot="1">
      <c r="A23" s="232" t="s">
        <v>392</v>
      </c>
      <c r="B23" s="772" t="s">
        <v>393</v>
      </c>
      <c r="C23" s="773"/>
      <c r="D23" s="773"/>
      <c r="E23" s="773"/>
      <c r="F23" s="773"/>
      <c r="G23" s="773"/>
      <c r="H23" s="773"/>
      <c r="I23" s="773"/>
      <c r="J23" s="773"/>
      <c r="K23" s="773"/>
      <c r="L23" s="773"/>
      <c r="M23" s="773"/>
      <c r="N23" s="773"/>
      <c r="O23" s="773"/>
      <c r="P23" s="774"/>
      <c r="Q23" s="775">
        <v>13623</v>
      </c>
      <c r="R23" s="776"/>
      <c r="S23" s="776"/>
      <c r="T23" s="776"/>
      <c r="U23" s="776"/>
      <c r="V23" s="776">
        <v>13254</v>
      </c>
      <c r="W23" s="776"/>
      <c r="X23" s="776"/>
      <c r="Y23" s="776"/>
      <c r="Z23" s="776"/>
      <c r="AA23" s="776">
        <f>Q23-V23</f>
        <v>369</v>
      </c>
      <c r="AB23" s="776"/>
      <c r="AC23" s="776"/>
      <c r="AD23" s="776"/>
      <c r="AE23" s="777"/>
      <c r="AF23" s="778">
        <v>281</v>
      </c>
      <c r="AG23" s="776"/>
      <c r="AH23" s="776"/>
      <c r="AI23" s="776"/>
      <c r="AJ23" s="779"/>
      <c r="AK23" s="780"/>
      <c r="AL23" s="781"/>
      <c r="AM23" s="781"/>
      <c r="AN23" s="781"/>
      <c r="AO23" s="781"/>
      <c r="AP23" s="776">
        <f>SUM(AP7:AT9)</f>
        <v>5964</v>
      </c>
      <c r="AQ23" s="776"/>
      <c r="AR23" s="776"/>
      <c r="AS23" s="776"/>
      <c r="AT23" s="776"/>
      <c r="AU23" s="792"/>
      <c r="AV23" s="792"/>
      <c r="AW23" s="792"/>
      <c r="AX23" s="792"/>
      <c r="AY23" s="793"/>
      <c r="AZ23" s="794" t="s">
        <v>394</v>
      </c>
      <c r="BA23" s="795"/>
      <c r="BB23" s="795"/>
      <c r="BC23" s="795"/>
      <c r="BD23" s="796"/>
      <c r="BE23" s="224"/>
      <c r="BF23" s="224"/>
      <c r="BG23" s="224"/>
      <c r="BH23" s="224"/>
      <c r="BI23" s="224"/>
      <c r="BJ23" s="224"/>
      <c r="BK23" s="224"/>
      <c r="BL23" s="224"/>
      <c r="BM23" s="224"/>
      <c r="BN23" s="224"/>
      <c r="BO23" s="224"/>
      <c r="BP23" s="224"/>
      <c r="BQ23" s="230">
        <v>17</v>
      </c>
      <c r="BR23" s="231"/>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6"/>
    </row>
    <row r="24" spans="1:131" s="227" customFormat="1" ht="26.25" customHeight="1">
      <c r="A24" s="791" t="s">
        <v>395</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23"/>
      <c r="BA24" s="223"/>
      <c r="BB24" s="223"/>
      <c r="BC24" s="223"/>
      <c r="BD24" s="223"/>
      <c r="BE24" s="224"/>
      <c r="BF24" s="224"/>
      <c r="BG24" s="224"/>
      <c r="BH24" s="224"/>
      <c r="BI24" s="224"/>
      <c r="BJ24" s="224"/>
      <c r="BK24" s="224"/>
      <c r="BL24" s="224"/>
      <c r="BM24" s="224"/>
      <c r="BN24" s="224"/>
      <c r="BO24" s="224"/>
      <c r="BP24" s="224"/>
      <c r="BQ24" s="230">
        <v>18</v>
      </c>
      <c r="BR24" s="231"/>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6"/>
    </row>
    <row r="25" spans="1:131" ht="26.25" customHeight="1" thickBot="1">
      <c r="A25" s="708" t="s">
        <v>396</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3"/>
      <c r="BP25" s="233"/>
      <c r="BQ25" s="230">
        <v>19</v>
      </c>
      <c r="BR25" s="231"/>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21"/>
    </row>
    <row r="26" spans="1:131" ht="26.25" customHeight="1">
      <c r="A26" s="710" t="s">
        <v>371</v>
      </c>
      <c r="B26" s="711"/>
      <c r="C26" s="711"/>
      <c r="D26" s="711"/>
      <c r="E26" s="711"/>
      <c r="F26" s="711"/>
      <c r="G26" s="711"/>
      <c r="H26" s="711"/>
      <c r="I26" s="711"/>
      <c r="J26" s="711"/>
      <c r="K26" s="711"/>
      <c r="L26" s="711"/>
      <c r="M26" s="711"/>
      <c r="N26" s="711"/>
      <c r="O26" s="711"/>
      <c r="P26" s="712"/>
      <c r="Q26" s="716" t="s">
        <v>397</v>
      </c>
      <c r="R26" s="717"/>
      <c r="S26" s="717"/>
      <c r="T26" s="717"/>
      <c r="U26" s="718"/>
      <c r="V26" s="716" t="s">
        <v>398</v>
      </c>
      <c r="W26" s="717"/>
      <c r="X26" s="717"/>
      <c r="Y26" s="717"/>
      <c r="Z26" s="718"/>
      <c r="AA26" s="716" t="s">
        <v>399</v>
      </c>
      <c r="AB26" s="717"/>
      <c r="AC26" s="717"/>
      <c r="AD26" s="717"/>
      <c r="AE26" s="717"/>
      <c r="AF26" s="797" t="s">
        <v>400</v>
      </c>
      <c r="AG26" s="798"/>
      <c r="AH26" s="798"/>
      <c r="AI26" s="798"/>
      <c r="AJ26" s="799"/>
      <c r="AK26" s="717" t="s">
        <v>401</v>
      </c>
      <c r="AL26" s="717"/>
      <c r="AM26" s="717"/>
      <c r="AN26" s="717"/>
      <c r="AO26" s="718"/>
      <c r="AP26" s="716" t="s">
        <v>402</v>
      </c>
      <c r="AQ26" s="717"/>
      <c r="AR26" s="717"/>
      <c r="AS26" s="717"/>
      <c r="AT26" s="718"/>
      <c r="AU26" s="716" t="s">
        <v>403</v>
      </c>
      <c r="AV26" s="717"/>
      <c r="AW26" s="717"/>
      <c r="AX26" s="717"/>
      <c r="AY26" s="718"/>
      <c r="AZ26" s="716" t="s">
        <v>404</v>
      </c>
      <c r="BA26" s="717"/>
      <c r="BB26" s="717"/>
      <c r="BC26" s="717"/>
      <c r="BD26" s="718"/>
      <c r="BE26" s="716" t="s">
        <v>378</v>
      </c>
      <c r="BF26" s="717"/>
      <c r="BG26" s="717"/>
      <c r="BH26" s="717"/>
      <c r="BI26" s="723"/>
      <c r="BJ26" s="223"/>
      <c r="BK26" s="223"/>
      <c r="BL26" s="223"/>
      <c r="BM26" s="223"/>
      <c r="BN26" s="223"/>
      <c r="BO26" s="233"/>
      <c r="BP26" s="233"/>
      <c r="BQ26" s="230">
        <v>20</v>
      </c>
      <c r="BR26" s="231"/>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21"/>
    </row>
    <row r="27" spans="1:131" ht="26.25" customHeight="1" thickBot="1">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3"/>
      <c r="BP27" s="233"/>
      <c r="BQ27" s="230">
        <v>21</v>
      </c>
      <c r="BR27" s="231"/>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21"/>
    </row>
    <row r="28" spans="1:131" ht="26.25" customHeight="1" thickTop="1">
      <c r="A28" s="234">
        <v>1</v>
      </c>
      <c r="B28" s="732" t="s">
        <v>405</v>
      </c>
      <c r="C28" s="733"/>
      <c r="D28" s="733"/>
      <c r="E28" s="733"/>
      <c r="F28" s="733"/>
      <c r="G28" s="733"/>
      <c r="H28" s="733"/>
      <c r="I28" s="733"/>
      <c r="J28" s="733"/>
      <c r="K28" s="733"/>
      <c r="L28" s="733"/>
      <c r="M28" s="733"/>
      <c r="N28" s="733"/>
      <c r="O28" s="733"/>
      <c r="P28" s="734"/>
      <c r="Q28" s="805">
        <v>2187</v>
      </c>
      <c r="R28" s="806"/>
      <c r="S28" s="806"/>
      <c r="T28" s="806"/>
      <c r="U28" s="806"/>
      <c r="V28" s="806">
        <v>2132</v>
      </c>
      <c r="W28" s="806"/>
      <c r="X28" s="806"/>
      <c r="Y28" s="806"/>
      <c r="Z28" s="806"/>
      <c r="AA28" s="806">
        <f>Q28-V28</f>
        <v>55</v>
      </c>
      <c r="AB28" s="806"/>
      <c r="AC28" s="806"/>
      <c r="AD28" s="806"/>
      <c r="AE28" s="807"/>
      <c r="AF28" s="808">
        <v>55</v>
      </c>
      <c r="AG28" s="806"/>
      <c r="AH28" s="806"/>
      <c r="AI28" s="806"/>
      <c r="AJ28" s="809"/>
      <c r="AK28" s="810">
        <v>223</v>
      </c>
      <c r="AL28" s="811"/>
      <c r="AM28" s="811"/>
      <c r="AN28" s="811"/>
      <c r="AO28" s="811"/>
      <c r="AP28" s="811" t="s">
        <v>589</v>
      </c>
      <c r="AQ28" s="811"/>
      <c r="AR28" s="811"/>
      <c r="AS28" s="811"/>
      <c r="AT28" s="811"/>
      <c r="AU28" s="811" t="s">
        <v>600</v>
      </c>
      <c r="AV28" s="811"/>
      <c r="AW28" s="811"/>
      <c r="AX28" s="811"/>
      <c r="AY28" s="811"/>
      <c r="AZ28" s="812" t="s">
        <v>589</v>
      </c>
      <c r="BA28" s="812"/>
      <c r="BB28" s="812"/>
      <c r="BC28" s="812"/>
      <c r="BD28" s="812"/>
      <c r="BE28" s="803"/>
      <c r="BF28" s="803"/>
      <c r="BG28" s="803"/>
      <c r="BH28" s="803"/>
      <c r="BI28" s="804"/>
      <c r="BJ28" s="223"/>
      <c r="BK28" s="223"/>
      <c r="BL28" s="223"/>
      <c r="BM28" s="223"/>
      <c r="BN28" s="223"/>
      <c r="BO28" s="233"/>
      <c r="BP28" s="233"/>
      <c r="BQ28" s="230">
        <v>22</v>
      </c>
      <c r="BR28" s="231"/>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21"/>
    </row>
    <row r="29" spans="1:131" ht="26.25" customHeight="1">
      <c r="A29" s="234">
        <v>2</v>
      </c>
      <c r="B29" s="763" t="s">
        <v>406</v>
      </c>
      <c r="C29" s="764"/>
      <c r="D29" s="764"/>
      <c r="E29" s="764"/>
      <c r="F29" s="764"/>
      <c r="G29" s="764"/>
      <c r="H29" s="764"/>
      <c r="I29" s="764"/>
      <c r="J29" s="764"/>
      <c r="K29" s="764"/>
      <c r="L29" s="764"/>
      <c r="M29" s="764"/>
      <c r="N29" s="764"/>
      <c r="O29" s="764"/>
      <c r="P29" s="765"/>
      <c r="Q29" s="766">
        <v>1631</v>
      </c>
      <c r="R29" s="767"/>
      <c r="S29" s="767"/>
      <c r="T29" s="767"/>
      <c r="U29" s="767"/>
      <c r="V29" s="767">
        <v>1570</v>
      </c>
      <c r="W29" s="767"/>
      <c r="X29" s="767"/>
      <c r="Y29" s="767"/>
      <c r="Z29" s="767"/>
      <c r="AA29" s="767">
        <f>Q29-V29</f>
        <v>61</v>
      </c>
      <c r="AB29" s="767"/>
      <c r="AC29" s="767"/>
      <c r="AD29" s="767"/>
      <c r="AE29" s="768"/>
      <c r="AF29" s="769">
        <v>62</v>
      </c>
      <c r="AG29" s="770"/>
      <c r="AH29" s="770"/>
      <c r="AI29" s="770"/>
      <c r="AJ29" s="771"/>
      <c r="AK29" s="817">
        <v>295</v>
      </c>
      <c r="AL29" s="813"/>
      <c r="AM29" s="813"/>
      <c r="AN29" s="813"/>
      <c r="AO29" s="813"/>
      <c r="AP29" s="813" t="s">
        <v>589</v>
      </c>
      <c r="AQ29" s="813"/>
      <c r="AR29" s="813"/>
      <c r="AS29" s="813"/>
      <c r="AT29" s="813"/>
      <c r="AU29" s="813" t="s">
        <v>600</v>
      </c>
      <c r="AV29" s="813"/>
      <c r="AW29" s="813"/>
      <c r="AX29" s="813"/>
      <c r="AY29" s="813"/>
      <c r="AZ29" s="814" t="s">
        <v>589</v>
      </c>
      <c r="BA29" s="814"/>
      <c r="BB29" s="814"/>
      <c r="BC29" s="814"/>
      <c r="BD29" s="814"/>
      <c r="BE29" s="815"/>
      <c r="BF29" s="815"/>
      <c r="BG29" s="815"/>
      <c r="BH29" s="815"/>
      <c r="BI29" s="816"/>
      <c r="BJ29" s="223"/>
      <c r="BK29" s="223"/>
      <c r="BL29" s="223"/>
      <c r="BM29" s="223"/>
      <c r="BN29" s="223"/>
      <c r="BO29" s="233"/>
      <c r="BP29" s="233"/>
      <c r="BQ29" s="230">
        <v>23</v>
      </c>
      <c r="BR29" s="231"/>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21"/>
    </row>
    <row r="30" spans="1:131" ht="26.25" customHeight="1">
      <c r="A30" s="234">
        <v>3</v>
      </c>
      <c r="B30" s="763" t="s">
        <v>407</v>
      </c>
      <c r="C30" s="764"/>
      <c r="D30" s="764"/>
      <c r="E30" s="764"/>
      <c r="F30" s="764"/>
      <c r="G30" s="764"/>
      <c r="H30" s="764"/>
      <c r="I30" s="764"/>
      <c r="J30" s="764"/>
      <c r="K30" s="764"/>
      <c r="L30" s="764"/>
      <c r="M30" s="764"/>
      <c r="N30" s="764"/>
      <c r="O30" s="764"/>
      <c r="P30" s="765"/>
      <c r="Q30" s="766">
        <v>447</v>
      </c>
      <c r="R30" s="767"/>
      <c r="S30" s="767"/>
      <c r="T30" s="767"/>
      <c r="U30" s="767"/>
      <c r="V30" s="767">
        <v>445</v>
      </c>
      <c r="W30" s="767"/>
      <c r="X30" s="767"/>
      <c r="Y30" s="767"/>
      <c r="Z30" s="767"/>
      <c r="AA30" s="767">
        <f t="shared" ref="AA30:AA32" si="0">Q30-V30</f>
        <v>2</v>
      </c>
      <c r="AB30" s="767"/>
      <c r="AC30" s="767"/>
      <c r="AD30" s="767"/>
      <c r="AE30" s="768"/>
      <c r="AF30" s="769">
        <v>2</v>
      </c>
      <c r="AG30" s="770"/>
      <c r="AH30" s="770"/>
      <c r="AI30" s="770"/>
      <c r="AJ30" s="771"/>
      <c r="AK30" s="817">
        <v>276</v>
      </c>
      <c r="AL30" s="813"/>
      <c r="AM30" s="813"/>
      <c r="AN30" s="813"/>
      <c r="AO30" s="813"/>
      <c r="AP30" s="813" t="s">
        <v>589</v>
      </c>
      <c r="AQ30" s="813"/>
      <c r="AR30" s="813"/>
      <c r="AS30" s="813"/>
      <c r="AT30" s="813"/>
      <c r="AU30" s="813" t="s">
        <v>600</v>
      </c>
      <c r="AV30" s="813"/>
      <c r="AW30" s="813"/>
      <c r="AX30" s="813"/>
      <c r="AY30" s="813"/>
      <c r="AZ30" s="814" t="s">
        <v>589</v>
      </c>
      <c r="BA30" s="814"/>
      <c r="BB30" s="814"/>
      <c r="BC30" s="814"/>
      <c r="BD30" s="814"/>
      <c r="BE30" s="815"/>
      <c r="BF30" s="815"/>
      <c r="BG30" s="815"/>
      <c r="BH30" s="815"/>
      <c r="BI30" s="816"/>
      <c r="BJ30" s="223"/>
      <c r="BK30" s="223"/>
      <c r="BL30" s="223"/>
      <c r="BM30" s="223"/>
      <c r="BN30" s="223"/>
      <c r="BO30" s="233"/>
      <c r="BP30" s="233"/>
      <c r="BQ30" s="230">
        <v>24</v>
      </c>
      <c r="BR30" s="231"/>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21"/>
    </row>
    <row r="31" spans="1:131" ht="26.25" customHeight="1">
      <c r="A31" s="234">
        <v>4</v>
      </c>
      <c r="B31" s="763" t="s">
        <v>408</v>
      </c>
      <c r="C31" s="764"/>
      <c r="D31" s="764"/>
      <c r="E31" s="764"/>
      <c r="F31" s="764"/>
      <c r="G31" s="764"/>
      <c r="H31" s="764"/>
      <c r="I31" s="764"/>
      <c r="J31" s="764"/>
      <c r="K31" s="764"/>
      <c r="L31" s="764"/>
      <c r="M31" s="764"/>
      <c r="N31" s="764"/>
      <c r="O31" s="764"/>
      <c r="P31" s="765"/>
      <c r="Q31" s="766">
        <v>7</v>
      </c>
      <c r="R31" s="767"/>
      <c r="S31" s="767"/>
      <c r="T31" s="767"/>
      <c r="U31" s="767"/>
      <c r="V31" s="767">
        <v>5</v>
      </c>
      <c r="W31" s="767"/>
      <c r="X31" s="767"/>
      <c r="Y31" s="767"/>
      <c r="Z31" s="767"/>
      <c r="AA31" s="767">
        <f t="shared" si="0"/>
        <v>2</v>
      </c>
      <c r="AB31" s="767"/>
      <c r="AC31" s="767"/>
      <c r="AD31" s="767"/>
      <c r="AE31" s="768"/>
      <c r="AF31" s="769">
        <v>1</v>
      </c>
      <c r="AG31" s="770"/>
      <c r="AH31" s="770"/>
      <c r="AI31" s="770"/>
      <c r="AJ31" s="771"/>
      <c r="AK31" s="817" t="s">
        <v>607</v>
      </c>
      <c r="AL31" s="813"/>
      <c r="AM31" s="813"/>
      <c r="AN31" s="813"/>
      <c r="AO31" s="813"/>
      <c r="AP31" s="813" t="s">
        <v>589</v>
      </c>
      <c r="AQ31" s="813"/>
      <c r="AR31" s="813"/>
      <c r="AS31" s="813"/>
      <c r="AT31" s="813"/>
      <c r="AU31" s="813" t="s">
        <v>600</v>
      </c>
      <c r="AV31" s="813"/>
      <c r="AW31" s="813"/>
      <c r="AX31" s="813"/>
      <c r="AY31" s="813"/>
      <c r="AZ31" s="814" t="s">
        <v>589</v>
      </c>
      <c r="BA31" s="814"/>
      <c r="BB31" s="814"/>
      <c r="BC31" s="814"/>
      <c r="BD31" s="814"/>
      <c r="BE31" s="815"/>
      <c r="BF31" s="815"/>
      <c r="BG31" s="815"/>
      <c r="BH31" s="815"/>
      <c r="BI31" s="816"/>
      <c r="BJ31" s="223"/>
      <c r="BK31" s="223"/>
      <c r="BL31" s="223"/>
      <c r="BM31" s="223"/>
      <c r="BN31" s="223"/>
      <c r="BO31" s="233"/>
      <c r="BP31" s="233"/>
      <c r="BQ31" s="230">
        <v>25</v>
      </c>
      <c r="BR31" s="231"/>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21"/>
    </row>
    <row r="32" spans="1:131" ht="26.25" customHeight="1">
      <c r="A32" s="234">
        <v>5</v>
      </c>
      <c r="B32" s="763" t="s">
        <v>409</v>
      </c>
      <c r="C32" s="764"/>
      <c r="D32" s="764"/>
      <c r="E32" s="764"/>
      <c r="F32" s="764"/>
      <c r="G32" s="764"/>
      <c r="H32" s="764"/>
      <c r="I32" s="764"/>
      <c r="J32" s="764"/>
      <c r="K32" s="764"/>
      <c r="L32" s="764"/>
      <c r="M32" s="764"/>
      <c r="N32" s="764"/>
      <c r="O32" s="764"/>
      <c r="P32" s="765"/>
      <c r="Q32" s="766">
        <v>293</v>
      </c>
      <c r="R32" s="767"/>
      <c r="S32" s="767"/>
      <c r="T32" s="767"/>
      <c r="U32" s="767"/>
      <c r="V32" s="767">
        <v>247</v>
      </c>
      <c r="W32" s="767"/>
      <c r="X32" s="767"/>
      <c r="Y32" s="767"/>
      <c r="Z32" s="767"/>
      <c r="AA32" s="767">
        <f t="shared" si="0"/>
        <v>46</v>
      </c>
      <c r="AB32" s="767"/>
      <c r="AC32" s="767"/>
      <c r="AD32" s="767"/>
      <c r="AE32" s="768"/>
      <c r="AF32" s="769">
        <v>682</v>
      </c>
      <c r="AG32" s="770"/>
      <c r="AH32" s="770"/>
      <c r="AI32" s="770"/>
      <c r="AJ32" s="771"/>
      <c r="AK32" s="817" t="s">
        <v>605</v>
      </c>
      <c r="AL32" s="813"/>
      <c r="AM32" s="813"/>
      <c r="AN32" s="813"/>
      <c r="AO32" s="813"/>
      <c r="AP32" s="813">
        <v>386</v>
      </c>
      <c r="AQ32" s="813"/>
      <c r="AR32" s="813"/>
      <c r="AS32" s="813"/>
      <c r="AT32" s="813"/>
      <c r="AU32" s="813">
        <v>54</v>
      </c>
      <c r="AV32" s="813"/>
      <c r="AW32" s="813"/>
      <c r="AX32" s="813"/>
      <c r="AY32" s="813"/>
      <c r="AZ32" s="814" t="s">
        <v>589</v>
      </c>
      <c r="BA32" s="814"/>
      <c r="BB32" s="814"/>
      <c r="BC32" s="814"/>
      <c r="BD32" s="814"/>
      <c r="BE32" s="815" t="s">
        <v>410</v>
      </c>
      <c r="BF32" s="815"/>
      <c r="BG32" s="815"/>
      <c r="BH32" s="815"/>
      <c r="BI32" s="816"/>
      <c r="BJ32" s="223"/>
      <c r="BK32" s="223"/>
      <c r="BL32" s="223"/>
      <c r="BM32" s="223"/>
      <c r="BN32" s="223"/>
      <c r="BO32" s="233"/>
      <c r="BP32" s="233"/>
      <c r="BQ32" s="230">
        <v>26</v>
      </c>
      <c r="BR32" s="231"/>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21"/>
    </row>
    <row r="33" spans="1:131" ht="26.25" customHeight="1">
      <c r="A33" s="234">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23"/>
      <c r="BK33" s="223"/>
      <c r="BL33" s="223"/>
      <c r="BM33" s="223"/>
      <c r="BN33" s="223"/>
      <c r="BO33" s="233"/>
      <c r="BP33" s="233"/>
      <c r="BQ33" s="230">
        <v>27</v>
      </c>
      <c r="BR33" s="231"/>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21"/>
    </row>
    <row r="34" spans="1:131" ht="26.25" customHeight="1">
      <c r="A34" s="234">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23"/>
      <c r="BK34" s="223"/>
      <c r="BL34" s="223"/>
      <c r="BM34" s="223"/>
      <c r="BN34" s="223"/>
      <c r="BO34" s="233"/>
      <c r="BP34" s="233"/>
      <c r="BQ34" s="230">
        <v>28</v>
      </c>
      <c r="BR34" s="231"/>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21"/>
    </row>
    <row r="35" spans="1:131" ht="26.25" customHeight="1">
      <c r="A35" s="234">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23"/>
      <c r="BK35" s="223"/>
      <c r="BL35" s="223"/>
      <c r="BM35" s="223"/>
      <c r="BN35" s="223"/>
      <c r="BO35" s="233"/>
      <c r="BP35" s="233"/>
      <c r="BQ35" s="230">
        <v>29</v>
      </c>
      <c r="BR35" s="231"/>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21"/>
    </row>
    <row r="36" spans="1:131" ht="26.25" customHeight="1">
      <c r="A36" s="234">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23"/>
      <c r="BK36" s="223"/>
      <c r="BL36" s="223"/>
      <c r="BM36" s="223"/>
      <c r="BN36" s="223"/>
      <c r="BO36" s="233"/>
      <c r="BP36" s="233"/>
      <c r="BQ36" s="230">
        <v>30</v>
      </c>
      <c r="BR36" s="231"/>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21"/>
    </row>
    <row r="37" spans="1:131" ht="26.25" customHeight="1">
      <c r="A37" s="234">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23"/>
      <c r="BK37" s="223"/>
      <c r="BL37" s="223"/>
      <c r="BM37" s="223"/>
      <c r="BN37" s="223"/>
      <c r="BO37" s="233"/>
      <c r="BP37" s="233"/>
      <c r="BQ37" s="230">
        <v>31</v>
      </c>
      <c r="BR37" s="231"/>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21"/>
    </row>
    <row r="38" spans="1:131" ht="26.25" customHeight="1">
      <c r="A38" s="234">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23"/>
      <c r="BK38" s="223"/>
      <c r="BL38" s="223"/>
      <c r="BM38" s="223"/>
      <c r="BN38" s="223"/>
      <c r="BO38" s="233"/>
      <c r="BP38" s="233"/>
      <c r="BQ38" s="230">
        <v>32</v>
      </c>
      <c r="BR38" s="231"/>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21"/>
    </row>
    <row r="39" spans="1:131" ht="26.25" customHeight="1">
      <c r="A39" s="234">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23"/>
      <c r="BK39" s="223"/>
      <c r="BL39" s="223"/>
      <c r="BM39" s="223"/>
      <c r="BN39" s="223"/>
      <c r="BO39" s="233"/>
      <c r="BP39" s="233"/>
      <c r="BQ39" s="230">
        <v>33</v>
      </c>
      <c r="BR39" s="231"/>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21"/>
    </row>
    <row r="40" spans="1:131" ht="26.25" customHeight="1">
      <c r="A40" s="230">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23"/>
      <c r="BK40" s="223"/>
      <c r="BL40" s="223"/>
      <c r="BM40" s="223"/>
      <c r="BN40" s="223"/>
      <c r="BO40" s="233"/>
      <c r="BP40" s="233"/>
      <c r="BQ40" s="230">
        <v>34</v>
      </c>
      <c r="BR40" s="231"/>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21"/>
    </row>
    <row r="41" spans="1:131" ht="26.25" customHeight="1">
      <c r="A41" s="230">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23"/>
      <c r="BK41" s="223"/>
      <c r="BL41" s="223"/>
      <c r="BM41" s="223"/>
      <c r="BN41" s="223"/>
      <c r="BO41" s="233"/>
      <c r="BP41" s="233"/>
      <c r="BQ41" s="230">
        <v>35</v>
      </c>
      <c r="BR41" s="231"/>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21"/>
    </row>
    <row r="42" spans="1:131" ht="26.25" customHeight="1">
      <c r="A42" s="230">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23"/>
      <c r="BK42" s="223"/>
      <c r="BL42" s="223"/>
      <c r="BM42" s="223"/>
      <c r="BN42" s="223"/>
      <c r="BO42" s="233"/>
      <c r="BP42" s="233"/>
      <c r="BQ42" s="230">
        <v>36</v>
      </c>
      <c r="BR42" s="231"/>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21"/>
    </row>
    <row r="43" spans="1:131" ht="26.25" customHeight="1">
      <c r="A43" s="230">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23"/>
      <c r="BK43" s="223"/>
      <c r="BL43" s="223"/>
      <c r="BM43" s="223"/>
      <c r="BN43" s="223"/>
      <c r="BO43" s="233"/>
      <c r="BP43" s="233"/>
      <c r="BQ43" s="230">
        <v>37</v>
      </c>
      <c r="BR43" s="231"/>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21"/>
    </row>
    <row r="44" spans="1:131" ht="26.25" customHeight="1">
      <c r="A44" s="230">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23"/>
      <c r="BK44" s="223"/>
      <c r="BL44" s="223"/>
      <c r="BM44" s="223"/>
      <c r="BN44" s="223"/>
      <c r="BO44" s="233"/>
      <c r="BP44" s="233"/>
      <c r="BQ44" s="230">
        <v>38</v>
      </c>
      <c r="BR44" s="231"/>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21"/>
    </row>
    <row r="45" spans="1:131" ht="26.25" customHeight="1">
      <c r="A45" s="230">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23"/>
      <c r="BK45" s="223"/>
      <c r="BL45" s="223"/>
      <c r="BM45" s="223"/>
      <c r="BN45" s="223"/>
      <c r="BO45" s="233"/>
      <c r="BP45" s="233"/>
      <c r="BQ45" s="230">
        <v>39</v>
      </c>
      <c r="BR45" s="231"/>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21"/>
    </row>
    <row r="46" spans="1:131" ht="26.25" customHeight="1">
      <c r="A46" s="230">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23"/>
      <c r="BK46" s="223"/>
      <c r="BL46" s="223"/>
      <c r="BM46" s="223"/>
      <c r="BN46" s="223"/>
      <c r="BO46" s="233"/>
      <c r="BP46" s="233"/>
      <c r="BQ46" s="230">
        <v>40</v>
      </c>
      <c r="BR46" s="231"/>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21"/>
    </row>
    <row r="47" spans="1:131" ht="26.25" customHeight="1">
      <c r="A47" s="230">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23"/>
      <c r="BK47" s="223"/>
      <c r="BL47" s="223"/>
      <c r="BM47" s="223"/>
      <c r="BN47" s="223"/>
      <c r="BO47" s="233"/>
      <c r="BP47" s="233"/>
      <c r="BQ47" s="230">
        <v>41</v>
      </c>
      <c r="BR47" s="231"/>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21"/>
    </row>
    <row r="48" spans="1:131" ht="26.25" customHeight="1">
      <c r="A48" s="230">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23"/>
      <c r="BK48" s="223"/>
      <c r="BL48" s="223"/>
      <c r="BM48" s="223"/>
      <c r="BN48" s="223"/>
      <c r="BO48" s="233"/>
      <c r="BP48" s="233"/>
      <c r="BQ48" s="230">
        <v>42</v>
      </c>
      <c r="BR48" s="231"/>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21"/>
    </row>
    <row r="49" spans="1:131" ht="26.25" customHeight="1">
      <c r="A49" s="230">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23"/>
      <c r="BK49" s="223"/>
      <c r="BL49" s="223"/>
      <c r="BM49" s="223"/>
      <c r="BN49" s="223"/>
      <c r="BO49" s="233"/>
      <c r="BP49" s="233"/>
      <c r="BQ49" s="230">
        <v>43</v>
      </c>
      <c r="BR49" s="231"/>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21"/>
    </row>
    <row r="50" spans="1:131" ht="26.25" customHeight="1">
      <c r="A50" s="230">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23"/>
      <c r="BK50" s="223"/>
      <c r="BL50" s="223"/>
      <c r="BM50" s="223"/>
      <c r="BN50" s="223"/>
      <c r="BO50" s="233"/>
      <c r="BP50" s="233"/>
      <c r="BQ50" s="230">
        <v>44</v>
      </c>
      <c r="BR50" s="231"/>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21"/>
    </row>
    <row r="51" spans="1:131" ht="26.25" customHeight="1">
      <c r="A51" s="230">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23"/>
      <c r="BK51" s="223"/>
      <c r="BL51" s="223"/>
      <c r="BM51" s="223"/>
      <c r="BN51" s="223"/>
      <c r="BO51" s="233"/>
      <c r="BP51" s="233"/>
      <c r="BQ51" s="230">
        <v>45</v>
      </c>
      <c r="BR51" s="231"/>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21"/>
    </row>
    <row r="52" spans="1:131" ht="26.25" customHeight="1">
      <c r="A52" s="230">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23"/>
      <c r="BK52" s="223"/>
      <c r="BL52" s="223"/>
      <c r="BM52" s="223"/>
      <c r="BN52" s="223"/>
      <c r="BO52" s="233"/>
      <c r="BP52" s="233"/>
      <c r="BQ52" s="230">
        <v>46</v>
      </c>
      <c r="BR52" s="231"/>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21"/>
    </row>
    <row r="53" spans="1:131" ht="26.25" customHeight="1">
      <c r="A53" s="230">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23"/>
      <c r="BK53" s="223"/>
      <c r="BL53" s="223"/>
      <c r="BM53" s="223"/>
      <c r="BN53" s="223"/>
      <c r="BO53" s="233"/>
      <c r="BP53" s="233"/>
      <c r="BQ53" s="230">
        <v>47</v>
      </c>
      <c r="BR53" s="231"/>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21"/>
    </row>
    <row r="54" spans="1:131" ht="26.25" customHeight="1">
      <c r="A54" s="230">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23"/>
      <c r="BK54" s="223"/>
      <c r="BL54" s="223"/>
      <c r="BM54" s="223"/>
      <c r="BN54" s="223"/>
      <c r="BO54" s="233"/>
      <c r="BP54" s="233"/>
      <c r="BQ54" s="230">
        <v>48</v>
      </c>
      <c r="BR54" s="231"/>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21"/>
    </row>
    <row r="55" spans="1:131" ht="26.25" customHeight="1">
      <c r="A55" s="230">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23"/>
      <c r="BK55" s="223"/>
      <c r="BL55" s="223"/>
      <c r="BM55" s="223"/>
      <c r="BN55" s="223"/>
      <c r="BO55" s="233"/>
      <c r="BP55" s="233"/>
      <c r="BQ55" s="230">
        <v>49</v>
      </c>
      <c r="BR55" s="231"/>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21"/>
    </row>
    <row r="56" spans="1:131" ht="26.25" customHeight="1">
      <c r="A56" s="230">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23"/>
      <c r="BK56" s="223"/>
      <c r="BL56" s="223"/>
      <c r="BM56" s="223"/>
      <c r="BN56" s="223"/>
      <c r="BO56" s="233"/>
      <c r="BP56" s="233"/>
      <c r="BQ56" s="230">
        <v>50</v>
      </c>
      <c r="BR56" s="231"/>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21"/>
    </row>
    <row r="57" spans="1:131" ht="26.25" customHeight="1">
      <c r="A57" s="230">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23"/>
      <c r="BK57" s="223"/>
      <c r="BL57" s="223"/>
      <c r="BM57" s="223"/>
      <c r="BN57" s="223"/>
      <c r="BO57" s="233"/>
      <c r="BP57" s="233"/>
      <c r="BQ57" s="230">
        <v>51</v>
      </c>
      <c r="BR57" s="231"/>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21"/>
    </row>
    <row r="58" spans="1:131" ht="26.25" customHeight="1">
      <c r="A58" s="230">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23"/>
      <c r="BK58" s="223"/>
      <c r="BL58" s="223"/>
      <c r="BM58" s="223"/>
      <c r="BN58" s="223"/>
      <c r="BO58" s="233"/>
      <c r="BP58" s="233"/>
      <c r="BQ58" s="230">
        <v>52</v>
      </c>
      <c r="BR58" s="231"/>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21"/>
    </row>
    <row r="59" spans="1:131" ht="26.25" customHeight="1">
      <c r="A59" s="230">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23"/>
      <c r="BK59" s="223"/>
      <c r="BL59" s="223"/>
      <c r="BM59" s="223"/>
      <c r="BN59" s="223"/>
      <c r="BO59" s="233"/>
      <c r="BP59" s="233"/>
      <c r="BQ59" s="230">
        <v>53</v>
      </c>
      <c r="BR59" s="231"/>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21"/>
    </row>
    <row r="60" spans="1:131" ht="26.25" customHeight="1">
      <c r="A60" s="230">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23"/>
      <c r="BK60" s="223"/>
      <c r="BL60" s="223"/>
      <c r="BM60" s="223"/>
      <c r="BN60" s="223"/>
      <c r="BO60" s="233"/>
      <c r="BP60" s="233"/>
      <c r="BQ60" s="230">
        <v>54</v>
      </c>
      <c r="BR60" s="231"/>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21"/>
    </row>
    <row r="61" spans="1:131" ht="26.25" customHeight="1" thickBot="1">
      <c r="A61" s="230">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23"/>
      <c r="BK61" s="223"/>
      <c r="BL61" s="223"/>
      <c r="BM61" s="223"/>
      <c r="BN61" s="223"/>
      <c r="BO61" s="233"/>
      <c r="BP61" s="233"/>
      <c r="BQ61" s="230">
        <v>55</v>
      </c>
      <c r="BR61" s="231"/>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21"/>
    </row>
    <row r="62" spans="1:131" ht="26.25" customHeight="1">
      <c r="A62" s="230">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411</v>
      </c>
      <c r="BK62" s="789"/>
      <c r="BL62" s="789"/>
      <c r="BM62" s="789"/>
      <c r="BN62" s="790"/>
      <c r="BO62" s="233"/>
      <c r="BP62" s="233"/>
      <c r="BQ62" s="230">
        <v>56</v>
      </c>
      <c r="BR62" s="231"/>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21"/>
    </row>
    <row r="63" spans="1:131" ht="26.25" customHeight="1" thickBot="1">
      <c r="A63" s="232" t="s">
        <v>392</v>
      </c>
      <c r="B63" s="772" t="s">
        <v>412</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803</v>
      </c>
      <c r="AG63" s="827"/>
      <c r="AH63" s="827"/>
      <c r="AI63" s="827"/>
      <c r="AJ63" s="828"/>
      <c r="AK63" s="829"/>
      <c r="AL63" s="824"/>
      <c r="AM63" s="824"/>
      <c r="AN63" s="824"/>
      <c r="AO63" s="824"/>
      <c r="AP63" s="827">
        <f>SUM(AP28:AT32)</f>
        <v>386</v>
      </c>
      <c r="AQ63" s="827"/>
      <c r="AR63" s="827"/>
      <c r="AS63" s="827"/>
      <c r="AT63" s="827"/>
      <c r="AU63" s="827">
        <f>SUM(AU28:AY32)</f>
        <v>54</v>
      </c>
      <c r="AV63" s="827"/>
      <c r="AW63" s="827"/>
      <c r="AX63" s="827"/>
      <c r="AY63" s="827"/>
      <c r="AZ63" s="831"/>
      <c r="BA63" s="832"/>
      <c r="BB63" s="832"/>
      <c r="BC63" s="832"/>
      <c r="BD63" s="833"/>
      <c r="BE63" s="834"/>
      <c r="BF63" s="834"/>
      <c r="BG63" s="834"/>
      <c r="BH63" s="834"/>
      <c r="BI63" s="835"/>
      <c r="BJ63" s="836" t="s">
        <v>413</v>
      </c>
      <c r="BK63" s="837"/>
      <c r="BL63" s="837"/>
      <c r="BM63" s="837"/>
      <c r="BN63" s="838"/>
      <c r="BO63" s="233"/>
      <c r="BP63" s="233"/>
      <c r="BQ63" s="230">
        <v>57</v>
      </c>
      <c r="BR63" s="231"/>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21"/>
    </row>
    <row r="64" spans="1:131" ht="26.25" customHeight="1">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21"/>
    </row>
    <row r="65" spans="1:131" ht="26.25" customHeight="1" thickBot="1">
      <c r="A65" s="223" t="s">
        <v>414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21"/>
    </row>
    <row r="66" spans="1:131" ht="26.25" customHeight="1">
      <c r="A66" s="710" t="s">
        <v>415</v>
      </c>
      <c r="B66" s="711"/>
      <c r="C66" s="711"/>
      <c r="D66" s="711"/>
      <c r="E66" s="711"/>
      <c r="F66" s="711"/>
      <c r="G66" s="711"/>
      <c r="H66" s="711"/>
      <c r="I66" s="711"/>
      <c r="J66" s="711"/>
      <c r="K66" s="711"/>
      <c r="L66" s="711"/>
      <c r="M66" s="711"/>
      <c r="N66" s="711"/>
      <c r="O66" s="711"/>
      <c r="P66" s="712"/>
      <c r="Q66" s="716" t="s">
        <v>416</v>
      </c>
      <c r="R66" s="717"/>
      <c r="S66" s="717"/>
      <c r="T66" s="717"/>
      <c r="U66" s="718"/>
      <c r="V66" s="716" t="s">
        <v>417</v>
      </c>
      <c r="W66" s="717"/>
      <c r="X66" s="717"/>
      <c r="Y66" s="717"/>
      <c r="Z66" s="718"/>
      <c r="AA66" s="716" t="s">
        <v>418</v>
      </c>
      <c r="AB66" s="717"/>
      <c r="AC66" s="717"/>
      <c r="AD66" s="717"/>
      <c r="AE66" s="718"/>
      <c r="AF66" s="839" t="s">
        <v>419</v>
      </c>
      <c r="AG66" s="798"/>
      <c r="AH66" s="798"/>
      <c r="AI66" s="798"/>
      <c r="AJ66" s="840"/>
      <c r="AK66" s="716" t="s">
        <v>401</v>
      </c>
      <c r="AL66" s="711"/>
      <c r="AM66" s="711"/>
      <c r="AN66" s="711"/>
      <c r="AO66" s="712"/>
      <c r="AP66" s="716" t="s">
        <v>420</v>
      </c>
      <c r="AQ66" s="717"/>
      <c r="AR66" s="717"/>
      <c r="AS66" s="717"/>
      <c r="AT66" s="718"/>
      <c r="AU66" s="716" t="s">
        <v>421</v>
      </c>
      <c r="AV66" s="717"/>
      <c r="AW66" s="717"/>
      <c r="AX66" s="717"/>
      <c r="AY66" s="718"/>
      <c r="AZ66" s="716" t="s">
        <v>378</v>
      </c>
      <c r="BA66" s="717"/>
      <c r="BB66" s="717"/>
      <c r="BC66" s="717"/>
      <c r="BD66" s="723"/>
      <c r="BE66" s="233"/>
      <c r="BF66" s="233"/>
      <c r="BG66" s="233"/>
      <c r="BH66" s="233"/>
      <c r="BI66" s="233"/>
      <c r="BJ66" s="233"/>
      <c r="BK66" s="233"/>
      <c r="BL66" s="233"/>
      <c r="BM66" s="233"/>
      <c r="BN66" s="233"/>
      <c r="BO66" s="233"/>
      <c r="BP66" s="233"/>
      <c r="BQ66" s="230">
        <v>60</v>
      </c>
      <c r="BR66" s="235"/>
      <c r="BS66" s="844"/>
      <c r="BT66" s="845"/>
      <c r="BU66" s="845"/>
      <c r="BV66" s="845"/>
      <c r="BW66" s="845"/>
      <c r="BX66" s="845"/>
      <c r="BY66" s="845"/>
      <c r="BZ66" s="845"/>
      <c r="CA66" s="845"/>
      <c r="CB66" s="845"/>
      <c r="CC66" s="845"/>
      <c r="CD66" s="845"/>
      <c r="CE66" s="845"/>
      <c r="CF66" s="845"/>
      <c r="CG66" s="850"/>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221"/>
    </row>
    <row r="67" spans="1:131" ht="26.25" customHeight="1" thickBot="1">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41"/>
      <c r="AG67" s="801"/>
      <c r="AH67" s="801"/>
      <c r="AI67" s="801"/>
      <c r="AJ67" s="842"/>
      <c r="AK67" s="843"/>
      <c r="AL67" s="714"/>
      <c r="AM67" s="714"/>
      <c r="AN67" s="714"/>
      <c r="AO67" s="715"/>
      <c r="AP67" s="719"/>
      <c r="AQ67" s="720"/>
      <c r="AR67" s="720"/>
      <c r="AS67" s="720"/>
      <c r="AT67" s="721"/>
      <c r="AU67" s="719"/>
      <c r="AV67" s="720"/>
      <c r="AW67" s="720"/>
      <c r="AX67" s="720"/>
      <c r="AY67" s="721"/>
      <c r="AZ67" s="719"/>
      <c r="BA67" s="720"/>
      <c r="BB67" s="720"/>
      <c r="BC67" s="720"/>
      <c r="BD67" s="725"/>
      <c r="BE67" s="233"/>
      <c r="BF67" s="233"/>
      <c r="BG67" s="233"/>
      <c r="BH67" s="233"/>
      <c r="BI67" s="233"/>
      <c r="BJ67" s="233"/>
      <c r="BK67" s="233"/>
      <c r="BL67" s="233"/>
      <c r="BM67" s="233"/>
      <c r="BN67" s="233"/>
      <c r="BO67" s="233"/>
      <c r="BP67" s="233"/>
      <c r="BQ67" s="230">
        <v>61</v>
      </c>
      <c r="BR67" s="235"/>
      <c r="BS67" s="844"/>
      <c r="BT67" s="845"/>
      <c r="BU67" s="845"/>
      <c r="BV67" s="845"/>
      <c r="BW67" s="845"/>
      <c r="BX67" s="845"/>
      <c r="BY67" s="845"/>
      <c r="BZ67" s="845"/>
      <c r="CA67" s="845"/>
      <c r="CB67" s="845"/>
      <c r="CC67" s="845"/>
      <c r="CD67" s="845"/>
      <c r="CE67" s="845"/>
      <c r="CF67" s="845"/>
      <c r="CG67" s="850"/>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221"/>
    </row>
    <row r="68" spans="1:131" ht="26.25" customHeight="1" thickTop="1">
      <c r="A68" s="228">
        <v>1</v>
      </c>
      <c r="B68" s="854" t="s">
        <v>590</v>
      </c>
      <c r="C68" s="855"/>
      <c r="D68" s="855"/>
      <c r="E68" s="855"/>
      <c r="F68" s="855"/>
      <c r="G68" s="855"/>
      <c r="H68" s="855"/>
      <c r="I68" s="855"/>
      <c r="J68" s="855"/>
      <c r="K68" s="855"/>
      <c r="L68" s="855"/>
      <c r="M68" s="855"/>
      <c r="N68" s="855"/>
      <c r="O68" s="855"/>
      <c r="P68" s="856"/>
      <c r="Q68" s="857">
        <v>1064</v>
      </c>
      <c r="R68" s="851"/>
      <c r="S68" s="851"/>
      <c r="T68" s="851"/>
      <c r="U68" s="851"/>
      <c r="V68" s="851">
        <v>1052</v>
      </c>
      <c r="W68" s="851"/>
      <c r="X68" s="851"/>
      <c r="Y68" s="851"/>
      <c r="Z68" s="851"/>
      <c r="AA68" s="851">
        <v>12</v>
      </c>
      <c r="AB68" s="851"/>
      <c r="AC68" s="851"/>
      <c r="AD68" s="851"/>
      <c r="AE68" s="851"/>
      <c r="AF68" s="851">
        <v>12</v>
      </c>
      <c r="AG68" s="851"/>
      <c r="AH68" s="851"/>
      <c r="AI68" s="851"/>
      <c r="AJ68" s="851"/>
      <c r="AK68" s="851" t="s">
        <v>589</v>
      </c>
      <c r="AL68" s="851"/>
      <c r="AM68" s="851"/>
      <c r="AN68" s="851"/>
      <c r="AO68" s="851"/>
      <c r="AP68" s="851">
        <v>853</v>
      </c>
      <c r="AQ68" s="851"/>
      <c r="AR68" s="851"/>
      <c r="AS68" s="851"/>
      <c r="AT68" s="851"/>
      <c r="AU68" s="851">
        <v>197</v>
      </c>
      <c r="AV68" s="851"/>
      <c r="AW68" s="851"/>
      <c r="AX68" s="851"/>
      <c r="AY68" s="851"/>
      <c r="AZ68" s="852"/>
      <c r="BA68" s="852"/>
      <c r="BB68" s="852"/>
      <c r="BC68" s="852"/>
      <c r="BD68" s="853"/>
      <c r="BE68" s="233"/>
      <c r="BF68" s="233"/>
      <c r="BG68" s="233"/>
      <c r="BH68" s="233"/>
      <c r="BI68" s="233"/>
      <c r="BJ68" s="233"/>
      <c r="BK68" s="233"/>
      <c r="BL68" s="233"/>
      <c r="BM68" s="233"/>
      <c r="BN68" s="233"/>
      <c r="BO68" s="233"/>
      <c r="BP68" s="233"/>
      <c r="BQ68" s="230">
        <v>62</v>
      </c>
      <c r="BR68" s="235"/>
      <c r="BS68" s="844"/>
      <c r="BT68" s="845"/>
      <c r="BU68" s="845"/>
      <c r="BV68" s="845"/>
      <c r="BW68" s="845"/>
      <c r="BX68" s="845"/>
      <c r="BY68" s="845"/>
      <c r="BZ68" s="845"/>
      <c r="CA68" s="845"/>
      <c r="CB68" s="845"/>
      <c r="CC68" s="845"/>
      <c r="CD68" s="845"/>
      <c r="CE68" s="845"/>
      <c r="CF68" s="845"/>
      <c r="CG68" s="850"/>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221"/>
    </row>
    <row r="69" spans="1:131" ht="26.25" customHeight="1">
      <c r="A69" s="230">
        <v>2</v>
      </c>
      <c r="B69" s="858" t="s">
        <v>591</v>
      </c>
      <c r="C69" s="859"/>
      <c r="D69" s="859"/>
      <c r="E69" s="859"/>
      <c r="F69" s="859"/>
      <c r="G69" s="859"/>
      <c r="H69" s="859"/>
      <c r="I69" s="859"/>
      <c r="J69" s="859"/>
      <c r="K69" s="859"/>
      <c r="L69" s="859"/>
      <c r="M69" s="859"/>
      <c r="N69" s="859"/>
      <c r="O69" s="859"/>
      <c r="P69" s="860"/>
      <c r="Q69" s="861">
        <v>1134</v>
      </c>
      <c r="R69" s="813"/>
      <c r="S69" s="813"/>
      <c r="T69" s="813"/>
      <c r="U69" s="813"/>
      <c r="V69" s="813">
        <v>1058</v>
      </c>
      <c r="W69" s="813"/>
      <c r="X69" s="813"/>
      <c r="Y69" s="813"/>
      <c r="Z69" s="813"/>
      <c r="AA69" s="813">
        <v>76</v>
      </c>
      <c r="AB69" s="813"/>
      <c r="AC69" s="813"/>
      <c r="AD69" s="813"/>
      <c r="AE69" s="813"/>
      <c r="AF69" s="813">
        <v>72</v>
      </c>
      <c r="AG69" s="813"/>
      <c r="AH69" s="813"/>
      <c r="AI69" s="813"/>
      <c r="AJ69" s="813"/>
      <c r="AK69" s="862" t="s">
        <v>598</v>
      </c>
      <c r="AL69" s="863"/>
      <c r="AM69" s="863"/>
      <c r="AN69" s="863"/>
      <c r="AO69" s="817"/>
      <c r="AP69" s="813">
        <v>195</v>
      </c>
      <c r="AQ69" s="813"/>
      <c r="AR69" s="813"/>
      <c r="AS69" s="813"/>
      <c r="AT69" s="813"/>
      <c r="AU69" s="813">
        <v>33</v>
      </c>
      <c r="AV69" s="813"/>
      <c r="AW69" s="813"/>
      <c r="AX69" s="813"/>
      <c r="AY69" s="813"/>
      <c r="AZ69" s="815"/>
      <c r="BA69" s="815"/>
      <c r="BB69" s="815"/>
      <c r="BC69" s="815"/>
      <c r="BD69" s="816"/>
      <c r="BE69" s="233"/>
      <c r="BF69" s="233"/>
      <c r="BG69" s="233"/>
      <c r="BH69" s="233"/>
      <c r="BI69" s="233"/>
      <c r="BJ69" s="233"/>
      <c r="BK69" s="233"/>
      <c r="BL69" s="233"/>
      <c r="BM69" s="233"/>
      <c r="BN69" s="233"/>
      <c r="BO69" s="233"/>
      <c r="BP69" s="233"/>
      <c r="BQ69" s="230">
        <v>63</v>
      </c>
      <c r="BR69" s="235"/>
      <c r="BS69" s="844"/>
      <c r="BT69" s="845"/>
      <c r="BU69" s="845"/>
      <c r="BV69" s="845"/>
      <c r="BW69" s="845"/>
      <c r="BX69" s="845"/>
      <c r="BY69" s="845"/>
      <c r="BZ69" s="845"/>
      <c r="CA69" s="845"/>
      <c r="CB69" s="845"/>
      <c r="CC69" s="845"/>
      <c r="CD69" s="845"/>
      <c r="CE69" s="845"/>
      <c r="CF69" s="845"/>
      <c r="CG69" s="850"/>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221"/>
    </row>
    <row r="70" spans="1:131" ht="26.25" customHeight="1">
      <c r="A70" s="230">
        <v>3</v>
      </c>
      <c r="B70" s="858" t="s">
        <v>592</v>
      </c>
      <c r="C70" s="859"/>
      <c r="D70" s="859"/>
      <c r="E70" s="859"/>
      <c r="F70" s="859"/>
      <c r="G70" s="859"/>
      <c r="H70" s="859"/>
      <c r="I70" s="859"/>
      <c r="J70" s="859"/>
      <c r="K70" s="859"/>
      <c r="L70" s="859"/>
      <c r="M70" s="859"/>
      <c r="N70" s="859"/>
      <c r="O70" s="859"/>
      <c r="P70" s="860"/>
      <c r="Q70" s="861">
        <v>207</v>
      </c>
      <c r="R70" s="813"/>
      <c r="S70" s="813"/>
      <c r="T70" s="813"/>
      <c r="U70" s="813"/>
      <c r="V70" s="813">
        <v>201</v>
      </c>
      <c r="W70" s="813"/>
      <c r="X70" s="813"/>
      <c r="Y70" s="813"/>
      <c r="Z70" s="813"/>
      <c r="AA70" s="813">
        <v>6</v>
      </c>
      <c r="AB70" s="813"/>
      <c r="AC70" s="813"/>
      <c r="AD70" s="813"/>
      <c r="AE70" s="813"/>
      <c r="AF70" s="813">
        <v>6</v>
      </c>
      <c r="AG70" s="813"/>
      <c r="AH70" s="813"/>
      <c r="AI70" s="813"/>
      <c r="AJ70" s="813"/>
      <c r="AK70" s="813">
        <v>5</v>
      </c>
      <c r="AL70" s="813"/>
      <c r="AM70" s="813"/>
      <c r="AN70" s="813"/>
      <c r="AO70" s="813"/>
      <c r="AP70" s="862" t="s">
        <v>598</v>
      </c>
      <c r="AQ70" s="863"/>
      <c r="AR70" s="863"/>
      <c r="AS70" s="863"/>
      <c r="AT70" s="817"/>
      <c r="AU70" s="813" t="s">
        <v>598</v>
      </c>
      <c r="AV70" s="813"/>
      <c r="AW70" s="813"/>
      <c r="AX70" s="813"/>
      <c r="AY70" s="813"/>
      <c r="AZ70" s="815"/>
      <c r="BA70" s="815"/>
      <c r="BB70" s="815"/>
      <c r="BC70" s="815"/>
      <c r="BD70" s="816"/>
      <c r="BE70" s="233"/>
      <c r="BF70" s="233"/>
      <c r="BG70" s="233"/>
      <c r="BH70" s="233"/>
      <c r="BI70" s="233"/>
      <c r="BJ70" s="233"/>
      <c r="BK70" s="233"/>
      <c r="BL70" s="233"/>
      <c r="BM70" s="233"/>
      <c r="BN70" s="233"/>
      <c r="BO70" s="233"/>
      <c r="BP70" s="233"/>
      <c r="BQ70" s="230">
        <v>64</v>
      </c>
      <c r="BR70" s="235"/>
      <c r="BS70" s="844"/>
      <c r="BT70" s="845"/>
      <c r="BU70" s="845"/>
      <c r="BV70" s="845"/>
      <c r="BW70" s="845"/>
      <c r="BX70" s="845"/>
      <c r="BY70" s="845"/>
      <c r="BZ70" s="845"/>
      <c r="CA70" s="845"/>
      <c r="CB70" s="845"/>
      <c r="CC70" s="845"/>
      <c r="CD70" s="845"/>
      <c r="CE70" s="845"/>
      <c r="CF70" s="845"/>
      <c r="CG70" s="850"/>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221"/>
    </row>
    <row r="71" spans="1:131" ht="26.25" customHeight="1">
      <c r="A71" s="230">
        <v>4</v>
      </c>
      <c r="B71" s="858" t="s">
        <v>593</v>
      </c>
      <c r="C71" s="859"/>
      <c r="D71" s="859"/>
      <c r="E71" s="859"/>
      <c r="F71" s="859"/>
      <c r="G71" s="859"/>
      <c r="H71" s="859"/>
      <c r="I71" s="859"/>
      <c r="J71" s="859"/>
      <c r="K71" s="859"/>
      <c r="L71" s="859"/>
      <c r="M71" s="859"/>
      <c r="N71" s="859"/>
      <c r="O71" s="859"/>
      <c r="P71" s="860"/>
      <c r="Q71" s="861">
        <v>165588</v>
      </c>
      <c r="R71" s="813"/>
      <c r="S71" s="813"/>
      <c r="T71" s="813"/>
      <c r="U71" s="813"/>
      <c r="V71" s="813">
        <v>158226</v>
      </c>
      <c r="W71" s="813"/>
      <c r="X71" s="813"/>
      <c r="Y71" s="813"/>
      <c r="Z71" s="813"/>
      <c r="AA71" s="813">
        <v>7362</v>
      </c>
      <c r="AB71" s="813"/>
      <c r="AC71" s="813"/>
      <c r="AD71" s="813"/>
      <c r="AE71" s="813"/>
      <c r="AF71" s="813">
        <v>7362</v>
      </c>
      <c r="AG71" s="813"/>
      <c r="AH71" s="813"/>
      <c r="AI71" s="813"/>
      <c r="AJ71" s="813"/>
      <c r="AK71" s="813">
        <v>1484</v>
      </c>
      <c r="AL71" s="813"/>
      <c r="AM71" s="813"/>
      <c r="AN71" s="813"/>
      <c r="AO71" s="813"/>
      <c r="AP71" s="862" t="s">
        <v>598</v>
      </c>
      <c r="AQ71" s="863"/>
      <c r="AR71" s="863"/>
      <c r="AS71" s="863"/>
      <c r="AT71" s="817"/>
      <c r="AU71" s="813" t="s">
        <v>598</v>
      </c>
      <c r="AV71" s="813"/>
      <c r="AW71" s="813"/>
      <c r="AX71" s="813"/>
      <c r="AY71" s="813"/>
      <c r="AZ71" s="815"/>
      <c r="BA71" s="815"/>
      <c r="BB71" s="815"/>
      <c r="BC71" s="815"/>
      <c r="BD71" s="816"/>
      <c r="BE71" s="233"/>
      <c r="BF71" s="233"/>
      <c r="BG71" s="233"/>
      <c r="BH71" s="233"/>
      <c r="BI71" s="233"/>
      <c r="BJ71" s="233"/>
      <c r="BK71" s="233"/>
      <c r="BL71" s="233"/>
      <c r="BM71" s="233"/>
      <c r="BN71" s="233"/>
      <c r="BO71" s="233"/>
      <c r="BP71" s="233"/>
      <c r="BQ71" s="230">
        <v>65</v>
      </c>
      <c r="BR71" s="235"/>
      <c r="BS71" s="844"/>
      <c r="BT71" s="845"/>
      <c r="BU71" s="845"/>
      <c r="BV71" s="845"/>
      <c r="BW71" s="845"/>
      <c r="BX71" s="845"/>
      <c r="BY71" s="845"/>
      <c r="BZ71" s="845"/>
      <c r="CA71" s="845"/>
      <c r="CB71" s="845"/>
      <c r="CC71" s="845"/>
      <c r="CD71" s="845"/>
      <c r="CE71" s="845"/>
      <c r="CF71" s="845"/>
      <c r="CG71" s="850"/>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221"/>
    </row>
    <row r="72" spans="1:131" ht="26.25" customHeight="1">
      <c r="A72" s="230">
        <v>5</v>
      </c>
      <c r="B72" s="858" t="s">
        <v>594</v>
      </c>
      <c r="C72" s="859"/>
      <c r="D72" s="859"/>
      <c r="E72" s="859"/>
      <c r="F72" s="859"/>
      <c r="G72" s="859"/>
      <c r="H72" s="859"/>
      <c r="I72" s="859"/>
      <c r="J72" s="859"/>
      <c r="K72" s="859"/>
      <c r="L72" s="859"/>
      <c r="M72" s="859"/>
      <c r="N72" s="859"/>
      <c r="O72" s="859"/>
      <c r="P72" s="860"/>
      <c r="Q72" s="861">
        <v>1937</v>
      </c>
      <c r="R72" s="813"/>
      <c r="S72" s="813"/>
      <c r="T72" s="813"/>
      <c r="U72" s="813"/>
      <c r="V72" s="813">
        <v>1788</v>
      </c>
      <c r="W72" s="813"/>
      <c r="X72" s="813"/>
      <c r="Y72" s="813"/>
      <c r="Z72" s="813"/>
      <c r="AA72" s="813">
        <v>150</v>
      </c>
      <c r="AB72" s="813"/>
      <c r="AC72" s="813"/>
      <c r="AD72" s="813"/>
      <c r="AE72" s="813"/>
      <c r="AF72" s="813">
        <v>150</v>
      </c>
      <c r="AG72" s="813"/>
      <c r="AH72" s="813"/>
      <c r="AI72" s="813"/>
      <c r="AJ72" s="813"/>
      <c r="AK72" s="813">
        <v>27</v>
      </c>
      <c r="AL72" s="813"/>
      <c r="AM72" s="813"/>
      <c r="AN72" s="813"/>
      <c r="AO72" s="813"/>
      <c r="AP72" s="862" t="s">
        <v>598</v>
      </c>
      <c r="AQ72" s="863"/>
      <c r="AR72" s="863"/>
      <c r="AS72" s="863"/>
      <c r="AT72" s="817"/>
      <c r="AU72" s="813" t="s">
        <v>598</v>
      </c>
      <c r="AV72" s="813"/>
      <c r="AW72" s="813"/>
      <c r="AX72" s="813"/>
      <c r="AY72" s="813"/>
      <c r="AZ72" s="815"/>
      <c r="BA72" s="815"/>
      <c r="BB72" s="815"/>
      <c r="BC72" s="815"/>
      <c r="BD72" s="816"/>
      <c r="BE72" s="233"/>
      <c r="BF72" s="233"/>
      <c r="BG72" s="233"/>
      <c r="BH72" s="233"/>
      <c r="BI72" s="233"/>
      <c r="BJ72" s="233"/>
      <c r="BK72" s="233"/>
      <c r="BL72" s="233"/>
      <c r="BM72" s="233"/>
      <c r="BN72" s="233"/>
      <c r="BO72" s="233"/>
      <c r="BP72" s="233"/>
      <c r="BQ72" s="230">
        <v>66</v>
      </c>
      <c r="BR72" s="235"/>
      <c r="BS72" s="844"/>
      <c r="BT72" s="845"/>
      <c r="BU72" s="845"/>
      <c r="BV72" s="845"/>
      <c r="BW72" s="845"/>
      <c r="BX72" s="845"/>
      <c r="BY72" s="845"/>
      <c r="BZ72" s="845"/>
      <c r="CA72" s="845"/>
      <c r="CB72" s="845"/>
      <c r="CC72" s="845"/>
      <c r="CD72" s="845"/>
      <c r="CE72" s="845"/>
      <c r="CF72" s="845"/>
      <c r="CG72" s="850"/>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221"/>
    </row>
    <row r="73" spans="1:131" ht="26.25" customHeight="1">
      <c r="A73" s="230">
        <v>6</v>
      </c>
      <c r="B73" s="858" t="s">
        <v>595</v>
      </c>
      <c r="C73" s="859"/>
      <c r="D73" s="859"/>
      <c r="E73" s="859"/>
      <c r="F73" s="859"/>
      <c r="G73" s="859"/>
      <c r="H73" s="859"/>
      <c r="I73" s="859"/>
      <c r="J73" s="859"/>
      <c r="K73" s="859"/>
      <c r="L73" s="859"/>
      <c r="M73" s="859"/>
      <c r="N73" s="859"/>
      <c r="O73" s="859"/>
      <c r="P73" s="860"/>
      <c r="Q73" s="861">
        <v>43</v>
      </c>
      <c r="R73" s="813"/>
      <c r="S73" s="813"/>
      <c r="T73" s="813"/>
      <c r="U73" s="813"/>
      <c r="V73" s="813">
        <v>39</v>
      </c>
      <c r="W73" s="813"/>
      <c r="X73" s="813"/>
      <c r="Y73" s="813"/>
      <c r="Z73" s="813"/>
      <c r="AA73" s="813">
        <v>4</v>
      </c>
      <c r="AB73" s="813"/>
      <c r="AC73" s="813"/>
      <c r="AD73" s="813"/>
      <c r="AE73" s="813"/>
      <c r="AF73" s="813">
        <v>4</v>
      </c>
      <c r="AG73" s="813"/>
      <c r="AH73" s="813"/>
      <c r="AI73" s="813"/>
      <c r="AJ73" s="813"/>
      <c r="AK73" s="813">
        <v>26</v>
      </c>
      <c r="AL73" s="813"/>
      <c r="AM73" s="813"/>
      <c r="AN73" s="813"/>
      <c r="AO73" s="813"/>
      <c r="AP73" s="862" t="s">
        <v>598</v>
      </c>
      <c r="AQ73" s="863"/>
      <c r="AR73" s="863"/>
      <c r="AS73" s="863"/>
      <c r="AT73" s="817"/>
      <c r="AU73" s="813" t="s">
        <v>598</v>
      </c>
      <c r="AV73" s="813"/>
      <c r="AW73" s="813"/>
      <c r="AX73" s="813"/>
      <c r="AY73" s="813"/>
      <c r="AZ73" s="815"/>
      <c r="BA73" s="815"/>
      <c r="BB73" s="815"/>
      <c r="BC73" s="815"/>
      <c r="BD73" s="816"/>
      <c r="BE73" s="233"/>
      <c r="BF73" s="233"/>
      <c r="BG73" s="233"/>
      <c r="BH73" s="233"/>
      <c r="BI73" s="233"/>
      <c r="BJ73" s="233"/>
      <c r="BK73" s="233"/>
      <c r="BL73" s="233"/>
      <c r="BM73" s="233"/>
      <c r="BN73" s="233"/>
      <c r="BO73" s="233"/>
      <c r="BP73" s="233"/>
      <c r="BQ73" s="230">
        <v>67</v>
      </c>
      <c r="BR73" s="235"/>
      <c r="BS73" s="844"/>
      <c r="BT73" s="845"/>
      <c r="BU73" s="845"/>
      <c r="BV73" s="845"/>
      <c r="BW73" s="845"/>
      <c r="BX73" s="845"/>
      <c r="BY73" s="845"/>
      <c r="BZ73" s="845"/>
      <c r="CA73" s="845"/>
      <c r="CB73" s="845"/>
      <c r="CC73" s="845"/>
      <c r="CD73" s="845"/>
      <c r="CE73" s="845"/>
      <c r="CF73" s="845"/>
      <c r="CG73" s="850"/>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221"/>
    </row>
    <row r="74" spans="1:131" ht="26.25" customHeight="1">
      <c r="A74" s="230">
        <v>7</v>
      </c>
      <c r="B74" s="858" t="s">
        <v>596</v>
      </c>
      <c r="C74" s="859"/>
      <c r="D74" s="859"/>
      <c r="E74" s="859"/>
      <c r="F74" s="859"/>
      <c r="G74" s="859"/>
      <c r="H74" s="859"/>
      <c r="I74" s="859"/>
      <c r="J74" s="859"/>
      <c r="K74" s="859"/>
      <c r="L74" s="859"/>
      <c r="M74" s="859"/>
      <c r="N74" s="859"/>
      <c r="O74" s="859"/>
      <c r="P74" s="860"/>
      <c r="Q74" s="861">
        <v>22</v>
      </c>
      <c r="R74" s="813"/>
      <c r="S74" s="813"/>
      <c r="T74" s="813"/>
      <c r="U74" s="813"/>
      <c r="V74" s="813">
        <v>19</v>
      </c>
      <c r="W74" s="813"/>
      <c r="X74" s="813"/>
      <c r="Y74" s="813"/>
      <c r="Z74" s="813"/>
      <c r="AA74" s="813">
        <v>2</v>
      </c>
      <c r="AB74" s="813"/>
      <c r="AC74" s="813"/>
      <c r="AD74" s="813"/>
      <c r="AE74" s="813"/>
      <c r="AF74" s="813">
        <v>2</v>
      </c>
      <c r="AG74" s="813"/>
      <c r="AH74" s="813"/>
      <c r="AI74" s="813"/>
      <c r="AJ74" s="813"/>
      <c r="AK74" s="813" t="s">
        <v>598</v>
      </c>
      <c r="AL74" s="813"/>
      <c r="AM74" s="813"/>
      <c r="AN74" s="813"/>
      <c r="AO74" s="813"/>
      <c r="AP74" s="862" t="s">
        <v>598</v>
      </c>
      <c r="AQ74" s="863"/>
      <c r="AR74" s="863"/>
      <c r="AS74" s="863"/>
      <c r="AT74" s="817"/>
      <c r="AU74" s="813" t="s">
        <v>598</v>
      </c>
      <c r="AV74" s="813"/>
      <c r="AW74" s="813"/>
      <c r="AX74" s="813"/>
      <c r="AY74" s="813"/>
      <c r="AZ74" s="815"/>
      <c r="BA74" s="815"/>
      <c r="BB74" s="815"/>
      <c r="BC74" s="815"/>
      <c r="BD74" s="816"/>
      <c r="BE74" s="233"/>
      <c r="BF74" s="233"/>
      <c r="BG74" s="233"/>
      <c r="BH74" s="233"/>
      <c r="BI74" s="233"/>
      <c r="BJ74" s="233"/>
      <c r="BK74" s="233"/>
      <c r="BL74" s="233"/>
      <c r="BM74" s="233"/>
      <c r="BN74" s="233"/>
      <c r="BO74" s="233"/>
      <c r="BP74" s="233"/>
      <c r="BQ74" s="230">
        <v>68</v>
      </c>
      <c r="BR74" s="235"/>
      <c r="BS74" s="844"/>
      <c r="BT74" s="845"/>
      <c r="BU74" s="845"/>
      <c r="BV74" s="845"/>
      <c r="BW74" s="845"/>
      <c r="BX74" s="845"/>
      <c r="BY74" s="845"/>
      <c r="BZ74" s="845"/>
      <c r="CA74" s="845"/>
      <c r="CB74" s="845"/>
      <c r="CC74" s="845"/>
      <c r="CD74" s="845"/>
      <c r="CE74" s="845"/>
      <c r="CF74" s="845"/>
      <c r="CG74" s="850"/>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221"/>
    </row>
    <row r="75" spans="1:131" ht="26.25" customHeight="1">
      <c r="A75" s="230">
        <v>8</v>
      </c>
      <c r="B75" s="858" t="s">
        <v>597</v>
      </c>
      <c r="C75" s="859"/>
      <c r="D75" s="859"/>
      <c r="E75" s="859"/>
      <c r="F75" s="859"/>
      <c r="G75" s="859"/>
      <c r="H75" s="859"/>
      <c r="I75" s="859"/>
      <c r="J75" s="859"/>
      <c r="K75" s="859"/>
      <c r="L75" s="859"/>
      <c r="M75" s="859"/>
      <c r="N75" s="859"/>
      <c r="O75" s="859"/>
      <c r="P75" s="860"/>
      <c r="Q75" s="861">
        <v>288</v>
      </c>
      <c r="R75" s="813"/>
      <c r="S75" s="813"/>
      <c r="T75" s="813"/>
      <c r="U75" s="813"/>
      <c r="V75" s="813">
        <v>261</v>
      </c>
      <c r="W75" s="813"/>
      <c r="X75" s="813"/>
      <c r="Y75" s="813"/>
      <c r="Z75" s="813"/>
      <c r="AA75" s="813">
        <v>26</v>
      </c>
      <c r="AB75" s="813"/>
      <c r="AC75" s="813"/>
      <c r="AD75" s="813"/>
      <c r="AE75" s="813"/>
      <c r="AF75" s="813">
        <v>482</v>
      </c>
      <c r="AG75" s="813"/>
      <c r="AH75" s="813"/>
      <c r="AI75" s="813"/>
      <c r="AJ75" s="813"/>
      <c r="AK75" s="813">
        <v>3</v>
      </c>
      <c r="AL75" s="813"/>
      <c r="AM75" s="813"/>
      <c r="AN75" s="813"/>
      <c r="AO75" s="813"/>
      <c r="AP75" s="813">
        <v>342</v>
      </c>
      <c r="AQ75" s="813"/>
      <c r="AR75" s="813"/>
      <c r="AS75" s="813"/>
      <c r="AT75" s="813"/>
      <c r="AU75" s="862">
        <v>44</v>
      </c>
      <c r="AV75" s="863"/>
      <c r="AW75" s="863"/>
      <c r="AX75" s="863"/>
      <c r="AY75" s="817"/>
      <c r="AZ75" s="815"/>
      <c r="BA75" s="815"/>
      <c r="BB75" s="815"/>
      <c r="BC75" s="815"/>
      <c r="BD75" s="816"/>
      <c r="BE75" s="233"/>
      <c r="BF75" s="233"/>
      <c r="BG75" s="233"/>
      <c r="BH75" s="233"/>
      <c r="BI75" s="233"/>
      <c r="BJ75" s="233"/>
      <c r="BK75" s="233"/>
      <c r="BL75" s="233"/>
      <c r="BM75" s="233"/>
      <c r="BN75" s="233"/>
      <c r="BO75" s="233"/>
      <c r="BP75" s="233"/>
      <c r="BQ75" s="230">
        <v>69</v>
      </c>
      <c r="BR75" s="235"/>
      <c r="BS75" s="844"/>
      <c r="BT75" s="845"/>
      <c r="BU75" s="845"/>
      <c r="BV75" s="845"/>
      <c r="BW75" s="845"/>
      <c r="BX75" s="845"/>
      <c r="BY75" s="845"/>
      <c r="BZ75" s="845"/>
      <c r="CA75" s="845"/>
      <c r="CB75" s="845"/>
      <c r="CC75" s="845"/>
      <c r="CD75" s="845"/>
      <c r="CE75" s="845"/>
      <c r="CF75" s="845"/>
      <c r="CG75" s="850"/>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221"/>
    </row>
    <row r="76" spans="1:131" ht="26.25" customHeight="1">
      <c r="A76" s="230">
        <v>9</v>
      </c>
      <c r="B76" s="858"/>
      <c r="C76" s="859"/>
      <c r="D76" s="859"/>
      <c r="E76" s="859"/>
      <c r="F76" s="859"/>
      <c r="G76" s="859"/>
      <c r="H76" s="859"/>
      <c r="I76" s="859"/>
      <c r="J76" s="859"/>
      <c r="K76" s="859"/>
      <c r="L76" s="859"/>
      <c r="M76" s="859"/>
      <c r="N76" s="859"/>
      <c r="O76" s="859"/>
      <c r="P76" s="860"/>
      <c r="Q76" s="864"/>
      <c r="R76" s="863"/>
      <c r="S76" s="863"/>
      <c r="T76" s="863"/>
      <c r="U76" s="817"/>
      <c r="V76" s="862"/>
      <c r="W76" s="863"/>
      <c r="X76" s="863"/>
      <c r="Y76" s="863"/>
      <c r="Z76" s="817"/>
      <c r="AA76" s="862"/>
      <c r="AB76" s="863"/>
      <c r="AC76" s="863"/>
      <c r="AD76" s="863"/>
      <c r="AE76" s="817"/>
      <c r="AF76" s="862"/>
      <c r="AG76" s="863"/>
      <c r="AH76" s="863"/>
      <c r="AI76" s="863"/>
      <c r="AJ76" s="817"/>
      <c r="AK76" s="862"/>
      <c r="AL76" s="863"/>
      <c r="AM76" s="863"/>
      <c r="AN76" s="863"/>
      <c r="AO76" s="817"/>
      <c r="AP76" s="862"/>
      <c r="AQ76" s="863"/>
      <c r="AR76" s="863"/>
      <c r="AS76" s="863"/>
      <c r="AT76" s="817"/>
      <c r="AU76" s="862"/>
      <c r="AV76" s="863"/>
      <c r="AW76" s="863"/>
      <c r="AX76" s="863"/>
      <c r="AY76" s="817"/>
      <c r="AZ76" s="815"/>
      <c r="BA76" s="815"/>
      <c r="BB76" s="815"/>
      <c r="BC76" s="815"/>
      <c r="BD76" s="816"/>
      <c r="BE76" s="233"/>
      <c r="BF76" s="233"/>
      <c r="BG76" s="233"/>
      <c r="BH76" s="233"/>
      <c r="BI76" s="233"/>
      <c r="BJ76" s="233"/>
      <c r="BK76" s="233"/>
      <c r="BL76" s="233"/>
      <c r="BM76" s="233"/>
      <c r="BN76" s="233"/>
      <c r="BO76" s="233"/>
      <c r="BP76" s="233"/>
      <c r="BQ76" s="230">
        <v>70</v>
      </c>
      <c r="BR76" s="235"/>
      <c r="BS76" s="844"/>
      <c r="BT76" s="845"/>
      <c r="BU76" s="845"/>
      <c r="BV76" s="845"/>
      <c r="BW76" s="845"/>
      <c r="BX76" s="845"/>
      <c r="BY76" s="845"/>
      <c r="BZ76" s="845"/>
      <c r="CA76" s="845"/>
      <c r="CB76" s="845"/>
      <c r="CC76" s="845"/>
      <c r="CD76" s="845"/>
      <c r="CE76" s="845"/>
      <c r="CF76" s="845"/>
      <c r="CG76" s="850"/>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221"/>
    </row>
    <row r="77" spans="1:131" ht="26.25" customHeight="1">
      <c r="A77" s="230">
        <v>10</v>
      </c>
      <c r="B77" s="858"/>
      <c r="C77" s="859"/>
      <c r="D77" s="859"/>
      <c r="E77" s="859"/>
      <c r="F77" s="859"/>
      <c r="G77" s="859"/>
      <c r="H77" s="859"/>
      <c r="I77" s="859"/>
      <c r="J77" s="859"/>
      <c r="K77" s="859"/>
      <c r="L77" s="859"/>
      <c r="M77" s="859"/>
      <c r="N77" s="859"/>
      <c r="O77" s="859"/>
      <c r="P77" s="860"/>
      <c r="Q77" s="864"/>
      <c r="R77" s="863"/>
      <c r="S77" s="863"/>
      <c r="T77" s="863"/>
      <c r="U77" s="817"/>
      <c r="V77" s="862"/>
      <c r="W77" s="863"/>
      <c r="X77" s="863"/>
      <c r="Y77" s="863"/>
      <c r="Z77" s="817"/>
      <c r="AA77" s="862"/>
      <c r="AB77" s="863"/>
      <c r="AC77" s="863"/>
      <c r="AD77" s="863"/>
      <c r="AE77" s="817"/>
      <c r="AF77" s="862"/>
      <c r="AG77" s="863"/>
      <c r="AH77" s="863"/>
      <c r="AI77" s="863"/>
      <c r="AJ77" s="817"/>
      <c r="AK77" s="862"/>
      <c r="AL77" s="863"/>
      <c r="AM77" s="863"/>
      <c r="AN77" s="863"/>
      <c r="AO77" s="817"/>
      <c r="AP77" s="862"/>
      <c r="AQ77" s="863"/>
      <c r="AR77" s="863"/>
      <c r="AS77" s="863"/>
      <c r="AT77" s="817"/>
      <c r="AU77" s="862"/>
      <c r="AV77" s="863"/>
      <c r="AW77" s="863"/>
      <c r="AX77" s="863"/>
      <c r="AY77" s="817"/>
      <c r="AZ77" s="815"/>
      <c r="BA77" s="815"/>
      <c r="BB77" s="815"/>
      <c r="BC77" s="815"/>
      <c r="BD77" s="816"/>
      <c r="BE77" s="233"/>
      <c r="BF77" s="233"/>
      <c r="BG77" s="233"/>
      <c r="BH77" s="233"/>
      <c r="BI77" s="233"/>
      <c r="BJ77" s="233"/>
      <c r="BK77" s="233"/>
      <c r="BL77" s="233"/>
      <c r="BM77" s="233"/>
      <c r="BN77" s="233"/>
      <c r="BO77" s="233"/>
      <c r="BP77" s="233"/>
      <c r="BQ77" s="230">
        <v>71</v>
      </c>
      <c r="BR77" s="235"/>
      <c r="BS77" s="844"/>
      <c r="BT77" s="845"/>
      <c r="BU77" s="845"/>
      <c r="BV77" s="845"/>
      <c r="BW77" s="845"/>
      <c r="BX77" s="845"/>
      <c r="BY77" s="845"/>
      <c r="BZ77" s="845"/>
      <c r="CA77" s="845"/>
      <c r="CB77" s="845"/>
      <c r="CC77" s="845"/>
      <c r="CD77" s="845"/>
      <c r="CE77" s="845"/>
      <c r="CF77" s="845"/>
      <c r="CG77" s="850"/>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221"/>
    </row>
    <row r="78" spans="1:131" ht="26.25" customHeight="1">
      <c r="A78" s="230">
        <v>11</v>
      </c>
      <c r="B78" s="858"/>
      <c r="C78" s="859"/>
      <c r="D78" s="859"/>
      <c r="E78" s="859"/>
      <c r="F78" s="859"/>
      <c r="G78" s="859"/>
      <c r="H78" s="859"/>
      <c r="I78" s="859"/>
      <c r="J78" s="859"/>
      <c r="K78" s="859"/>
      <c r="L78" s="859"/>
      <c r="M78" s="859"/>
      <c r="N78" s="859"/>
      <c r="O78" s="859"/>
      <c r="P78" s="860"/>
      <c r="Q78" s="861"/>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33"/>
      <c r="BF78" s="233"/>
      <c r="BG78" s="233"/>
      <c r="BH78" s="233"/>
      <c r="BI78" s="233"/>
      <c r="BJ78" s="221"/>
      <c r="BK78" s="221"/>
      <c r="BL78" s="221"/>
      <c r="BM78" s="221"/>
      <c r="BN78" s="221"/>
      <c r="BO78" s="233"/>
      <c r="BP78" s="233"/>
      <c r="BQ78" s="230">
        <v>72</v>
      </c>
      <c r="BR78" s="235"/>
      <c r="BS78" s="844"/>
      <c r="BT78" s="845"/>
      <c r="BU78" s="845"/>
      <c r="BV78" s="845"/>
      <c r="BW78" s="845"/>
      <c r="BX78" s="845"/>
      <c r="BY78" s="845"/>
      <c r="BZ78" s="845"/>
      <c r="CA78" s="845"/>
      <c r="CB78" s="845"/>
      <c r="CC78" s="845"/>
      <c r="CD78" s="845"/>
      <c r="CE78" s="845"/>
      <c r="CF78" s="845"/>
      <c r="CG78" s="850"/>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221"/>
    </row>
    <row r="79" spans="1:131" ht="26.25" customHeight="1">
      <c r="A79" s="230">
        <v>12</v>
      </c>
      <c r="B79" s="858"/>
      <c r="C79" s="859"/>
      <c r="D79" s="859"/>
      <c r="E79" s="859"/>
      <c r="F79" s="859"/>
      <c r="G79" s="859"/>
      <c r="H79" s="859"/>
      <c r="I79" s="859"/>
      <c r="J79" s="859"/>
      <c r="K79" s="859"/>
      <c r="L79" s="859"/>
      <c r="M79" s="859"/>
      <c r="N79" s="859"/>
      <c r="O79" s="859"/>
      <c r="P79" s="860"/>
      <c r="Q79" s="861"/>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33"/>
      <c r="BF79" s="233"/>
      <c r="BG79" s="233"/>
      <c r="BH79" s="233"/>
      <c r="BI79" s="233"/>
      <c r="BJ79" s="221"/>
      <c r="BK79" s="221"/>
      <c r="BL79" s="221"/>
      <c r="BM79" s="221"/>
      <c r="BN79" s="221"/>
      <c r="BO79" s="233"/>
      <c r="BP79" s="233"/>
      <c r="BQ79" s="230">
        <v>73</v>
      </c>
      <c r="BR79" s="235"/>
      <c r="BS79" s="844"/>
      <c r="BT79" s="845"/>
      <c r="BU79" s="845"/>
      <c r="BV79" s="845"/>
      <c r="BW79" s="845"/>
      <c r="BX79" s="845"/>
      <c r="BY79" s="845"/>
      <c r="BZ79" s="845"/>
      <c r="CA79" s="845"/>
      <c r="CB79" s="845"/>
      <c r="CC79" s="845"/>
      <c r="CD79" s="845"/>
      <c r="CE79" s="845"/>
      <c r="CF79" s="845"/>
      <c r="CG79" s="850"/>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221"/>
    </row>
    <row r="80" spans="1:131" ht="26.25" customHeight="1">
      <c r="A80" s="230">
        <v>13</v>
      </c>
      <c r="B80" s="858"/>
      <c r="C80" s="859"/>
      <c r="D80" s="859"/>
      <c r="E80" s="859"/>
      <c r="F80" s="859"/>
      <c r="G80" s="859"/>
      <c r="H80" s="859"/>
      <c r="I80" s="859"/>
      <c r="J80" s="859"/>
      <c r="K80" s="859"/>
      <c r="L80" s="859"/>
      <c r="M80" s="859"/>
      <c r="N80" s="859"/>
      <c r="O80" s="859"/>
      <c r="P80" s="860"/>
      <c r="Q80" s="861"/>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33"/>
      <c r="BF80" s="233"/>
      <c r="BG80" s="233"/>
      <c r="BH80" s="233"/>
      <c r="BI80" s="233"/>
      <c r="BJ80" s="233"/>
      <c r="BK80" s="233"/>
      <c r="BL80" s="233"/>
      <c r="BM80" s="233"/>
      <c r="BN80" s="233"/>
      <c r="BO80" s="233"/>
      <c r="BP80" s="233"/>
      <c r="BQ80" s="230">
        <v>74</v>
      </c>
      <c r="BR80" s="235"/>
      <c r="BS80" s="844"/>
      <c r="BT80" s="845"/>
      <c r="BU80" s="845"/>
      <c r="BV80" s="845"/>
      <c r="BW80" s="845"/>
      <c r="BX80" s="845"/>
      <c r="BY80" s="845"/>
      <c r="BZ80" s="845"/>
      <c r="CA80" s="845"/>
      <c r="CB80" s="845"/>
      <c r="CC80" s="845"/>
      <c r="CD80" s="845"/>
      <c r="CE80" s="845"/>
      <c r="CF80" s="845"/>
      <c r="CG80" s="850"/>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221"/>
    </row>
    <row r="81" spans="1:131" ht="26.25" customHeight="1">
      <c r="A81" s="230">
        <v>14</v>
      </c>
      <c r="B81" s="858"/>
      <c r="C81" s="859"/>
      <c r="D81" s="859"/>
      <c r="E81" s="859"/>
      <c r="F81" s="859"/>
      <c r="G81" s="859"/>
      <c r="H81" s="859"/>
      <c r="I81" s="859"/>
      <c r="J81" s="859"/>
      <c r="K81" s="859"/>
      <c r="L81" s="859"/>
      <c r="M81" s="859"/>
      <c r="N81" s="859"/>
      <c r="O81" s="859"/>
      <c r="P81" s="860"/>
      <c r="Q81" s="861"/>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33"/>
      <c r="BF81" s="233"/>
      <c r="BG81" s="233"/>
      <c r="BH81" s="233"/>
      <c r="BI81" s="233"/>
      <c r="BJ81" s="233"/>
      <c r="BK81" s="233"/>
      <c r="BL81" s="233"/>
      <c r="BM81" s="233"/>
      <c r="BN81" s="233"/>
      <c r="BO81" s="233"/>
      <c r="BP81" s="233"/>
      <c r="BQ81" s="230">
        <v>75</v>
      </c>
      <c r="BR81" s="235"/>
      <c r="BS81" s="844"/>
      <c r="BT81" s="845"/>
      <c r="BU81" s="845"/>
      <c r="BV81" s="845"/>
      <c r="BW81" s="845"/>
      <c r="BX81" s="845"/>
      <c r="BY81" s="845"/>
      <c r="BZ81" s="845"/>
      <c r="CA81" s="845"/>
      <c r="CB81" s="845"/>
      <c r="CC81" s="845"/>
      <c r="CD81" s="845"/>
      <c r="CE81" s="845"/>
      <c r="CF81" s="845"/>
      <c r="CG81" s="850"/>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221"/>
    </row>
    <row r="82" spans="1:131" ht="26.25" customHeight="1">
      <c r="A82" s="230">
        <v>15</v>
      </c>
      <c r="B82" s="858"/>
      <c r="C82" s="859"/>
      <c r="D82" s="859"/>
      <c r="E82" s="859"/>
      <c r="F82" s="859"/>
      <c r="G82" s="859"/>
      <c r="H82" s="859"/>
      <c r="I82" s="859"/>
      <c r="J82" s="859"/>
      <c r="K82" s="859"/>
      <c r="L82" s="859"/>
      <c r="M82" s="859"/>
      <c r="N82" s="859"/>
      <c r="O82" s="859"/>
      <c r="P82" s="860"/>
      <c r="Q82" s="861"/>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33"/>
      <c r="BF82" s="233"/>
      <c r="BG82" s="233"/>
      <c r="BH82" s="233"/>
      <c r="BI82" s="233"/>
      <c r="BJ82" s="233"/>
      <c r="BK82" s="233"/>
      <c r="BL82" s="233"/>
      <c r="BM82" s="233"/>
      <c r="BN82" s="233"/>
      <c r="BO82" s="233"/>
      <c r="BP82" s="233"/>
      <c r="BQ82" s="230">
        <v>76</v>
      </c>
      <c r="BR82" s="235"/>
      <c r="BS82" s="844"/>
      <c r="BT82" s="845"/>
      <c r="BU82" s="845"/>
      <c r="BV82" s="845"/>
      <c r="BW82" s="845"/>
      <c r="BX82" s="845"/>
      <c r="BY82" s="845"/>
      <c r="BZ82" s="845"/>
      <c r="CA82" s="845"/>
      <c r="CB82" s="845"/>
      <c r="CC82" s="845"/>
      <c r="CD82" s="845"/>
      <c r="CE82" s="845"/>
      <c r="CF82" s="845"/>
      <c r="CG82" s="850"/>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221"/>
    </row>
    <row r="83" spans="1:131" ht="26.25" customHeight="1">
      <c r="A83" s="230">
        <v>16</v>
      </c>
      <c r="B83" s="858"/>
      <c r="C83" s="859"/>
      <c r="D83" s="859"/>
      <c r="E83" s="859"/>
      <c r="F83" s="859"/>
      <c r="G83" s="859"/>
      <c r="H83" s="859"/>
      <c r="I83" s="859"/>
      <c r="J83" s="859"/>
      <c r="K83" s="859"/>
      <c r="L83" s="859"/>
      <c r="M83" s="859"/>
      <c r="N83" s="859"/>
      <c r="O83" s="859"/>
      <c r="P83" s="860"/>
      <c r="Q83" s="861"/>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33"/>
      <c r="BF83" s="233"/>
      <c r="BG83" s="233"/>
      <c r="BH83" s="233"/>
      <c r="BI83" s="233"/>
      <c r="BJ83" s="233"/>
      <c r="BK83" s="233"/>
      <c r="BL83" s="233"/>
      <c r="BM83" s="233"/>
      <c r="BN83" s="233"/>
      <c r="BO83" s="233"/>
      <c r="BP83" s="233"/>
      <c r="BQ83" s="230">
        <v>77</v>
      </c>
      <c r="BR83" s="235"/>
      <c r="BS83" s="844"/>
      <c r="BT83" s="845"/>
      <c r="BU83" s="845"/>
      <c r="BV83" s="845"/>
      <c r="BW83" s="845"/>
      <c r="BX83" s="845"/>
      <c r="BY83" s="845"/>
      <c r="BZ83" s="845"/>
      <c r="CA83" s="845"/>
      <c r="CB83" s="845"/>
      <c r="CC83" s="845"/>
      <c r="CD83" s="845"/>
      <c r="CE83" s="845"/>
      <c r="CF83" s="845"/>
      <c r="CG83" s="850"/>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221"/>
    </row>
    <row r="84" spans="1:131" ht="26.25" customHeight="1">
      <c r="A84" s="230">
        <v>17</v>
      </c>
      <c r="B84" s="858"/>
      <c r="C84" s="859"/>
      <c r="D84" s="859"/>
      <c r="E84" s="859"/>
      <c r="F84" s="859"/>
      <c r="G84" s="859"/>
      <c r="H84" s="859"/>
      <c r="I84" s="859"/>
      <c r="J84" s="859"/>
      <c r="K84" s="859"/>
      <c r="L84" s="859"/>
      <c r="M84" s="859"/>
      <c r="N84" s="859"/>
      <c r="O84" s="859"/>
      <c r="P84" s="860"/>
      <c r="Q84" s="861"/>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33"/>
      <c r="BF84" s="233"/>
      <c r="BG84" s="233"/>
      <c r="BH84" s="233"/>
      <c r="BI84" s="233"/>
      <c r="BJ84" s="233"/>
      <c r="BK84" s="233"/>
      <c r="BL84" s="233"/>
      <c r="BM84" s="233"/>
      <c r="BN84" s="233"/>
      <c r="BO84" s="233"/>
      <c r="BP84" s="233"/>
      <c r="BQ84" s="230">
        <v>78</v>
      </c>
      <c r="BR84" s="235"/>
      <c r="BS84" s="844"/>
      <c r="BT84" s="845"/>
      <c r="BU84" s="845"/>
      <c r="BV84" s="845"/>
      <c r="BW84" s="845"/>
      <c r="BX84" s="845"/>
      <c r="BY84" s="845"/>
      <c r="BZ84" s="845"/>
      <c r="CA84" s="845"/>
      <c r="CB84" s="845"/>
      <c r="CC84" s="845"/>
      <c r="CD84" s="845"/>
      <c r="CE84" s="845"/>
      <c r="CF84" s="845"/>
      <c r="CG84" s="850"/>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221"/>
    </row>
    <row r="85" spans="1:131" ht="26.25" customHeight="1">
      <c r="A85" s="230">
        <v>18</v>
      </c>
      <c r="B85" s="858"/>
      <c r="C85" s="859"/>
      <c r="D85" s="859"/>
      <c r="E85" s="859"/>
      <c r="F85" s="859"/>
      <c r="G85" s="859"/>
      <c r="H85" s="859"/>
      <c r="I85" s="859"/>
      <c r="J85" s="859"/>
      <c r="K85" s="859"/>
      <c r="L85" s="859"/>
      <c r="M85" s="859"/>
      <c r="N85" s="859"/>
      <c r="O85" s="859"/>
      <c r="P85" s="860"/>
      <c r="Q85" s="861"/>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33"/>
      <c r="BF85" s="233"/>
      <c r="BG85" s="233"/>
      <c r="BH85" s="233"/>
      <c r="BI85" s="233"/>
      <c r="BJ85" s="233"/>
      <c r="BK85" s="233"/>
      <c r="BL85" s="233"/>
      <c r="BM85" s="233"/>
      <c r="BN85" s="233"/>
      <c r="BO85" s="233"/>
      <c r="BP85" s="233"/>
      <c r="BQ85" s="230">
        <v>79</v>
      </c>
      <c r="BR85" s="235"/>
      <c r="BS85" s="844"/>
      <c r="BT85" s="845"/>
      <c r="BU85" s="845"/>
      <c r="BV85" s="845"/>
      <c r="BW85" s="845"/>
      <c r="BX85" s="845"/>
      <c r="BY85" s="845"/>
      <c r="BZ85" s="845"/>
      <c r="CA85" s="845"/>
      <c r="CB85" s="845"/>
      <c r="CC85" s="845"/>
      <c r="CD85" s="845"/>
      <c r="CE85" s="845"/>
      <c r="CF85" s="845"/>
      <c r="CG85" s="850"/>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221"/>
    </row>
    <row r="86" spans="1:131" ht="26.25" customHeight="1">
      <c r="A86" s="230">
        <v>19</v>
      </c>
      <c r="B86" s="858"/>
      <c r="C86" s="859"/>
      <c r="D86" s="859"/>
      <c r="E86" s="859"/>
      <c r="F86" s="859"/>
      <c r="G86" s="859"/>
      <c r="H86" s="859"/>
      <c r="I86" s="859"/>
      <c r="J86" s="859"/>
      <c r="K86" s="859"/>
      <c r="L86" s="859"/>
      <c r="M86" s="859"/>
      <c r="N86" s="859"/>
      <c r="O86" s="859"/>
      <c r="P86" s="860"/>
      <c r="Q86" s="861"/>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33"/>
      <c r="BF86" s="233"/>
      <c r="BG86" s="233"/>
      <c r="BH86" s="233"/>
      <c r="BI86" s="233"/>
      <c r="BJ86" s="233"/>
      <c r="BK86" s="233"/>
      <c r="BL86" s="233"/>
      <c r="BM86" s="233"/>
      <c r="BN86" s="233"/>
      <c r="BO86" s="233"/>
      <c r="BP86" s="233"/>
      <c r="BQ86" s="230">
        <v>80</v>
      </c>
      <c r="BR86" s="235"/>
      <c r="BS86" s="844"/>
      <c r="BT86" s="845"/>
      <c r="BU86" s="845"/>
      <c r="BV86" s="845"/>
      <c r="BW86" s="845"/>
      <c r="BX86" s="845"/>
      <c r="BY86" s="845"/>
      <c r="BZ86" s="845"/>
      <c r="CA86" s="845"/>
      <c r="CB86" s="845"/>
      <c r="CC86" s="845"/>
      <c r="CD86" s="845"/>
      <c r="CE86" s="845"/>
      <c r="CF86" s="845"/>
      <c r="CG86" s="850"/>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221"/>
    </row>
    <row r="87" spans="1:131" ht="26.25" customHeight="1">
      <c r="A87" s="236">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33"/>
      <c r="BF87" s="233"/>
      <c r="BG87" s="233"/>
      <c r="BH87" s="233"/>
      <c r="BI87" s="233"/>
      <c r="BJ87" s="233"/>
      <c r="BK87" s="233"/>
      <c r="BL87" s="233"/>
      <c r="BM87" s="233"/>
      <c r="BN87" s="233"/>
      <c r="BO87" s="233"/>
      <c r="BP87" s="233"/>
      <c r="BQ87" s="230">
        <v>81</v>
      </c>
      <c r="BR87" s="235"/>
      <c r="BS87" s="844"/>
      <c r="BT87" s="845"/>
      <c r="BU87" s="845"/>
      <c r="BV87" s="845"/>
      <c r="BW87" s="845"/>
      <c r="BX87" s="845"/>
      <c r="BY87" s="845"/>
      <c r="BZ87" s="845"/>
      <c r="CA87" s="845"/>
      <c r="CB87" s="845"/>
      <c r="CC87" s="845"/>
      <c r="CD87" s="845"/>
      <c r="CE87" s="845"/>
      <c r="CF87" s="845"/>
      <c r="CG87" s="850"/>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221"/>
    </row>
    <row r="88" spans="1:131" ht="26.25" customHeight="1" thickBot="1">
      <c r="A88" s="232" t="s">
        <v>392</v>
      </c>
      <c r="B88" s="772" t="s">
        <v>422</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f>SUM(AF68:AJ75)</f>
        <v>8090</v>
      </c>
      <c r="AG88" s="827"/>
      <c r="AH88" s="827"/>
      <c r="AI88" s="827"/>
      <c r="AJ88" s="827"/>
      <c r="AK88" s="824"/>
      <c r="AL88" s="824"/>
      <c r="AM88" s="824"/>
      <c r="AN88" s="824"/>
      <c r="AO88" s="824"/>
      <c r="AP88" s="827">
        <f>SUM(AP68:AT75)</f>
        <v>1390</v>
      </c>
      <c r="AQ88" s="827"/>
      <c r="AR88" s="827"/>
      <c r="AS88" s="827"/>
      <c r="AT88" s="827"/>
      <c r="AU88" s="827">
        <f>SUM(AU68:AY75)</f>
        <v>274</v>
      </c>
      <c r="AV88" s="827"/>
      <c r="AW88" s="827"/>
      <c r="AX88" s="827"/>
      <c r="AY88" s="827"/>
      <c r="AZ88" s="834"/>
      <c r="BA88" s="834"/>
      <c r="BB88" s="834"/>
      <c r="BC88" s="834"/>
      <c r="BD88" s="835"/>
      <c r="BE88" s="233"/>
      <c r="BF88" s="233"/>
      <c r="BG88" s="233"/>
      <c r="BH88" s="233"/>
      <c r="BI88" s="233"/>
      <c r="BJ88" s="233"/>
      <c r="BK88" s="233"/>
      <c r="BL88" s="233"/>
      <c r="BM88" s="233"/>
      <c r="BN88" s="233"/>
      <c r="BO88" s="233"/>
      <c r="BP88" s="233"/>
      <c r="BQ88" s="230">
        <v>82</v>
      </c>
      <c r="BR88" s="235"/>
      <c r="BS88" s="844"/>
      <c r="BT88" s="845"/>
      <c r="BU88" s="845"/>
      <c r="BV88" s="845"/>
      <c r="BW88" s="845"/>
      <c r="BX88" s="845"/>
      <c r="BY88" s="845"/>
      <c r="BZ88" s="845"/>
      <c r="CA88" s="845"/>
      <c r="CB88" s="845"/>
      <c r="CC88" s="845"/>
      <c r="CD88" s="845"/>
      <c r="CE88" s="845"/>
      <c r="CF88" s="845"/>
      <c r="CG88" s="850"/>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221"/>
    </row>
    <row r="89" spans="1:131" ht="26.25" hidden="1" customHeight="1">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4"/>
      <c r="BT89" s="845"/>
      <c r="BU89" s="845"/>
      <c r="BV89" s="845"/>
      <c r="BW89" s="845"/>
      <c r="BX89" s="845"/>
      <c r="BY89" s="845"/>
      <c r="BZ89" s="845"/>
      <c r="CA89" s="845"/>
      <c r="CB89" s="845"/>
      <c r="CC89" s="845"/>
      <c r="CD89" s="845"/>
      <c r="CE89" s="845"/>
      <c r="CF89" s="845"/>
      <c r="CG89" s="850"/>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221"/>
    </row>
    <row r="90" spans="1:131" ht="26.25" hidden="1" customHeight="1">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4"/>
      <c r="BT90" s="845"/>
      <c r="BU90" s="845"/>
      <c r="BV90" s="845"/>
      <c r="BW90" s="845"/>
      <c r="BX90" s="845"/>
      <c r="BY90" s="845"/>
      <c r="BZ90" s="845"/>
      <c r="CA90" s="845"/>
      <c r="CB90" s="845"/>
      <c r="CC90" s="845"/>
      <c r="CD90" s="845"/>
      <c r="CE90" s="845"/>
      <c r="CF90" s="845"/>
      <c r="CG90" s="850"/>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221"/>
    </row>
    <row r="91" spans="1:131" ht="26.25" hidden="1" customHeight="1">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4"/>
      <c r="BT91" s="845"/>
      <c r="BU91" s="845"/>
      <c r="BV91" s="845"/>
      <c r="BW91" s="845"/>
      <c r="BX91" s="845"/>
      <c r="BY91" s="845"/>
      <c r="BZ91" s="845"/>
      <c r="CA91" s="845"/>
      <c r="CB91" s="845"/>
      <c r="CC91" s="845"/>
      <c r="CD91" s="845"/>
      <c r="CE91" s="845"/>
      <c r="CF91" s="845"/>
      <c r="CG91" s="850"/>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221"/>
    </row>
    <row r="92" spans="1:131" ht="26.25" hidden="1" customHeight="1">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4"/>
      <c r="BT92" s="845"/>
      <c r="BU92" s="845"/>
      <c r="BV92" s="845"/>
      <c r="BW92" s="845"/>
      <c r="BX92" s="845"/>
      <c r="BY92" s="845"/>
      <c r="BZ92" s="845"/>
      <c r="CA92" s="845"/>
      <c r="CB92" s="845"/>
      <c r="CC92" s="845"/>
      <c r="CD92" s="845"/>
      <c r="CE92" s="845"/>
      <c r="CF92" s="845"/>
      <c r="CG92" s="850"/>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221"/>
    </row>
    <row r="93" spans="1:131" ht="26.25" hidden="1" customHeight="1">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4"/>
      <c r="BT93" s="845"/>
      <c r="BU93" s="845"/>
      <c r="BV93" s="845"/>
      <c r="BW93" s="845"/>
      <c r="BX93" s="845"/>
      <c r="BY93" s="845"/>
      <c r="BZ93" s="845"/>
      <c r="CA93" s="845"/>
      <c r="CB93" s="845"/>
      <c r="CC93" s="845"/>
      <c r="CD93" s="845"/>
      <c r="CE93" s="845"/>
      <c r="CF93" s="845"/>
      <c r="CG93" s="850"/>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221"/>
    </row>
    <row r="94" spans="1:131" ht="26.25" hidden="1" customHeight="1">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4"/>
      <c r="BT94" s="845"/>
      <c r="BU94" s="845"/>
      <c r="BV94" s="845"/>
      <c r="BW94" s="845"/>
      <c r="BX94" s="845"/>
      <c r="BY94" s="845"/>
      <c r="BZ94" s="845"/>
      <c r="CA94" s="845"/>
      <c r="CB94" s="845"/>
      <c r="CC94" s="845"/>
      <c r="CD94" s="845"/>
      <c r="CE94" s="845"/>
      <c r="CF94" s="845"/>
      <c r="CG94" s="850"/>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221"/>
    </row>
    <row r="95" spans="1:131" ht="26.25" hidden="1" customHeight="1">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4"/>
      <c r="BT95" s="845"/>
      <c r="BU95" s="845"/>
      <c r="BV95" s="845"/>
      <c r="BW95" s="845"/>
      <c r="BX95" s="845"/>
      <c r="BY95" s="845"/>
      <c r="BZ95" s="845"/>
      <c r="CA95" s="845"/>
      <c r="CB95" s="845"/>
      <c r="CC95" s="845"/>
      <c r="CD95" s="845"/>
      <c r="CE95" s="845"/>
      <c r="CF95" s="845"/>
      <c r="CG95" s="850"/>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221"/>
    </row>
    <row r="96" spans="1:131" ht="26.25" hidden="1" customHeight="1">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4"/>
      <c r="BT96" s="845"/>
      <c r="BU96" s="845"/>
      <c r="BV96" s="845"/>
      <c r="BW96" s="845"/>
      <c r="BX96" s="845"/>
      <c r="BY96" s="845"/>
      <c r="BZ96" s="845"/>
      <c r="CA96" s="845"/>
      <c r="CB96" s="845"/>
      <c r="CC96" s="845"/>
      <c r="CD96" s="845"/>
      <c r="CE96" s="845"/>
      <c r="CF96" s="845"/>
      <c r="CG96" s="850"/>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221"/>
    </row>
    <row r="97" spans="1:131" ht="26.25" hidden="1" customHeight="1">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4"/>
      <c r="BT97" s="845"/>
      <c r="BU97" s="845"/>
      <c r="BV97" s="845"/>
      <c r="BW97" s="845"/>
      <c r="BX97" s="845"/>
      <c r="BY97" s="845"/>
      <c r="BZ97" s="845"/>
      <c r="CA97" s="845"/>
      <c r="CB97" s="845"/>
      <c r="CC97" s="845"/>
      <c r="CD97" s="845"/>
      <c r="CE97" s="845"/>
      <c r="CF97" s="845"/>
      <c r="CG97" s="850"/>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221"/>
    </row>
    <row r="98" spans="1:131" ht="26.25" hidden="1" customHeight="1">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4"/>
      <c r="BT98" s="845"/>
      <c r="BU98" s="845"/>
      <c r="BV98" s="845"/>
      <c r="BW98" s="845"/>
      <c r="BX98" s="845"/>
      <c r="BY98" s="845"/>
      <c r="BZ98" s="845"/>
      <c r="CA98" s="845"/>
      <c r="CB98" s="845"/>
      <c r="CC98" s="845"/>
      <c r="CD98" s="845"/>
      <c r="CE98" s="845"/>
      <c r="CF98" s="845"/>
      <c r="CG98" s="850"/>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221"/>
    </row>
    <row r="99" spans="1:131" ht="26.25" hidden="1" customHeight="1">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4"/>
      <c r="BT99" s="845"/>
      <c r="BU99" s="845"/>
      <c r="BV99" s="845"/>
      <c r="BW99" s="845"/>
      <c r="BX99" s="845"/>
      <c r="BY99" s="845"/>
      <c r="BZ99" s="845"/>
      <c r="CA99" s="845"/>
      <c r="CB99" s="845"/>
      <c r="CC99" s="845"/>
      <c r="CD99" s="845"/>
      <c r="CE99" s="845"/>
      <c r="CF99" s="845"/>
      <c r="CG99" s="850"/>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221"/>
    </row>
    <row r="100" spans="1:131" ht="26.25" hidden="1" customHeight="1">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4"/>
      <c r="BT100" s="845"/>
      <c r="BU100" s="845"/>
      <c r="BV100" s="845"/>
      <c r="BW100" s="845"/>
      <c r="BX100" s="845"/>
      <c r="BY100" s="845"/>
      <c r="BZ100" s="845"/>
      <c r="CA100" s="845"/>
      <c r="CB100" s="845"/>
      <c r="CC100" s="845"/>
      <c r="CD100" s="845"/>
      <c r="CE100" s="845"/>
      <c r="CF100" s="845"/>
      <c r="CG100" s="850"/>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221"/>
    </row>
    <row r="101" spans="1:131" ht="26.25" hidden="1" customHeight="1">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4"/>
      <c r="BT101" s="845"/>
      <c r="BU101" s="845"/>
      <c r="BV101" s="845"/>
      <c r="BW101" s="845"/>
      <c r="BX101" s="845"/>
      <c r="BY101" s="845"/>
      <c r="BZ101" s="845"/>
      <c r="CA101" s="845"/>
      <c r="CB101" s="845"/>
      <c r="CC101" s="845"/>
      <c r="CD101" s="845"/>
      <c r="CE101" s="845"/>
      <c r="CF101" s="845"/>
      <c r="CG101" s="850"/>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221"/>
    </row>
    <row r="102" spans="1:131" ht="26.25" customHeight="1" thickBot="1">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392</v>
      </c>
      <c r="BR102" s="772" t="s">
        <v>423</v>
      </c>
      <c r="BS102" s="773"/>
      <c r="BT102" s="773"/>
      <c r="BU102" s="773"/>
      <c r="BV102" s="773"/>
      <c r="BW102" s="773"/>
      <c r="BX102" s="773"/>
      <c r="BY102" s="773"/>
      <c r="BZ102" s="773"/>
      <c r="CA102" s="773"/>
      <c r="CB102" s="773"/>
      <c r="CC102" s="773"/>
      <c r="CD102" s="773"/>
      <c r="CE102" s="773"/>
      <c r="CF102" s="773"/>
      <c r="CG102" s="774"/>
      <c r="CH102" s="872"/>
      <c r="CI102" s="873"/>
      <c r="CJ102" s="873"/>
      <c r="CK102" s="873"/>
      <c r="CL102" s="874"/>
      <c r="CM102" s="872"/>
      <c r="CN102" s="873"/>
      <c r="CO102" s="873"/>
      <c r="CP102" s="873"/>
      <c r="CQ102" s="874"/>
      <c r="CR102" s="875">
        <f>CR7</f>
        <v>3</v>
      </c>
      <c r="CS102" s="837"/>
      <c r="CT102" s="837"/>
      <c r="CU102" s="837"/>
      <c r="CV102" s="876"/>
      <c r="CW102" s="875">
        <f t="shared" ref="CW102" si="1">CW7</f>
        <v>1004</v>
      </c>
      <c r="CX102" s="837"/>
      <c r="CY102" s="837"/>
      <c r="CZ102" s="837"/>
      <c r="DA102" s="876"/>
      <c r="DB102" s="875" t="str">
        <f t="shared" ref="DB102" si="2">DB7</f>
        <v>-</v>
      </c>
      <c r="DC102" s="837"/>
      <c r="DD102" s="837"/>
      <c r="DE102" s="837"/>
      <c r="DF102" s="876"/>
      <c r="DG102" s="875" t="str">
        <f t="shared" ref="DG102:DQ102" si="3">DG7</f>
        <v>-</v>
      </c>
      <c r="DH102" s="837"/>
      <c r="DI102" s="837"/>
      <c r="DJ102" s="837"/>
      <c r="DK102" s="876"/>
      <c r="DL102" s="875" t="str">
        <f t="shared" si="3"/>
        <v>-</v>
      </c>
      <c r="DM102" s="837"/>
      <c r="DN102" s="837"/>
      <c r="DO102" s="837"/>
      <c r="DP102" s="876"/>
      <c r="DQ102" s="875" t="str">
        <f t="shared" si="3"/>
        <v>-</v>
      </c>
      <c r="DR102" s="837"/>
      <c r="DS102" s="837"/>
      <c r="DT102" s="837"/>
      <c r="DU102" s="876"/>
      <c r="DV102" s="772"/>
      <c r="DW102" s="773"/>
      <c r="DX102" s="773"/>
      <c r="DY102" s="773"/>
      <c r="DZ102" s="899"/>
      <c r="EA102" s="221"/>
    </row>
    <row r="103" spans="1:131" ht="26.25" customHeight="1">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00" t="s">
        <v>424</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21"/>
    </row>
    <row r="104" spans="1:131" ht="26.25" customHeight="1">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01" t="s">
        <v>425</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21"/>
    </row>
    <row r="105" spans="1:131" ht="11.25" customHeight="1">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25"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02" t="s">
        <v>428</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429</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21" customFormat="1" ht="26.25" customHeight="1">
      <c r="A109" s="897" t="s">
        <v>430</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431</v>
      </c>
      <c r="AB109" s="878"/>
      <c r="AC109" s="878"/>
      <c r="AD109" s="878"/>
      <c r="AE109" s="879"/>
      <c r="AF109" s="877" t="s">
        <v>432</v>
      </c>
      <c r="AG109" s="878"/>
      <c r="AH109" s="878"/>
      <c r="AI109" s="878"/>
      <c r="AJ109" s="879"/>
      <c r="AK109" s="877" t="s">
        <v>305</v>
      </c>
      <c r="AL109" s="878"/>
      <c r="AM109" s="878"/>
      <c r="AN109" s="878"/>
      <c r="AO109" s="879"/>
      <c r="AP109" s="877" t="s">
        <v>433</v>
      </c>
      <c r="AQ109" s="878"/>
      <c r="AR109" s="878"/>
      <c r="AS109" s="878"/>
      <c r="AT109" s="880"/>
      <c r="AU109" s="897" t="s">
        <v>430</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431</v>
      </c>
      <c r="BR109" s="878"/>
      <c r="BS109" s="878"/>
      <c r="BT109" s="878"/>
      <c r="BU109" s="879"/>
      <c r="BV109" s="877" t="s">
        <v>432</v>
      </c>
      <c r="BW109" s="878"/>
      <c r="BX109" s="878"/>
      <c r="BY109" s="878"/>
      <c r="BZ109" s="879"/>
      <c r="CA109" s="877" t="s">
        <v>305</v>
      </c>
      <c r="CB109" s="878"/>
      <c r="CC109" s="878"/>
      <c r="CD109" s="878"/>
      <c r="CE109" s="879"/>
      <c r="CF109" s="898" t="s">
        <v>433</v>
      </c>
      <c r="CG109" s="898"/>
      <c r="CH109" s="898"/>
      <c r="CI109" s="898"/>
      <c r="CJ109" s="898"/>
      <c r="CK109" s="877" t="s">
        <v>434</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431</v>
      </c>
      <c r="DH109" s="878"/>
      <c r="DI109" s="878"/>
      <c r="DJ109" s="878"/>
      <c r="DK109" s="879"/>
      <c r="DL109" s="877" t="s">
        <v>432</v>
      </c>
      <c r="DM109" s="878"/>
      <c r="DN109" s="878"/>
      <c r="DO109" s="878"/>
      <c r="DP109" s="879"/>
      <c r="DQ109" s="877" t="s">
        <v>305</v>
      </c>
      <c r="DR109" s="878"/>
      <c r="DS109" s="878"/>
      <c r="DT109" s="878"/>
      <c r="DU109" s="879"/>
      <c r="DV109" s="877" t="s">
        <v>433</v>
      </c>
      <c r="DW109" s="878"/>
      <c r="DX109" s="878"/>
      <c r="DY109" s="878"/>
      <c r="DZ109" s="880"/>
    </row>
    <row r="110" spans="1:131" s="221" customFormat="1" ht="26.25" customHeight="1">
      <c r="A110" s="881" t="s">
        <v>435</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561210</v>
      </c>
      <c r="AB110" s="885"/>
      <c r="AC110" s="885"/>
      <c r="AD110" s="885"/>
      <c r="AE110" s="886"/>
      <c r="AF110" s="887">
        <v>579718</v>
      </c>
      <c r="AG110" s="885"/>
      <c r="AH110" s="885"/>
      <c r="AI110" s="885"/>
      <c r="AJ110" s="886"/>
      <c r="AK110" s="887">
        <v>607982</v>
      </c>
      <c r="AL110" s="885"/>
      <c r="AM110" s="885"/>
      <c r="AN110" s="885"/>
      <c r="AO110" s="886"/>
      <c r="AP110" s="888">
        <v>15.2</v>
      </c>
      <c r="AQ110" s="889"/>
      <c r="AR110" s="889"/>
      <c r="AS110" s="889"/>
      <c r="AT110" s="890"/>
      <c r="AU110" s="891" t="s">
        <v>72</v>
      </c>
      <c r="AV110" s="892"/>
      <c r="AW110" s="892"/>
      <c r="AX110" s="892"/>
      <c r="AY110" s="892"/>
      <c r="AZ110" s="914" t="s">
        <v>436</v>
      </c>
      <c r="BA110" s="882"/>
      <c r="BB110" s="882"/>
      <c r="BC110" s="882"/>
      <c r="BD110" s="882"/>
      <c r="BE110" s="882"/>
      <c r="BF110" s="882"/>
      <c r="BG110" s="882"/>
      <c r="BH110" s="882"/>
      <c r="BI110" s="882"/>
      <c r="BJ110" s="882"/>
      <c r="BK110" s="882"/>
      <c r="BL110" s="882"/>
      <c r="BM110" s="882"/>
      <c r="BN110" s="882"/>
      <c r="BO110" s="882"/>
      <c r="BP110" s="883"/>
      <c r="BQ110" s="915">
        <v>5870740</v>
      </c>
      <c r="BR110" s="916"/>
      <c r="BS110" s="916"/>
      <c r="BT110" s="916"/>
      <c r="BU110" s="916"/>
      <c r="BV110" s="916">
        <v>5866114</v>
      </c>
      <c r="BW110" s="916"/>
      <c r="BX110" s="916"/>
      <c r="BY110" s="916"/>
      <c r="BZ110" s="916"/>
      <c r="CA110" s="916">
        <v>5963910</v>
      </c>
      <c r="CB110" s="916"/>
      <c r="CC110" s="916"/>
      <c r="CD110" s="916"/>
      <c r="CE110" s="916"/>
      <c r="CF110" s="929">
        <v>149.30000000000001</v>
      </c>
      <c r="CG110" s="930"/>
      <c r="CH110" s="930"/>
      <c r="CI110" s="930"/>
      <c r="CJ110" s="930"/>
      <c r="CK110" s="931" t="s">
        <v>437</v>
      </c>
      <c r="CL110" s="932"/>
      <c r="CM110" s="914" t="s">
        <v>438</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915" t="s">
        <v>413</v>
      </c>
      <c r="DH110" s="916"/>
      <c r="DI110" s="916"/>
      <c r="DJ110" s="916"/>
      <c r="DK110" s="916"/>
      <c r="DL110" s="916" t="s">
        <v>439</v>
      </c>
      <c r="DM110" s="916"/>
      <c r="DN110" s="916"/>
      <c r="DO110" s="916"/>
      <c r="DP110" s="916"/>
      <c r="DQ110" s="916" t="s">
        <v>440</v>
      </c>
      <c r="DR110" s="916"/>
      <c r="DS110" s="916"/>
      <c r="DT110" s="916"/>
      <c r="DU110" s="916"/>
      <c r="DV110" s="917" t="s">
        <v>394</v>
      </c>
      <c r="DW110" s="917"/>
      <c r="DX110" s="917"/>
      <c r="DY110" s="917"/>
      <c r="DZ110" s="918"/>
    </row>
    <row r="111" spans="1:131" s="221" customFormat="1" ht="26.25" customHeight="1">
      <c r="A111" s="919" t="s">
        <v>441</v>
      </c>
      <c r="B111" s="920"/>
      <c r="C111" s="920"/>
      <c r="D111" s="920"/>
      <c r="E111" s="920"/>
      <c r="F111" s="920"/>
      <c r="G111" s="920"/>
      <c r="H111" s="920"/>
      <c r="I111" s="920"/>
      <c r="J111" s="920"/>
      <c r="K111" s="920"/>
      <c r="L111" s="920"/>
      <c r="M111" s="920"/>
      <c r="N111" s="920"/>
      <c r="O111" s="920"/>
      <c r="P111" s="920"/>
      <c r="Q111" s="920"/>
      <c r="R111" s="920"/>
      <c r="S111" s="920"/>
      <c r="T111" s="920"/>
      <c r="U111" s="920"/>
      <c r="V111" s="920"/>
      <c r="W111" s="920"/>
      <c r="X111" s="920"/>
      <c r="Y111" s="920"/>
      <c r="Z111" s="921"/>
      <c r="AA111" s="922" t="s">
        <v>175</v>
      </c>
      <c r="AB111" s="923"/>
      <c r="AC111" s="923"/>
      <c r="AD111" s="923"/>
      <c r="AE111" s="924"/>
      <c r="AF111" s="925" t="s">
        <v>439</v>
      </c>
      <c r="AG111" s="923"/>
      <c r="AH111" s="923"/>
      <c r="AI111" s="923"/>
      <c r="AJ111" s="924"/>
      <c r="AK111" s="925" t="s">
        <v>442</v>
      </c>
      <c r="AL111" s="923"/>
      <c r="AM111" s="923"/>
      <c r="AN111" s="923"/>
      <c r="AO111" s="924"/>
      <c r="AP111" s="926" t="s">
        <v>440</v>
      </c>
      <c r="AQ111" s="927"/>
      <c r="AR111" s="927"/>
      <c r="AS111" s="927"/>
      <c r="AT111" s="928"/>
      <c r="AU111" s="893"/>
      <c r="AV111" s="894"/>
      <c r="AW111" s="894"/>
      <c r="AX111" s="894"/>
      <c r="AY111" s="894"/>
      <c r="AZ111" s="907" t="s">
        <v>443</v>
      </c>
      <c r="BA111" s="908"/>
      <c r="BB111" s="908"/>
      <c r="BC111" s="908"/>
      <c r="BD111" s="908"/>
      <c r="BE111" s="908"/>
      <c r="BF111" s="908"/>
      <c r="BG111" s="908"/>
      <c r="BH111" s="908"/>
      <c r="BI111" s="908"/>
      <c r="BJ111" s="908"/>
      <c r="BK111" s="908"/>
      <c r="BL111" s="908"/>
      <c r="BM111" s="908"/>
      <c r="BN111" s="908"/>
      <c r="BO111" s="908"/>
      <c r="BP111" s="909"/>
      <c r="BQ111" s="910">
        <v>2016</v>
      </c>
      <c r="BR111" s="911"/>
      <c r="BS111" s="911"/>
      <c r="BT111" s="911"/>
      <c r="BU111" s="911"/>
      <c r="BV111" s="911" t="s">
        <v>439</v>
      </c>
      <c r="BW111" s="911"/>
      <c r="BX111" s="911"/>
      <c r="BY111" s="911"/>
      <c r="BZ111" s="911"/>
      <c r="CA111" s="911" t="s">
        <v>444</v>
      </c>
      <c r="CB111" s="911"/>
      <c r="CC111" s="911"/>
      <c r="CD111" s="911"/>
      <c r="CE111" s="911"/>
      <c r="CF111" s="905" t="s">
        <v>175</v>
      </c>
      <c r="CG111" s="906"/>
      <c r="CH111" s="906"/>
      <c r="CI111" s="906"/>
      <c r="CJ111" s="906"/>
      <c r="CK111" s="933"/>
      <c r="CL111" s="934"/>
      <c r="CM111" s="907" t="s">
        <v>445</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446</v>
      </c>
      <c r="DH111" s="911"/>
      <c r="DI111" s="911"/>
      <c r="DJ111" s="911"/>
      <c r="DK111" s="911"/>
      <c r="DL111" s="911" t="s">
        <v>394</v>
      </c>
      <c r="DM111" s="911"/>
      <c r="DN111" s="911"/>
      <c r="DO111" s="911"/>
      <c r="DP111" s="911"/>
      <c r="DQ111" s="911" t="s">
        <v>394</v>
      </c>
      <c r="DR111" s="911"/>
      <c r="DS111" s="911"/>
      <c r="DT111" s="911"/>
      <c r="DU111" s="911"/>
      <c r="DV111" s="912" t="s">
        <v>447</v>
      </c>
      <c r="DW111" s="912"/>
      <c r="DX111" s="912"/>
      <c r="DY111" s="912"/>
      <c r="DZ111" s="913"/>
    </row>
    <row r="112" spans="1:131" s="221" customFormat="1" ht="26.25" customHeight="1">
      <c r="A112" s="937" t="s">
        <v>448</v>
      </c>
      <c r="B112" s="938"/>
      <c r="C112" s="908" t="s">
        <v>449</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43" t="s">
        <v>413</v>
      </c>
      <c r="AB112" s="944"/>
      <c r="AC112" s="944"/>
      <c r="AD112" s="944"/>
      <c r="AE112" s="945"/>
      <c r="AF112" s="946" t="s">
        <v>447</v>
      </c>
      <c r="AG112" s="944"/>
      <c r="AH112" s="944"/>
      <c r="AI112" s="944"/>
      <c r="AJ112" s="945"/>
      <c r="AK112" s="946" t="s">
        <v>444</v>
      </c>
      <c r="AL112" s="944"/>
      <c r="AM112" s="944"/>
      <c r="AN112" s="944"/>
      <c r="AO112" s="945"/>
      <c r="AP112" s="947" t="s">
        <v>413</v>
      </c>
      <c r="AQ112" s="948"/>
      <c r="AR112" s="948"/>
      <c r="AS112" s="948"/>
      <c r="AT112" s="949"/>
      <c r="AU112" s="893"/>
      <c r="AV112" s="894"/>
      <c r="AW112" s="894"/>
      <c r="AX112" s="894"/>
      <c r="AY112" s="894"/>
      <c r="AZ112" s="907" t="s">
        <v>450</v>
      </c>
      <c r="BA112" s="908"/>
      <c r="BB112" s="908"/>
      <c r="BC112" s="908"/>
      <c r="BD112" s="908"/>
      <c r="BE112" s="908"/>
      <c r="BF112" s="908"/>
      <c r="BG112" s="908"/>
      <c r="BH112" s="908"/>
      <c r="BI112" s="908"/>
      <c r="BJ112" s="908"/>
      <c r="BK112" s="908"/>
      <c r="BL112" s="908"/>
      <c r="BM112" s="908"/>
      <c r="BN112" s="908"/>
      <c r="BO112" s="908"/>
      <c r="BP112" s="909"/>
      <c r="BQ112" s="910" t="s">
        <v>444</v>
      </c>
      <c r="BR112" s="911"/>
      <c r="BS112" s="911"/>
      <c r="BT112" s="911"/>
      <c r="BU112" s="911"/>
      <c r="BV112" s="911">
        <v>13114</v>
      </c>
      <c r="BW112" s="911"/>
      <c r="BX112" s="911"/>
      <c r="BY112" s="911"/>
      <c r="BZ112" s="911"/>
      <c r="CA112" s="911">
        <v>54021</v>
      </c>
      <c r="CB112" s="911"/>
      <c r="CC112" s="911"/>
      <c r="CD112" s="911"/>
      <c r="CE112" s="911"/>
      <c r="CF112" s="905">
        <v>1.4</v>
      </c>
      <c r="CG112" s="906"/>
      <c r="CH112" s="906"/>
      <c r="CI112" s="906"/>
      <c r="CJ112" s="906"/>
      <c r="CK112" s="933"/>
      <c r="CL112" s="934"/>
      <c r="CM112" s="907" t="s">
        <v>451</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394</v>
      </c>
      <c r="DH112" s="911"/>
      <c r="DI112" s="911"/>
      <c r="DJ112" s="911"/>
      <c r="DK112" s="911"/>
      <c r="DL112" s="911" t="s">
        <v>447</v>
      </c>
      <c r="DM112" s="911"/>
      <c r="DN112" s="911"/>
      <c r="DO112" s="911"/>
      <c r="DP112" s="911"/>
      <c r="DQ112" s="911" t="s">
        <v>447</v>
      </c>
      <c r="DR112" s="911"/>
      <c r="DS112" s="911"/>
      <c r="DT112" s="911"/>
      <c r="DU112" s="911"/>
      <c r="DV112" s="912" t="s">
        <v>175</v>
      </c>
      <c r="DW112" s="912"/>
      <c r="DX112" s="912"/>
      <c r="DY112" s="912"/>
      <c r="DZ112" s="913"/>
    </row>
    <row r="113" spans="1:130" s="221" customFormat="1" ht="26.25" customHeight="1">
      <c r="A113" s="939"/>
      <c r="B113" s="940"/>
      <c r="C113" s="908" t="s">
        <v>452</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22">
        <v>1529</v>
      </c>
      <c r="AB113" s="923"/>
      <c r="AC113" s="923"/>
      <c r="AD113" s="923"/>
      <c r="AE113" s="924"/>
      <c r="AF113" s="925">
        <v>1663</v>
      </c>
      <c r="AG113" s="923"/>
      <c r="AH113" s="923"/>
      <c r="AI113" s="923"/>
      <c r="AJ113" s="924"/>
      <c r="AK113" s="925">
        <v>14822</v>
      </c>
      <c r="AL113" s="923"/>
      <c r="AM113" s="923"/>
      <c r="AN113" s="923"/>
      <c r="AO113" s="924"/>
      <c r="AP113" s="926">
        <v>0.4</v>
      </c>
      <c r="AQ113" s="927"/>
      <c r="AR113" s="927"/>
      <c r="AS113" s="927"/>
      <c r="AT113" s="928"/>
      <c r="AU113" s="893"/>
      <c r="AV113" s="894"/>
      <c r="AW113" s="894"/>
      <c r="AX113" s="894"/>
      <c r="AY113" s="894"/>
      <c r="AZ113" s="907" t="s">
        <v>453</v>
      </c>
      <c r="BA113" s="908"/>
      <c r="BB113" s="908"/>
      <c r="BC113" s="908"/>
      <c r="BD113" s="908"/>
      <c r="BE113" s="908"/>
      <c r="BF113" s="908"/>
      <c r="BG113" s="908"/>
      <c r="BH113" s="908"/>
      <c r="BI113" s="908"/>
      <c r="BJ113" s="908"/>
      <c r="BK113" s="908"/>
      <c r="BL113" s="908"/>
      <c r="BM113" s="908"/>
      <c r="BN113" s="908"/>
      <c r="BO113" s="908"/>
      <c r="BP113" s="909"/>
      <c r="BQ113" s="910">
        <v>369222</v>
      </c>
      <c r="BR113" s="911"/>
      <c r="BS113" s="911"/>
      <c r="BT113" s="911"/>
      <c r="BU113" s="911"/>
      <c r="BV113" s="911">
        <v>318171</v>
      </c>
      <c r="BW113" s="911"/>
      <c r="BX113" s="911"/>
      <c r="BY113" s="911"/>
      <c r="BZ113" s="911"/>
      <c r="CA113" s="911">
        <v>274883</v>
      </c>
      <c r="CB113" s="911"/>
      <c r="CC113" s="911"/>
      <c r="CD113" s="911"/>
      <c r="CE113" s="911"/>
      <c r="CF113" s="905">
        <v>6.9</v>
      </c>
      <c r="CG113" s="906"/>
      <c r="CH113" s="906"/>
      <c r="CI113" s="906"/>
      <c r="CJ113" s="906"/>
      <c r="CK113" s="933"/>
      <c r="CL113" s="934"/>
      <c r="CM113" s="907" t="s">
        <v>454</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3" t="s">
        <v>447</v>
      </c>
      <c r="DH113" s="944"/>
      <c r="DI113" s="944"/>
      <c r="DJ113" s="944"/>
      <c r="DK113" s="945"/>
      <c r="DL113" s="946" t="s">
        <v>413</v>
      </c>
      <c r="DM113" s="944"/>
      <c r="DN113" s="944"/>
      <c r="DO113" s="944"/>
      <c r="DP113" s="945"/>
      <c r="DQ113" s="946" t="s">
        <v>447</v>
      </c>
      <c r="DR113" s="944"/>
      <c r="DS113" s="944"/>
      <c r="DT113" s="944"/>
      <c r="DU113" s="945"/>
      <c r="DV113" s="947" t="s">
        <v>446</v>
      </c>
      <c r="DW113" s="948"/>
      <c r="DX113" s="948"/>
      <c r="DY113" s="948"/>
      <c r="DZ113" s="949"/>
    </row>
    <row r="114" spans="1:130" s="221" customFormat="1" ht="26.25" customHeight="1">
      <c r="A114" s="939"/>
      <c r="B114" s="940"/>
      <c r="C114" s="908" t="s">
        <v>455</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43">
        <v>118025</v>
      </c>
      <c r="AB114" s="944"/>
      <c r="AC114" s="944"/>
      <c r="AD114" s="944"/>
      <c r="AE114" s="945"/>
      <c r="AF114" s="946">
        <v>50142</v>
      </c>
      <c r="AG114" s="944"/>
      <c r="AH114" s="944"/>
      <c r="AI114" s="944"/>
      <c r="AJ114" s="945"/>
      <c r="AK114" s="946">
        <v>47673</v>
      </c>
      <c r="AL114" s="944"/>
      <c r="AM114" s="944"/>
      <c r="AN114" s="944"/>
      <c r="AO114" s="945"/>
      <c r="AP114" s="947">
        <v>1.2</v>
      </c>
      <c r="AQ114" s="948"/>
      <c r="AR114" s="948"/>
      <c r="AS114" s="948"/>
      <c r="AT114" s="949"/>
      <c r="AU114" s="893"/>
      <c r="AV114" s="894"/>
      <c r="AW114" s="894"/>
      <c r="AX114" s="894"/>
      <c r="AY114" s="894"/>
      <c r="AZ114" s="907" t="s">
        <v>456</v>
      </c>
      <c r="BA114" s="908"/>
      <c r="BB114" s="908"/>
      <c r="BC114" s="908"/>
      <c r="BD114" s="908"/>
      <c r="BE114" s="908"/>
      <c r="BF114" s="908"/>
      <c r="BG114" s="908"/>
      <c r="BH114" s="908"/>
      <c r="BI114" s="908"/>
      <c r="BJ114" s="908"/>
      <c r="BK114" s="908"/>
      <c r="BL114" s="908"/>
      <c r="BM114" s="908"/>
      <c r="BN114" s="908"/>
      <c r="BO114" s="908"/>
      <c r="BP114" s="909"/>
      <c r="BQ114" s="910">
        <v>1241433</v>
      </c>
      <c r="BR114" s="911"/>
      <c r="BS114" s="911"/>
      <c r="BT114" s="911"/>
      <c r="BU114" s="911"/>
      <c r="BV114" s="911">
        <v>1232832</v>
      </c>
      <c r="BW114" s="911"/>
      <c r="BX114" s="911"/>
      <c r="BY114" s="911"/>
      <c r="BZ114" s="911"/>
      <c r="CA114" s="911">
        <v>1249497</v>
      </c>
      <c r="CB114" s="911"/>
      <c r="CC114" s="911"/>
      <c r="CD114" s="911"/>
      <c r="CE114" s="911"/>
      <c r="CF114" s="905">
        <v>31.3</v>
      </c>
      <c r="CG114" s="906"/>
      <c r="CH114" s="906"/>
      <c r="CI114" s="906"/>
      <c r="CJ114" s="906"/>
      <c r="CK114" s="933"/>
      <c r="CL114" s="934"/>
      <c r="CM114" s="907" t="s">
        <v>457</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3" t="s">
        <v>446</v>
      </c>
      <c r="DH114" s="944"/>
      <c r="DI114" s="944"/>
      <c r="DJ114" s="944"/>
      <c r="DK114" s="945"/>
      <c r="DL114" s="946" t="s">
        <v>394</v>
      </c>
      <c r="DM114" s="944"/>
      <c r="DN114" s="944"/>
      <c r="DO114" s="944"/>
      <c r="DP114" s="945"/>
      <c r="DQ114" s="946" t="s">
        <v>446</v>
      </c>
      <c r="DR114" s="944"/>
      <c r="DS114" s="944"/>
      <c r="DT114" s="944"/>
      <c r="DU114" s="945"/>
      <c r="DV114" s="947" t="s">
        <v>444</v>
      </c>
      <c r="DW114" s="948"/>
      <c r="DX114" s="948"/>
      <c r="DY114" s="948"/>
      <c r="DZ114" s="949"/>
    </row>
    <row r="115" spans="1:130" s="221" customFormat="1" ht="26.25" customHeight="1">
      <c r="A115" s="939"/>
      <c r="B115" s="940"/>
      <c r="C115" s="908" t="s">
        <v>458</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22">
        <v>2016</v>
      </c>
      <c r="AB115" s="923"/>
      <c r="AC115" s="923"/>
      <c r="AD115" s="923"/>
      <c r="AE115" s="924"/>
      <c r="AF115" s="925">
        <v>343</v>
      </c>
      <c r="AG115" s="923"/>
      <c r="AH115" s="923"/>
      <c r="AI115" s="923"/>
      <c r="AJ115" s="924"/>
      <c r="AK115" s="925" t="s">
        <v>447</v>
      </c>
      <c r="AL115" s="923"/>
      <c r="AM115" s="923"/>
      <c r="AN115" s="923"/>
      <c r="AO115" s="924"/>
      <c r="AP115" s="926" t="s">
        <v>413</v>
      </c>
      <c r="AQ115" s="927"/>
      <c r="AR115" s="927"/>
      <c r="AS115" s="927"/>
      <c r="AT115" s="928"/>
      <c r="AU115" s="893"/>
      <c r="AV115" s="894"/>
      <c r="AW115" s="894"/>
      <c r="AX115" s="894"/>
      <c r="AY115" s="894"/>
      <c r="AZ115" s="907" t="s">
        <v>459</v>
      </c>
      <c r="BA115" s="908"/>
      <c r="BB115" s="908"/>
      <c r="BC115" s="908"/>
      <c r="BD115" s="908"/>
      <c r="BE115" s="908"/>
      <c r="BF115" s="908"/>
      <c r="BG115" s="908"/>
      <c r="BH115" s="908"/>
      <c r="BI115" s="908"/>
      <c r="BJ115" s="908"/>
      <c r="BK115" s="908"/>
      <c r="BL115" s="908"/>
      <c r="BM115" s="908"/>
      <c r="BN115" s="908"/>
      <c r="BO115" s="908"/>
      <c r="BP115" s="909"/>
      <c r="BQ115" s="910">
        <v>9143</v>
      </c>
      <c r="BR115" s="911"/>
      <c r="BS115" s="911"/>
      <c r="BT115" s="911"/>
      <c r="BU115" s="911"/>
      <c r="BV115" s="911" t="s">
        <v>447</v>
      </c>
      <c r="BW115" s="911"/>
      <c r="BX115" s="911"/>
      <c r="BY115" s="911"/>
      <c r="BZ115" s="911"/>
      <c r="CA115" s="911" t="s">
        <v>447</v>
      </c>
      <c r="CB115" s="911"/>
      <c r="CC115" s="911"/>
      <c r="CD115" s="911"/>
      <c r="CE115" s="911"/>
      <c r="CF115" s="905" t="s">
        <v>413</v>
      </c>
      <c r="CG115" s="906"/>
      <c r="CH115" s="906"/>
      <c r="CI115" s="906"/>
      <c r="CJ115" s="906"/>
      <c r="CK115" s="933"/>
      <c r="CL115" s="934"/>
      <c r="CM115" s="907" t="s">
        <v>460</v>
      </c>
      <c r="CN115" s="908"/>
      <c r="CO115" s="908"/>
      <c r="CP115" s="908"/>
      <c r="CQ115" s="908"/>
      <c r="CR115" s="908"/>
      <c r="CS115" s="908"/>
      <c r="CT115" s="908"/>
      <c r="CU115" s="908"/>
      <c r="CV115" s="908"/>
      <c r="CW115" s="908"/>
      <c r="CX115" s="908"/>
      <c r="CY115" s="908"/>
      <c r="CZ115" s="908"/>
      <c r="DA115" s="908"/>
      <c r="DB115" s="908"/>
      <c r="DC115" s="908"/>
      <c r="DD115" s="908"/>
      <c r="DE115" s="908"/>
      <c r="DF115" s="909"/>
      <c r="DG115" s="943" t="s">
        <v>439</v>
      </c>
      <c r="DH115" s="944"/>
      <c r="DI115" s="944"/>
      <c r="DJ115" s="944"/>
      <c r="DK115" s="945"/>
      <c r="DL115" s="946" t="s">
        <v>461</v>
      </c>
      <c r="DM115" s="944"/>
      <c r="DN115" s="944"/>
      <c r="DO115" s="944"/>
      <c r="DP115" s="945"/>
      <c r="DQ115" s="946" t="s">
        <v>461</v>
      </c>
      <c r="DR115" s="944"/>
      <c r="DS115" s="944"/>
      <c r="DT115" s="944"/>
      <c r="DU115" s="945"/>
      <c r="DV115" s="947" t="s">
        <v>175</v>
      </c>
      <c r="DW115" s="948"/>
      <c r="DX115" s="948"/>
      <c r="DY115" s="948"/>
      <c r="DZ115" s="949"/>
    </row>
    <row r="116" spans="1:130" s="221" customFormat="1" ht="26.25" customHeight="1">
      <c r="A116" s="941"/>
      <c r="B116" s="942"/>
      <c r="C116" s="950" t="s">
        <v>462</v>
      </c>
      <c r="D116" s="950"/>
      <c r="E116" s="950"/>
      <c r="F116" s="950"/>
      <c r="G116" s="950"/>
      <c r="H116" s="950"/>
      <c r="I116" s="950"/>
      <c r="J116" s="950"/>
      <c r="K116" s="950"/>
      <c r="L116" s="950"/>
      <c r="M116" s="950"/>
      <c r="N116" s="950"/>
      <c r="O116" s="950"/>
      <c r="P116" s="950"/>
      <c r="Q116" s="950"/>
      <c r="R116" s="950"/>
      <c r="S116" s="950"/>
      <c r="T116" s="950"/>
      <c r="U116" s="950"/>
      <c r="V116" s="950"/>
      <c r="W116" s="950"/>
      <c r="X116" s="950"/>
      <c r="Y116" s="950"/>
      <c r="Z116" s="951"/>
      <c r="AA116" s="943" t="s">
        <v>439</v>
      </c>
      <c r="AB116" s="944"/>
      <c r="AC116" s="944"/>
      <c r="AD116" s="944"/>
      <c r="AE116" s="945"/>
      <c r="AF116" s="946" t="s">
        <v>442</v>
      </c>
      <c r="AG116" s="944"/>
      <c r="AH116" s="944"/>
      <c r="AI116" s="944"/>
      <c r="AJ116" s="945"/>
      <c r="AK116" s="946" t="s">
        <v>447</v>
      </c>
      <c r="AL116" s="944"/>
      <c r="AM116" s="944"/>
      <c r="AN116" s="944"/>
      <c r="AO116" s="945"/>
      <c r="AP116" s="947" t="s">
        <v>461</v>
      </c>
      <c r="AQ116" s="948"/>
      <c r="AR116" s="948"/>
      <c r="AS116" s="948"/>
      <c r="AT116" s="949"/>
      <c r="AU116" s="893"/>
      <c r="AV116" s="894"/>
      <c r="AW116" s="894"/>
      <c r="AX116" s="894"/>
      <c r="AY116" s="894"/>
      <c r="AZ116" s="952" t="s">
        <v>463</v>
      </c>
      <c r="BA116" s="953"/>
      <c r="BB116" s="953"/>
      <c r="BC116" s="953"/>
      <c r="BD116" s="953"/>
      <c r="BE116" s="953"/>
      <c r="BF116" s="953"/>
      <c r="BG116" s="953"/>
      <c r="BH116" s="953"/>
      <c r="BI116" s="953"/>
      <c r="BJ116" s="953"/>
      <c r="BK116" s="953"/>
      <c r="BL116" s="953"/>
      <c r="BM116" s="953"/>
      <c r="BN116" s="953"/>
      <c r="BO116" s="953"/>
      <c r="BP116" s="954"/>
      <c r="BQ116" s="910" t="s">
        <v>439</v>
      </c>
      <c r="BR116" s="911"/>
      <c r="BS116" s="911"/>
      <c r="BT116" s="911"/>
      <c r="BU116" s="911"/>
      <c r="BV116" s="911" t="s">
        <v>444</v>
      </c>
      <c r="BW116" s="911"/>
      <c r="BX116" s="911"/>
      <c r="BY116" s="911"/>
      <c r="BZ116" s="911"/>
      <c r="CA116" s="911" t="s">
        <v>446</v>
      </c>
      <c r="CB116" s="911"/>
      <c r="CC116" s="911"/>
      <c r="CD116" s="911"/>
      <c r="CE116" s="911"/>
      <c r="CF116" s="905" t="s">
        <v>394</v>
      </c>
      <c r="CG116" s="906"/>
      <c r="CH116" s="906"/>
      <c r="CI116" s="906"/>
      <c r="CJ116" s="906"/>
      <c r="CK116" s="933"/>
      <c r="CL116" s="934"/>
      <c r="CM116" s="907" t="s">
        <v>464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3" t="s">
        <v>394</v>
      </c>
      <c r="DH116" s="944"/>
      <c r="DI116" s="944"/>
      <c r="DJ116" s="944"/>
      <c r="DK116" s="945"/>
      <c r="DL116" s="946" t="s">
        <v>394</v>
      </c>
      <c r="DM116" s="944"/>
      <c r="DN116" s="944"/>
      <c r="DO116" s="944"/>
      <c r="DP116" s="945"/>
      <c r="DQ116" s="946" t="s">
        <v>446</v>
      </c>
      <c r="DR116" s="944"/>
      <c r="DS116" s="944"/>
      <c r="DT116" s="944"/>
      <c r="DU116" s="945"/>
      <c r="DV116" s="947" t="s">
        <v>413</v>
      </c>
      <c r="DW116" s="948"/>
      <c r="DX116" s="948"/>
      <c r="DY116" s="948"/>
      <c r="DZ116" s="949"/>
    </row>
    <row r="117" spans="1:130" s="221" customFormat="1" ht="26.25" customHeight="1">
      <c r="A117" s="897" t="s">
        <v>187</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62" t="s">
        <v>465</v>
      </c>
      <c r="Z117" s="879"/>
      <c r="AA117" s="963">
        <v>682780</v>
      </c>
      <c r="AB117" s="964"/>
      <c r="AC117" s="964"/>
      <c r="AD117" s="964"/>
      <c r="AE117" s="965"/>
      <c r="AF117" s="966">
        <v>631866</v>
      </c>
      <c r="AG117" s="964"/>
      <c r="AH117" s="964"/>
      <c r="AI117" s="964"/>
      <c r="AJ117" s="965"/>
      <c r="AK117" s="966">
        <v>670477</v>
      </c>
      <c r="AL117" s="964"/>
      <c r="AM117" s="964"/>
      <c r="AN117" s="964"/>
      <c r="AO117" s="965"/>
      <c r="AP117" s="967"/>
      <c r="AQ117" s="968"/>
      <c r="AR117" s="968"/>
      <c r="AS117" s="968"/>
      <c r="AT117" s="969"/>
      <c r="AU117" s="893"/>
      <c r="AV117" s="894"/>
      <c r="AW117" s="894"/>
      <c r="AX117" s="894"/>
      <c r="AY117" s="894"/>
      <c r="AZ117" s="959" t="s">
        <v>466</v>
      </c>
      <c r="BA117" s="960"/>
      <c r="BB117" s="960"/>
      <c r="BC117" s="960"/>
      <c r="BD117" s="960"/>
      <c r="BE117" s="960"/>
      <c r="BF117" s="960"/>
      <c r="BG117" s="960"/>
      <c r="BH117" s="960"/>
      <c r="BI117" s="960"/>
      <c r="BJ117" s="960"/>
      <c r="BK117" s="960"/>
      <c r="BL117" s="960"/>
      <c r="BM117" s="960"/>
      <c r="BN117" s="960"/>
      <c r="BO117" s="960"/>
      <c r="BP117" s="961"/>
      <c r="BQ117" s="910" t="s">
        <v>446</v>
      </c>
      <c r="BR117" s="911"/>
      <c r="BS117" s="911"/>
      <c r="BT117" s="911"/>
      <c r="BU117" s="911"/>
      <c r="BV117" s="911" t="s">
        <v>461</v>
      </c>
      <c r="BW117" s="911"/>
      <c r="BX117" s="911"/>
      <c r="BY117" s="911"/>
      <c r="BZ117" s="911"/>
      <c r="CA117" s="911" t="s">
        <v>175</v>
      </c>
      <c r="CB117" s="911"/>
      <c r="CC117" s="911"/>
      <c r="CD117" s="911"/>
      <c r="CE117" s="911"/>
      <c r="CF117" s="905" t="s">
        <v>175</v>
      </c>
      <c r="CG117" s="906"/>
      <c r="CH117" s="906"/>
      <c r="CI117" s="906"/>
      <c r="CJ117" s="906"/>
      <c r="CK117" s="933"/>
      <c r="CL117" s="934"/>
      <c r="CM117" s="907" t="s">
        <v>467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3" t="s">
        <v>175</v>
      </c>
      <c r="DH117" s="944"/>
      <c r="DI117" s="944"/>
      <c r="DJ117" s="944"/>
      <c r="DK117" s="945"/>
      <c r="DL117" s="946" t="s">
        <v>175</v>
      </c>
      <c r="DM117" s="944"/>
      <c r="DN117" s="944"/>
      <c r="DO117" s="944"/>
      <c r="DP117" s="945"/>
      <c r="DQ117" s="946" t="s">
        <v>446</v>
      </c>
      <c r="DR117" s="944"/>
      <c r="DS117" s="944"/>
      <c r="DT117" s="944"/>
      <c r="DU117" s="945"/>
      <c r="DV117" s="947" t="s">
        <v>446</v>
      </c>
      <c r="DW117" s="948"/>
      <c r="DX117" s="948"/>
      <c r="DY117" s="948"/>
      <c r="DZ117" s="949"/>
    </row>
    <row r="118" spans="1:130" s="221" customFormat="1" ht="26.25" customHeight="1">
      <c r="A118" s="897" t="s">
        <v>434</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431</v>
      </c>
      <c r="AB118" s="878"/>
      <c r="AC118" s="878"/>
      <c r="AD118" s="878"/>
      <c r="AE118" s="879"/>
      <c r="AF118" s="877" t="s">
        <v>432</v>
      </c>
      <c r="AG118" s="878"/>
      <c r="AH118" s="878"/>
      <c r="AI118" s="878"/>
      <c r="AJ118" s="879"/>
      <c r="AK118" s="877" t="s">
        <v>305</v>
      </c>
      <c r="AL118" s="878"/>
      <c r="AM118" s="878"/>
      <c r="AN118" s="878"/>
      <c r="AO118" s="879"/>
      <c r="AP118" s="955" t="s">
        <v>433</v>
      </c>
      <c r="AQ118" s="956"/>
      <c r="AR118" s="956"/>
      <c r="AS118" s="956"/>
      <c r="AT118" s="957"/>
      <c r="AU118" s="893"/>
      <c r="AV118" s="894"/>
      <c r="AW118" s="894"/>
      <c r="AX118" s="894"/>
      <c r="AY118" s="894"/>
      <c r="AZ118" s="958" t="s">
        <v>468</v>
      </c>
      <c r="BA118" s="950"/>
      <c r="BB118" s="950"/>
      <c r="BC118" s="950"/>
      <c r="BD118" s="950"/>
      <c r="BE118" s="950"/>
      <c r="BF118" s="950"/>
      <c r="BG118" s="950"/>
      <c r="BH118" s="950"/>
      <c r="BI118" s="950"/>
      <c r="BJ118" s="950"/>
      <c r="BK118" s="950"/>
      <c r="BL118" s="950"/>
      <c r="BM118" s="950"/>
      <c r="BN118" s="950"/>
      <c r="BO118" s="950"/>
      <c r="BP118" s="951"/>
      <c r="BQ118" s="984" t="s">
        <v>175</v>
      </c>
      <c r="BR118" s="985"/>
      <c r="BS118" s="985"/>
      <c r="BT118" s="985"/>
      <c r="BU118" s="985"/>
      <c r="BV118" s="985" t="s">
        <v>461</v>
      </c>
      <c r="BW118" s="985"/>
      <c r="BX118" s="985"/>
      <c r="BY118" s="985"/>
      <c r="BZ118" s="985"/>
      <c r="CA118" s="985" t="s">
        <v>446</v>
      </c>
      <c r="CB118" s="985"/>
      <c r="CC118" s="985"/>
      <c r="CD118" s="985"/>
      <c r="CE118" s="985"/>
      <c r="CF118" s="905" t="s">
        <v>446</v>
      </c>
      <c r="CG118" s="906"/>
      <c r="CH118" s="906"/>
      <c r="CI118" s="906"/>
      <c r="CJ118" s="906"/>
      <c r="CK118" s="933"/>
      <c r="CL118" s="934"/>
      <c r="CM118" s="907" t="s">
        <v>469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3" t="s">
        <v>446</v>
      </c>
      <c r="DH118" s="944"/>
      <c r="DI118" s="944"/>
      <c r="DJ118" s="944"/>
      <c r="DK118" s="945"/>
      <c r="DL118" s="946" t="s">
        <v>461</v>
      </c>
      <c r="DM118" s="944"/>
      <c r="DN118" s="944"/>
      <c r="DO118" s="944"/>
      <c r="DP118" s="945"/>
      <c r="DQ118" s="946" t="s">
        <v>175</v>
      </c>
      <c r="DR118" s="944"/>
      <c r="DS118" s="944"/>
      <c r="DT118" s="944"/>
      <c r="DU118" s="945"/>
      <c r="DV118" s="947" t="s">
        <v>175</v>
      </c>
      <c r="DW118" s="948"/>
      <c r="DX118" s="948"/>
      <c r="DY118" s="948"/>
      <c r="DZ118" s="949"/>
    </row>
    <row r="119" spans="1:130" s="221" customFormat="1" ht="26.25" customHeight="1">
      <c r="A119" s="1041" t="s">
        <v>437</v>
      </c>
      <c r="B119" s="932"/>
      <c r="C119" s="914" t="s">
        <v>438</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442</v>
      </c>
      <c r="AB119" s="885"/>
      <c r="AC119" s="885"/>
      <c r="AD119" s="885"/>
      <c r="AE119" s="886"/>
      <c r="AF119" s="887" t="s">
        <v>461</v>
      </c>
      <c r="AG119" s="885"/>
      <c r="AH119" s="885"/>
      <c r="AI119" s="885"/>
      <c r="AJ119" s="886"/>
      <c r="AK119" s="887" t="s">
        <v>175</v>
      </c>
      <c r="AL119" s="885"/>
      <c r="AM119" s="885"/>
      <c r="AN119" s="885"/>
      <c r="AO119" s="886"/>
      <c r="AP119" s="888" t="s">
        <v>446</v>
      </c>
      <c r="AQ119" s="889"/>
      <c r="AR119" s="889"/>
      <c r="AS119" s="889"/>
      <c r="AT119" s="890"/>
      <c r="AU119" s="895"/>
      <c r="AV119" s="896"/>
      <c r="AW119" s="896"/>
      <c r="AX119" s="896"/>
      <c r="AY119" s="896"/>
      <c r="AZ119" s="244" t="s">
        <v>187</v>
      </c>
      <c r="BA119" s="244"/>
      <c r="BB119" s="244"/>
      <c r="BC119" s="244"/>
      <c r="BD119" s="244"/>
      <c r="BE119" s="244"/>
      <c r="BF119" s="244"/>
      <c r="BG119" s="244"/>
      <c r="BH119" s="244"/>
      <c r="BI119" s="244"/>
      <c r="BJ119" s="244"/>
      <c r="BK119" s="244"/>
      <c r="BL119" s="244"/>
      <c r="BM119" s="244"/>
      <c r="BN119" s="244"/>
      <c r="BO119" s="962" t="s">
        <v>470</v>
      </c>
      <c r="BP119" s="990"/>
      <c r="BQ119" s="984">
        <v>7492554</v>
      </c>
      <c r="BR119" s="985"/>
      <c r="BS119" s="985"/>
      <c r="BT119" s="985"/>
      <c r="BU119" s="985"/>
      <c r="BV119" s="985">
        <v>7430231</v>
      </c>
      <c r="BW119" s="985"/>
      <c r="BX119" s="985"/>
      <c r="BY119" s="985"/>
      <c r="BZ119" s="985"/>
      <c r="CA119" s="985">
        <v>7542311</v>
      </c>
      <c r="CB119" s="985"/>
      <c r="CC119" s="985"/>
      <c r="CD119" s="985"/>
      <c r="CE119" s="985"/>
      <c r="CF119" s="986"/>
      <c r="CG119" s="987"/>
      <c r="CH119" s="987"/>
      <c r="CI119" s="987"/>
      <c r="CJ119" s="988"/>
      <c r="CK119" s="935"/>
      <c r="CL119" s="936"/>
      <c r="CM119" s="958" t="s">
        <v>471</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989">
        <v>2016</v>
      </c>
      <c r="DH119" s="971"/>
      <c r="DI119" s="971"/>
      <c r="DJ119" s="971"/>
      <c r="DK119" s="972"/>
      <c r="DL119" s="970" t="s">
        <v>461</v>
      </c>
      <c r="DM119" s="971"/>
      <c r="DN119" s="971"/>
      <c r="DO119" s="971"/>
      <c r="DP119" s="972"/>
      <c r="DQ119" s="970" t="s">
        <v>442</v>
      </c>
      <c r="DR119" s="971"/>
      <c r="DS119" s="971"/>
      <c r="DT119" s="971"/>
      <c r="DU119" s="972"/>
      <c r="DV119" s="973" t="s">
        <v>175</v>
      </c>
      <c r="DW119" s="974"/>
      <c r="DX119" s="974"/>
      <c r="DY119" s="974"/>
      <c r="DZ119" s="975"/>
    </row>
    <row r="120" spans="1:130" s="221" customFormat="1" ht="26.25" customHeight="1">
      <c r="A120" s="1042"/>
      <c r="B120" s="934"/>
      <c r="C120" s="907" t="s">
        <v>445</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3" t="s">
        <v>442</v>
      </c>
      <c r="AB120" s="944"/>
      <c r="AC120" s="944"/>
      <c r="AD120" s="944"/>
      <c r="AE120" s="945"/>
      <c r="AF120" s="946" t="s">
        <v>461</v>
      </c>
      <c r="AG120" s="944"/>
      <c r="AH120" s="944"/>
      <c r="AI120" s="944"/>
      <c r="AJ120" s="945"/>
      <c r="AK120" s="946" t="s">
        <v>442</v>
      </c>
      <c r="AL120" s="944"/>
      <c r="AM120" s="944"/>
      <c r="AN120" s="944"/>
      <c r="AO120" s="945"/>
      <c r="AP120" s="947" t="s">
        <v>442</v>
      </c>
      <c r="AQ120" s="948"/>
      <c r="AR120" s="948"/>
      <c r="AS120" s="948"/>
      <c r="AT120" s="949"/>
      <c r="AU120" s="976" t="s">
        <v>472</v>
      </c>
      <c r="AV120" s="977"/>
      <c r="AW120" s="977"/>
      <c r="AX120" s="977"/>
      <c r="AY120" s="978"/>
      <c r="AZ120" s="914" t="s">
        <v>473</v>
      </c>
      <c r="BA120" s="882"/>
      <c r="BB120" s="882"/>
      <c r="BC120" s="882"/>
      <c r="BD120" s="882"/>
      <c r="BE120" s="882"/>
      <c r="BF120" s="882"/>
      <c r="BG120" s="882"/>
      <c r="BH120" s="882"/>
      <c r="BI120" s="882"/>
      <c r="BJ120" s="882"/>
      <c r="BK120" s="882"/>
      <c r="BL120" s="882"/>
      <c r="BM120" s="882"/>
      <c r="BN120" s="882"/>
      <c r="BO120" s="882"/>
      <c r="BP120" s="883"/>
      <c r="BQ120" s="915">
        <v>2940879</v>
      </c>
      <c r="BR120" s="916"/>
      <c r="BS120" s="916"/>
      <c r="BT120" s="916"/>
      <c r="BU120" s="916"/>
      <c r="BV120" s="916">
        <v>3054276</v>
      </c>
      <c r="BW120" s="916"/>
      <c r="BX120" s="916"/>
      <c r="BY120" s="916"/>
      <c r="BZ120" s="916"/>
      <c r="CA120" s="916">
        <v>3810723</v>
      </c>
      <c r="CB120" s="916"/>
      <c r="CC120" s="916"/>
      <c r="CD120" s="916"/>
      <c r="CE120" s="916"/>
      <c r="CF120" s="929">
        <v>95.4</v>
      </c>
      <c r="CG120" s="930"/>
      <c r="CH120" s="930"/>
      <c r="CI120" s="930"/>
      <c r="CJ120" s="930"/>
      <c r="CK120" s="991" t="s">
        <v>474</v>
      </c>
      <c r="CL120" s="992"/>
      <c r="CM120" s="992"/>
      <c r="CN120" s="992"/>
      <c r="CO120" s="993"/>
      <c r="CP120" s="999" t="s">
        <v>475</v>
      </c>
      <c r="CQ120" s="1000"/>
      <c r="CR120" s="1000"/>
      <c r="CS120" s="1000"/>
      <c r="CT120" s="1000"/>
      <c r="CU120" s="1000"/>
      <c r="CV120" s="1000"/>
      <c r="CW120" s="1000"/>
      <c r="CX120" s="1000"/>
      <c r="CY120" s="1000"/>
      <c r="CZ120" s="1000"/>
      <c r="DA120" s="1000"/>
      <c r="DB120" s="1000"/>
      <c r="DC120" s="1000"/>
      <c r="DD120" s="1000"/>
      <c r="DE120" s="1000"/>
      <c r="DF120" s="1001"/>
      <c r="DG120" s="915" t="s">
        <v>442</v>
      </c>
      <c r="DH120" s="916"/>
      <c r="DI120" s="916"/>
      <c r="DJ120" s="916"/>
      <c r="DK120" s="916"/>
      <c r="DL120" s="916">
        <v>13114</v>
      </c>
      <c r="DM120" s="916"/>
      <c r="DN120" s="916"/>
      <c r="DO120" s="916"/>
      <c r="DP120" s="916"/>
      <c r="DQ120" s="916">
        <v>54021</v>
      </c>
      <c r="DR120" s="916"/>
      <c r="DS120" s="916"/>
      <c r="DT120" s="916"/>
      <c r="DU120" s="916"/>
      <c r="DV120" s="917">
        <v>1.4</v>
      </c>
      <c r="DW120" s="917"/>
      <c r="DX120" s="917"/>
      <c r="DY120" s="917"/>
      <c r="DZ120" s="918"/>
    </row>
    <row r="121" spans="1:130" s="221" customFormat="1" ht="26.25" customHeight="1">
      <c r="A121" s="1042"/>
      <c r="B121" s="934"/>
      <c r="C121" s="959" t="s">
        <v>476</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943" t="s">
        <v>461</v>
      </c>
      <c r="AB121" s="944"/>
      <c r="AC121" s="944"/>
      <c r="AD121" s="944"/>
      <c r="AE121" s="945"/>
      <c r="AF121" s="946" t="s">
        <v>442</v>
      </c>
      <c r="AG121" s="944"/>
      <c r="AH121" s="944"/>
      <c r="AI121" s="944"/>
      <c r="AJ121" s="945"/>
      <c r="AK121" s="946" t="s">
        <v>461</v>
      </c>
      <c r="AL121" s="944"/>
      <c r="AM121" s="944"/>
      <c r="AN121" s="944"/>
      <c r="AO121" s="945"/>
      <c r="AP121" s="947" t="s">
        <v>461</v>
      </c>
      <c r="AQ121" s="948"/>
      <c r="AR121" s="948"/>
      <c r="AS121" s="948"/>
      <c r="AT121" s="949"/>
      <c r="AU121" s="979"/>
      <c r="AV121" s="980"/>
      <c r="AW121" s="980"/>
      <c r="AX121" s="980"/>
      <c r="AY121" s="981"/>
      <c r="AZ121" s="907" t="s">
        <v>477</v>
      </c>
      <c r="BA121" s="908"/>
      <c r="BB121" s="908"/>
      <c r="BC121" s="908"/>
      <c r="BD121" s="908"/>
      <c r="BE121" s="908"/>
      <c r="BF121" s="908"/>
      <c r="BG121" s="908"/>
      <c r="BH121" s="908"/>
      <c r="BI121" s="908"/>
      <c r="BJ121" s="908"/>
      <c r="BK121" s="908"/>
      <c r="BL121" s="908"/>
      <c r="BM121" s="908"/>
      <c r="BN121" s="908"/>
      <c r="BO121" s="908"/>
      <c r="BP121" s="909"/>
      <c r="BQ121" s="910">
        <v>226658</v>
      </c>
      <c r="BR121" s="911"/>
      <c r="BS121" s="911"/>
      <c r="BT121" s="911"/>
      <c r="BU121" s="911"/>
      <c r="BV121" s="911">
        <v>228014</v>
      </c>
      <c r="BW121" s="911"/>
      <c r="BX121" s="911"/>
      <c r="BY121" s="911"/>
      <c r="BZ121" s="911"/>
      <c r="CA121" s="911">
        <v>249870</v>
      </c>
      <c r="CB121" s="911"/>
      <c r="CC121" s="911"/>
      <c r="CD121" s="911"/>
      <c r="CE121" s="911"/>
      <c r="CF121" s="905">
        <v>6.3</v>
      </c>
      <c r="CG121" s="906"/>
      <c r="CH121" s="906"/>
      <c r="CI121" s="906"/>
      <c r="CJ121" s="906"/>
      <c r="CK121" s="994"/>
      <c r="CL121" s="995"/>
      <c r="CM121" s="995"/>
      <c r="CN121" s="995"/>
      <c r="CO121" s="996"/>
      <c r="CP121" s="1004" t="s">
        <v>478</v>
      </c>
      <c r="CQ121" s="1005"/>
      <c r="CR121" s="1005"/>
      <c r="CS121" s="1005"/>
      <c r="CT121" s="1005"/>
      <c r="CU121" s="1005"/>
      <c r="CV121" s="1005"/>
      <c r="CW121" s="1005"/>
      <c r="CX121" s="1005"/>
      <c r="CY121" s="1005"/>
      <c r="CZ121" s="1005"/>
      <c r="DA121" s="1005"/>
      <c r="DB121" s="1005"/>
      <c r="DC121" s="1005"/>
      <c r="DD121" s="1005"/>
      <c r="DE121" s="1005"/>
      <c r="DF121" s="1006"/>
      <c r="DG121" s="910" t="s">
        <v>442</v>
      </c>
      <c r="DH121" s="911"/>
      <c r="DI121" s="911"/>
      <c r="DJ121" s="911"/>
      <c r="DK121" s="911"/>
      <c r="DL121" s="911" t="s">
        <v>461</v>
      </c>
      <c r="DM121" s="911"/>
      <c r="DN121" s="911"/>
      <c r="DO121" s="911"/>
      <c r="DP121" s="911"/>
      <c r="DQ121" s="911" t="s">
        <v>461</v>
      </c>
      <c r="DR121" s="911"/>
      <c r="DS121" s="911"/>
      <c r="DT121" s="911"/>
      <c r="DU121" s="911"/>
      <c r="DV121" s="912" t="s">
        <v>461</v>
      </c>
      <c r="DW121" s="912"/>
      <c r="DX121" s="912"/>
      <c r="DY121" s="912"/>
      <c r="DZ121" s="913"/>
    </row>
    <row r="122" spans="1:130" s="221" customFormat="1" ht="26.25" customHeight="1">
      <c r="A122" s="1042"/>
      <c r="B122" s="934"/>
      <c r="C122" s="907" t="s">
        <v>457</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3" t="s">
        <v>461</v>
      </c>
      <c r="AB122" s="944"/>
      <c r="AC122" s="944"/>
      <c r="AD122" s="944"/>
      <c r="AE122" s="945"/>
      <c r="AF122" s="946" t="s">
        <v>175</v>
      </c>
      <c r="AG122" s="944"/>
      <c r="AH122" s="944"/>
      <c r="AI122" s="944"/>
      <c r="AJ122" s="945"/>
      <c r="AK122" s="946" t="s">
        <v>461</v>
      </c>
      <c r="AL122" s="944"/>
      <c r="AM122" s="944"/>
      <c r="AN122" s="944"/>
      <c r="AO122" s="945"/>
      <c r="AP122" s="947" t="s">
        <v>461</v>
      </c>
      <c r="AQ122" s="948"/>
      <c r="AR122" s="948"/>
      <c r="AS122" s="948"/>
      <c r="AT122" s="949"/>
      <c r="AU122" s="979"/>
      <c r="AV122" s="980"/>
      <c r="AW122" s="980"/>
      <c r="AX122" s="980"/>
      <c r="AY122" s="981"/>
      <c r="AZ122" s="958" t="s">
        <v>479</v>
      </c>
      <c r="BA122" s="950"/>
      <c r="BB122" s="950"/>
      <c r="BC122" s="950"/>
      <c r="BD122" s="950"/>
      <c r="BE122" s="950"/>
      <c r="BF122" s="950"/>
      <c r="BG122" s="950"/>
      <c r="BH122" s="950"/>
      <c r="BI122" s="950"/>
      <c r="BJ122" s="950"/>
      <c r="BK122" s="950"/>
      <c r="BL122" s="950"/>
      <c r="BM122" s="950"/>
      <c r="BN122" s="950"/>
      <c r="BO122" s="950"/>
      <c r="BP122" s="951"/>
      <c r="BQ122" s="984">
        <v>3673292</v>
      </c>
      <c r="BR122" s="985"/>
      <c r="BS122" s="985"/>
      <c r="BT122" s="985"/>
      <c r="BU122" s="985"/>
      <c r="BV122" s="985">
        <v>3889394</v>
      </c>
      <c r="BW122" s="985"/>
      <c r="BX122" s="985"/>
      <c r="BY122" s="985"/>
      <c r="BZ122" s="985"/>
      <c r="CA122" s="985">
        <v>3758342</v>
      </c>
      <c r="CB122" s="985"/>
      <c r="CC122" s="985"/>
      <c r="CD122" s="985"/>
      <c r="CE122" s="985"/>
      <c r="CF122" s="1002">
        <v>94.1</v>
      </c>
      <c r="CG122" s="1003"/>
      <c r="CH122" s="1003"/>
      <c r="CI122" s="1003"/>
      <c r="CJ122" s="1003"/>
      <c r="CK122" s="994"/>
      <c r="CL122" s="995"/>
      <c r="CM122" s="995"/>
      <c r="CN122" s="995"/>
      <c r="CO122" s="996"/>
      <c r="CP122" s="1004" t="s">
        <v>480</v>
      </c>
      <c r="CQ122" s="1005"/>
      <c r="CR122" s="1005"/>
      <c r="CS122" s="1005"/>
      <c r="CT122" s="1005"/>
      <c r="CU122" s="1005"/>
      <c r="CV122" s="1005"/>
      <c r="CW122" s="1005"/>
      <c r="CX122" s="1005"/>
      <c r="CY122" s="1005"/>
      <c r="CZ122" s="1005"/>
      <c r="DA122" s="1005"/>
      <c r="DB122" s="1005"/>
      <c r="DC122" s="1005"/>
      <c r="DD122" s="1005"/>
      <c r="DE122" s="1005"/>
      <c r="DF122" s="1006"/>
      <c r="DG122" s="910" t="s">
        <v>175</v>
      </c>
      <c r="DH122" s="911"/>
      <c r="DI122" s="911"/>
      <c r="DJ122" s="911"/>
      <c r="DK122" s="911"/>
      <c r="DL122" s="911" t="s">
        <v>175</v>
      </c>
      <c r="DM122" s="911"/>
      <c r="DN122" s="911"/>
      <c r="DO122" s="911"/>
      <c r="DP122" s="911"/>
      <c r="DQ122" s="911" t="s">
        <v>175</v>
      </c>
      <c r="DR122" s="911"/>
      <c r="DS122" s="911"/>
      <c r="DT122" s="911"/>
      <c r="DU122" s="911"/>
      <c r="DV122" s="912" t="s">
        <v>175</v>
      </c>
      <c r="DW122" s="912"/>
      <c r="DX122" s="912"/>
      <c r="DY122" s="912"/>
      <c r="DZ122" s="913"/>
    </row>
    <row r="123" spans="1:130" s="221" customFormat="1" ht="26.25" customHeight="1">
      <c r="A123" s="1042"/>
      <c r="B123" s="934"/>
      <c r="C123" s="907" t="s">
        <v>464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3" t="s">
        <v>442</v>
      </c>
      <c r="AB123" s="944"/>
      <c r="AC123" s="944"/>
      <c r="AD123" s="944"/>
      <c r="AE123" s="945"/>
      <c r="AF123" s="946" t="s">
        <v>175</v>
      </c>
      <c r="AG123" s="944"/>
      <c r="AH123" s="944"/>
      <c r="AI123" s="944"/>
      <c r="AJ123" s="945"/>
      <c r="AK123" s="946" t="s">
        <v>175</v>
      </c>
      <c r="AL123" s="944"/>
      <c r="AM123" s="944"/>
      <c r="AN123" s="944"/>
      <c r="AO123" s="945"/>
      <c r="AP123" s="947" t="s">
        <v>175</v>
      </c>
      <c r="AQ123" s="948"/>
      <c r="AR123" s="948"/>
      <c r="AS123" s="948"/>
      <c r="AT123" s="949"/>
      <c r="AU123" s="982"/>
      <c r="AV123" s="983"/>
      <c r="AW123" s="983"/>
      <c r="AX123" s="983"/>
      <c r="AY123" s="983"/>
      <c r="AZ123" s="244" t="s">
        <v>187</v>
      </c>
      <c r="BA123" s="244"/>
      <c r="BB123" s="244"/>
      <c r="BC123" s="244"/>
      <c r="BD123" s="244"/>
      <c r="BE123" s="244"/>
      <c r="BF123" s="244"/>
      <c r="BG123" s="244"/>
      <c r="BH123" s="244"/>
      <c r="BI123" s="244"/>
      <c r="BJ123" s="244"/>
      <c r="BK123" s="244"/>
      <c r="BL123" s="244"/>
      <c r="BM123" s="244"/>
      <c r="BN123" s="244"/>
      <c r="BO123" s="962" t="s">
        <v>481</v>
      </c>
      <c r="BP123" s="990"/>
      <c r="BQ123" s="1048">
        <v>6840829</v>
      </c>
      <c r="BR123" s="1049"/>
      <c r="BS123" s="1049"/>
      <c r="BT123" s="1049"/>
      <c r="BU123" s="1049"/>
      <c r="BV123" s="1049">
        <v>7171684</v>
      </c>
      <c r="BW123" s="1049"/>
      <c r="BX123" s="1049"/>
      <c r="BY123" s="1049"/>
      <c r="BZ123" s="1049"/>
      <c r="CA123" s="1049">
        <v>7818935</v>
      </c>
      <c r="CB123" s="1049"/>
      <c r="CC123" s="1049"/>
      <c r="CD123" s="1049"/>
      <c r="CE123" s="1049"/>
      <c r="CF123" s="986"/>
      <c r="CG123" s="987"/>
      <c r="CH123" s="987"/>
      <c r="CI123" s="987"/>
      <c r="CJ123" s="988"/>
      <c r="CK123" s="994"/>
      <c r="CL123" s="995"/>
      <c r="CM123" s="995"/>
      <c r="CN123" s="995"/>
      <c r="CO123" s="996"/>
      <c r="CP123" s="1004" t="s">
        <v>482</v>
      </c>
      <c r="CQ123" s="1005"/>
      <c r="CR123" s="1005"/>
      <c r="CS123" s="1005"/>
      <c r="CT123" s="1005"/>
      <c r="CU123" s="1005"/>
      <c r="CV123" s="1005"/>
      <c r="CW123" s="1005"/>
      <c r="CX123" s="1005"/>
      <c r="CY123" s="1005"/>
      <c r="CZ123" s="1005"/>
      <c r="DA123" s="1005"/>
      <c r="DB123" s="1005"/>
      <c r="DC123" s="1005"/>
      <c r="DD123" s="1005"/>
      <c r="DE123" s="1005"/>
      <c r="DF123" s="1006"/>
      <c r="DG123" s="943" t="s">
        <v>483</v>
      </c>
      <c r="DH123" s="944"/>
      <c r="DI123" s="944"/>
      <c r="DJ123" s="944"/>
      <c r="DK123" s="945"/>
      <c r="DL123" s="946" t="s">
        <v>447</v>
      </c>
      <c r="DM123" s="944"/>
      <c r="DN123" s="944"/>
      <c r="DO123" s="944"/>
      <c r="DP123" s="945"/>
      <c r="DQ123" s="946" t="s">
        <v>447</v>
      </c>
      <c r="DR123" s="944"/>
      <c r="DS123" s="944"/>
      <c r="DT123" s="944"/>
      <c r="DU123" s="945"/>
      <c r="DV123" s="947" t="s">
        <v>447</v>
      </c>
      <c r="DW123" s="948"/>
      <c r="DX123" s="948"/>
      <c r="DY123" s="948"/>
      <c r="DZ123" s="949"/>
    </row>
    <row r="124" spans="1:130" s="221" customFormat="1" ht="26.25" customHeight="1" thickBot="1">
      <c r="A124" s="1042"/>
      <c r="B124" s="934"/>
      <c r="C124" s="907" t="s">
        <v>467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3" t="s">
        <v>447</v>
      </c>
      <c r="AB124" s="944"/>
      <c r="AC124" s="944"/>
      <c r="AD124" s="944"/>
      <c r="AE124" s="945"/>
      <c r="AF124" s="946" t="s">
        <v>442</v>
      </c>
      <c r="AG124" s="944"/>
      <c r="AH124" s="944"/>
      <c r="AI124" s="944"/>
      <c r="AJ124" s="945"/>
      <c r="AK124" s="946" t="s">
        <v>442</v>
      </c>
      <c r="AL124" s="944"/>
      <c r="AM124" s="944"/>
      <c r="AN124" s="944"/>
      <c r="AO124" s="945"/>
      <c r="AP124" s="947" t="s">
        <v>484</v>
      </c>
      <c r="AQ124" s="948"/>
      <c r="AR124" s="948"/>
      <c r="AS124" s="948"/>
      <c r="AT124" s="949"/>
      <c r="AU124" s="1044" t="s">
        <v>485</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18.100000000000001</v>
      </c>
      <c r="BR124" s="1012"/>
      <c r="BS124" s="1012"/>
      <c r="BT124" s="1012"/>
      <c r="BU124" s="1012"/>
      <c r="BV124" s="1012">
        <v>6.9</v>
      </c>
      <c r="BW124" s="1012"/>
      <c r="BX124" s="1012"/>
      <c r="BY124" s="1012"/>
      <c r="BZ124" s="1012"/>
      <c r="CA124" s="1012" t="s">
        <v>175</v>
      </c>
      <c r="CB124" s="1012"/>
      <c r="CC124" s="1012"/>
      <c r="CD124" s="1012"/>
      <c r="CE124" s="1012"/>
      <c r="CF124" s="1013"/>
      <c r="CG124" s="1014"/>
      <c r="CH124" s="1014"/>
      <c r="CI124" s="1014"/>
      <c r="CJ124" s="1015"/>
      <c r="CK124" s="997"/>
      <c r="CL124" s="997"/>
      <c r="CM124" s="997"/>
      <c r="CN124" s="997"/>
      <c r="CO124" s="998"/>
      <c r="CP124" s="1004" t="s">
        <v>486</v>
      </c>
      <c r="CQ124" s="1005"/>
      <c r="CR124" s="1005"/>
      <c r="CS124" s="1005"/>
      <c r="CT124" s="1005"/>
      <c r="CU124" s="1005"/>
      <c r="CV124" s="1005"/>
      <c r="CW124" s="1005"/>
      <c r="CX124" s="1005"/>
      <c r="CY124" s="1005"/>
      <c r="CZ124" s="1005"/>
      <c r="DA124" s="1005"/>
      <c r="DB124" s="1005"/>
      <c r="DC124" s="1005"/>
      <c r="DD124" s="1005"/>
      <c r="DE124" s="1005"/>
      <c r="DF124" s="1006"/>
      <c r="DG124" s="989" t="s">
        <v>175</v>
      </c>
      <c r="DH124" s="971"/>
      <c r="DI124" s="971"/>
      <c r="DJ124" s="971"/>
      <c r="DK124" s="972"/>
      <c r="DL124" s="970" t="s">
        <v>175</v>
      </c>
      <c r="DM124" s="971"/>
      <c r="DN124" s="971"/>
      <c r="DO124" s="971"/>
      <c r="DP124" s="972"/>
      <c r="DQ124" s="970" t="s">
        <v>487</v>
      </c>
      <c r="DR124" s="971"/>
      <c r="DS124" s="971"/>
      <c r="DT124" s="971"/>
      <c r="DU124" s="972"/>
      <c r="DV124" s="973" t="s">
        <v>175</v>
      </c>
      <c r="DW124" s="974"/>
      <c r="DX124" s="974"/>
      <c r="DY124" s="974"/>
      <c r="DZ124" s="975"/>
    </row>
    <row r="125" spans="1:130" s="221" customFormat="1" ht="26.25" customHeight="1">
      <c r="A125" s="1042"/>
      <c r="B125" s="934"/>
      <c r="C125" s="907" t="s">
        <v>469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3" t="s">
        <v>175</v>
      </c>
      <c r="AB125" s="944"/>
      <c r="AC125" s="944"/>
      <c r="AD125" s="944"/>
      <c r="AE125" s="945"/>
      <c r="AF125" s="946" t="s">
        <v>439</v>
      </c>
      <c r="AG125" s="944"/>
      <c r="AH125" s="944"/>
      <c r="AI125" s="944"/>
      <c r="AJ125" s="945"/>
      <c r="AK125" s="946" t="s">
        <v>175</v>
      </c>
      <c r="AL125" s="944"/>
      <c r="AM125" s="944"/>
      <c r="AN125" s="944"/>
      <c r="AO125" s="945"/>
      <c r="AP125" s="947" t="s">
        <v>442</v>
      </c>
      <c r="AQ125" s="948"/>
      <c r="AR125" s="948"/>
      <c r="AS125" s="948"/>
      <c r="AT125" s="949"/>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7" t="s">
        <v>488</v>
      </c>
      <c r="CL125" s="992"/>
      <c r="CM125" s="992"/>
      <c r="CN125" s="992"/>
      <c r="CO125" s="993"/>
      <c r="CP125" s="914" t="s">
        <v>489</v>
      </c>
      <c r="CQ125" s="882"/>
      <c r="CR125" s="882"/>
      <c r="CS125" s="882"/>
      <c r="CT125" s="882"/>
      <c r="CU125" s="882"/>
      <c r="CV125" s="882"/>
      <c r="CW125" s="882"/>
      <c r="CX125" s="882"/>
      <c r="CY125" s="882"/>
      <c r="CZ125" s="882"/>
      <c r="DA125" s="882"/>
      <c r="DB125" s="882"/>
      <c r="DC125" s="882"/>
      <c r="DD125" s="882"/>
      <c r="DE125" s="882"/>
      <c r="DF125" s="883"/>
      <c r="DG125" s="915" t="s">
        <v>461</v>
      </c>
      <c r="DH125" s="916"/>
      <c r="DI125" s="916"/>
      <c r="DJ125" s="916"/>
      <c r="DK125" s="916"/>
      <c r="DL125" s="916" t="s">
        <v>175</v>
      </c>
      <c r="DM125" s="916"/>
      <c r="DN125" s="916"/>
      <c r="DO125" s="916"/>
      <c r="DP125" s="916"/>
      <c r="DQ125" s="916" t="s">
        <v>439</v>
      </c>
      <c r="DR125" s="916"/>
      <c r="DS125" s="916"/>
      <c r="DT125" s="916"/>
      <c r="DU125" s="916"/>
      <c r="DV125" s="917" t="s">
        <v>484</v>
      </c>
      <c r="DW125" s="917"/>
      <c r="DX125" s="917"/>
      <c r="DY125" s="917"/>
      <c r="DZ125" s="918"/>
    </row>
    <row r="126" spans="1:130" s="221" customFormat="1" ht="26.25" customHeight="1" thickBot="1">
      <c r="A126" s="1042"/>
      <c r="B126" s="934"/>
      <c r="C126" s="907" t="s">
        <v>471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3" t="s">
        <v>175</v>
      </c>
      <c r="AB126" s="944"/>
      <c r="AC126" s="944"/>
      <c r="AD126" s="944"/>
      <c r="AE126" s="945"/>
      <c r="AF126" s="946" t="s">
        <v>484</v>
      </c>
      <c r="AG126" s="944"/>
      <c r="AH126" s="944"/>
      <c r="AI126" s="944"/>
      <c r="AJ126" s="945"/>
      <c r="AK126" s="946" t="s">
        <v>461</v>
      </c>
      <c r="AL126" s="944"/>
      <c r="AM126" s="944"/>
      <c r="AN126" s="944"/>
      <c r="AO126" s="945"/>
      <c r="AP126" s="947" t="s">
        <v>461</v>
      </c>
      <c r="AQ126" s="948"/>
      <c r="AR126" s="948"/>
      <c r="AS126" s="948"/>
      <c r="AT126" s="94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8"/>
      <c r="CL126" s="995"/>
      <c r="CM126" s="995"/>
      <c r="CN126" s="995"/>
      <c r="CO126" s="996"/>
      <c r="CP126" s="907" t="s">
        <v>490</v>
      </c>
      <c r="CQ126" s="908"/>
      <c r="CR126" s="908"/>
      <c r="CS126" s="908"/>
      <c r="CT126" s="908"/>
      <c r="CU126" s="908"/>
      <c r="CV126" s="908"/>
      <c r="CW126" s="908"/>
      <c r="CX126" s="908"/>
      <c r="CY126" s="908"/>
      <c r="CZ126" s="908"/>
      <c r="DA126" s="908"/>
      <c r="DB126" s="908"/>
      <c r="DC126" s="908"/>
      <c r="DD126" s="908"/>
      <c r="DE126" s="908"/>
      <c r="DF126" s="909"/>
      <c r="DG126" s="910" t="s">
        <v>175</v>
      </c>
      <c r="DH126" s="911"/>
      <c r="DI126" s="911"/>
      <c r="DJ126" s="911"/>
      <c r="DK126" s="911"/>
      <c r="DL126" s="911" t="s">
        <v>175</v>
      </c>
      <c r="DM126" s="911"/>
      <c r="DN126" s="911"/>
      <c r="DO126" s="911"/>
      <c r="DP126" s="911"/>
      <c r="DQ126" s="911" t="s">
        <v>447</v>
      </c>
      <c r="DR126" s="911"/>
      <c r="DS126" s="911"/>
      <c r="DT126" s="911"/>
      <c r="DU126" s="911"/>
      <c r="DV126" s="912" t="s">
        <v>175</v>
      </c>
      <c r="DW126" s="912"/>
      <c r="DX126" s="912"/>
      <c r="DY126" s="912"/>
      <c r="DZ126" s="913"/>
    </row>
    <row r="127" spans="1:130" s="221" customFormat="1" ht="26.25" customHeight="1">
      <c r="A127" s="1043"/>
      <c r="B127" s="936"/>
      <c r="C127" s="958" t="s">
        <v>491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43">
        <v>2016</v>
      </c>
      <c r="AB127" s="944"/>
      <c r="AC127" s="944"/>
      <c r="AD127" s="944"/>
      <c r="AE127" s="945"/>
      <c r="AF127" s="946">
        <v>343</v>
      </c>
      <c r="AG127" s="944"/>
      <c r="AH127" s="944"/>
      <c r="AI127" s="944"/>
      <c r="AJ127" s="945"/>
      <c r="AK127" s="946" t="s">
        <v>439</v>
      </c>
      <c r="AL127" s="944"/>
      <c r="AM127" s="944"/>
      <c r="AN127" s="944"/>
      <c r="AO127" s="945"/>
      <c r="AP127" s="947" t="s">
        <v>175</v>
      </c>
      <c r="AQ127" s="948"/>
      <c r="AR127" s="948"/>
      <c r="AS127" s="948"/>
      <c r="AT127" s="949"/>
      <c r="AU127" s="223"/>
      <c r="AV127" s="223"/>
      <c r="AW127" s="223"/>
      <c r="AX127" s="1016" t="s">
        <v>492</v>
      </c>
      <c r="AY127" s="1017"/>
      <c r="AZ127" s="1017"/>
      <c r="BA127" s="1017"/>
      <c r="BB127" s="1017"/>
      <c r="BC127" s="1017"/>
      <c r="BD127" s="1017"/>
      <c r="BE127" s="1018"/>
      <c r="BF127" s="1019" t="s">
        <v>493</v>
      </c>
      <c r="BG127" s="1017"/>
      <c r="BH127" s="1017"/>
      <c r="BI127" s="1017"/>
      <c r="BJ127" s="1017"/>
      <c r="BK127" s="1017"/>
      <c r="BL127" s="1018"/>
      <c r="BM127" s="1019" t="s">
        <v>494</v>
      </c>
      <c r="BN127" s="1017"/>
      <c r="BO127" s="1017"/>
      <c r="BP127" s="1017"/>
      <c r="BQ127" s="1017"/>
      <c r="BR127" s="1017"/>
      <c r="BS127" s="1018"/>
      <c r="BT127" s="1019" t="s">
        <v>495</v>
      </c>
      <c r="BU127" s="1017"/>
      <c r="BV127" s="1017"/>
      <c r="BW127" s="1017"/>
      <c r="BX127" s="1017"/>
      <c r="BY127" s="1017"/>
      <c r="BZ127" s="1040"/>
      <c r="CA127" s="223"/>
      <c r="CB127" s="223"/>
      <c r="CC127" s="223"/>
      <c r="CD127" s="246"/>
      <c r="CE127" s="246"/>
      <c r="CF127" s="246"/>
      <c r="CG127" s="223"/>
      <c r="CH127" s="223"/>
      <c r="CI127" s="223"/>
      <c r="CJ127" s="245"/>
      <c r="CK127" s="1008"/>
      <c r="CL127" s="995"/>
      <c r="CM127" s="995"/>
      <c r="CN127" s="995"/>
      <c r="CO127" s="996"/>
      <c r="CP127" s="907" t="s">
        <v>496</v>
      </c>
      <c r="CQ127" s="908"/>
      <c r="CR127" s="908"/>
      <c r="CS127" s="908"/>
      <c r="CT127" s="908"/>
      <c r="CU127" s="908"/>
      <c r="CV127" s="908"/>
      <c r="CW127" s="908"/>
      <c r="CX127" s="908"/>
      <c r="CY127" s="908"/>
      <c r="CZ127" s="908"/>
      <c r="DA127" s="908"/>
      <c r="DB127" s="908"/>
      <c r="DC127" s="908"/>
      <c r="DD127" s="908"/>
      <c r="DE127" s="908"/>
      <c r="DF127" s="909"/>
      <c r="DG127" s="910" t="s">
        <v>175</v>
      </c>
      <c r="DH127" s="911"/>
      <c r="DI127" s="911"/>
      <c r="DJ127" s="911"/>
      <c r="DK127" s="911"/>
      <c r="DL127" s="911" t="s">
        <v>484</v>
      </c>
      <c r="DM127" s="911"/>
      <c r="DN127" s="911"/>
      <c r="DO127" s="911"/>
      <c r="DP127" s="911"/>
      <c r="DQ127" s="911" t="s">
        <v>175</v>
      </c>
      <c r="DR127" s="911"/>
      <c r="DS127" s="911"/>
      <c r="DT127" s="911"/>
      <c r="DU127" s="911"/>
      <c r="DV127" s="912" t="s">
        <v>175</v>
      </c>
      <c r="DW127" s="912"/>
      <c r="DX127" s="912"/>
      <c r="DY127" s="912"/>
      <c r="DZ127" s="913"/>
    </row>
    <row r="128" spans="1:130" s="221" customFormat="1" ht="26.25" customHeight="1" thickBot="1">
      <c r="A128" s="1026" t="s">
        <v>497</v>
      </c>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c r="W128" s="1028" t="s">
        <v>498</v>
      </c>
      <c r="X128" s="1028"/>
      <c r="Y128" s="1028"/>
      <c r="Z128" s="1029"/>
      <c r="AA128" s="1030">
        <v>13621</v>
      </c>
      <c r="AB128" s="1031"/>
      <c r="AC128" s="1031"/>
      <c r="AD128" s="1031"/>
      <c r="AE128" s="1032"/>
      <c r="AF128" s="1033">
        <v>16016</v>
      </c>
      <c r="AG128" s="1031"/>
      <c r="AH128" s="1031"/>
      <c r="AI128" s="1031"/>
      <c r="AJ128" s="1032"/>
      <c r="AK128" s="1033">
        <v>17294</v>
      </c>
      <c r="AL128" s="1031"/>
      <c r="AM128" s="1031"/>
      <c r="AN128" s="1031"/>
      <c r="AO128" s="1032"/>
      <c r="AP128" s="1034"/>
      <c r="AQ128" s="1035"/>
      <c r="AR128" s="1035"/>
      <c r="AS128" s="1035"/>
      <c r="AT128" s="1036"/>
      <c r="AU128" s="223"/>
      <c r="AV128" s="223"/>
      <c r="AW128" s="223"/>
      <c r="AX128" s="881" t="s">
        <v>499</v>
      </c>
      <c r="AY128" s="882"/>
      <c r="AZ128" s="882"/>
      <c r="BA128" s="882"/>
      <c r="BB128" s="882"/>
      <c r="BC128" s="882"/>
      <c r="BD128" s="882"/>
      <c r="BE128" s="883"/>
      <c r="BF128" s="1037" t="s">
        <v>439</v>
      </c>
      <c r="BG128" s="1038"/>
      <c r="BH128" s="1038"/>
      <c r="BI128" s="1038"/>
      <c r="BJ128" s="1038"/>
      <c r="BK128" s="1038"/>
      <c r="BL128" s="1039"/>
      <c r="BM128" s="1037">
        <v>15</v>
      </c>
      <c r="BN128" s="1038"/>
      <c r="BO128" s="1038"/>
      <c r="BP128" s="1038"/>
      <c r="BQ128" s="1038"/>
      <c r="BR128" s="1038"/>
      <c r="BS128" s="1039"/>
      <c r="BT128" s="1037">
        <v>20</v>
      </c>
      <c r="BU128" s="1038"/>
      <c r="BV128" s="1038"/>
      <c r="BW128" s="1038"/>
      <c r="BX128" s="1038"/>
      <c r="BY128" s="1038"/>
      <c r="BZ128" s="1061"/>
      <c r="CA128" s="246"/>
      <c r="CB128" s="246"/>
      <c r="CC128" s="246"/>
      <c r="CD128" s="246"/>
      <c r="CE128" s="246"/>
      <c r="CF128" s="246"/>
      <c r="CG128" s="223"/>
      <c r="CH128" s="223"/>
      <c r="CI128" s="223"/>
      <c r="CJ128" s="245"/>
      <c r="CK128" s="1009"/>
      <c r="CL128" s="1010"/>
      <c r="CM128" s="1010"/>
      <c r="CN128" s="1010"/>
      <c r="CO128" s="1011"/>
      <c r="CP128" s="1020" t="s">
        <v>500</v>
      </c>
      <c r="CQ128" s="709"/>
      <c r="CR128" s="709"/>
      <c r="CS128" s="709"/>
      <c r="CT128" s="709"/>
      <c r="CU128" s="709"/>
      <c r="CV128" s="709"/>
      <c r="CW128" s="709"/>
      <c r="CX128" s="709"/>
      <c r="CY128" s="709"/>
      <c r="CZ128" s="709"/>
      <c r="DA128" s="709"/>
      <c r="DB128" s="709"/>
      <c r="DC128" s="709"/>
      <c r="DD128" s="709"/>
      <c r="DE128" s="709"/>
      <c r="DF128" s="1021"/>
      <c r="DG128" s="1022">
        <v>9143</v>
      </c>
      <c r="DH128" s="1023"/>
      <c r="DI128" s="1023"/>
      <c r="DJ128" s="1023"/>
      <c r="DK128" s="1023"/>
      <c r="DL128" s="1023" t="s">
        <v>487</v>
      </c>
      <c r="DM128" s="1023"/>
      <c r="DN128" s="1023"/>
      <c r="DO128" s="1023"/>
      <c r="DP128" s="1023"/>
      <c r="DQ128" s="1023" t="s">
        <v>487</v>
      </c>
      <c r="DR128" s="1023"/>
      <c r="DS128" s="1023"/>
      <c r="DT128" s="1023"/>
      <c r="DU128" s="1023"/>
      <c r="DV128" s="1024" t="s">
        <v>483</v>
      </c>
      <c r="DW128" s="1024"/>
      <c r="DX128" s="1024"/>
      <c r="DY128" s="1024"/>
      <c r="DZ128" s="1025"/>
    </row>
    <row r="129" spans="1:131" s="221" customFormat="1" ht="26.25" customHeight="1">
      <c r="A129" s="919" t="s">
        <v>106</v>
      </c>
      <c r="B129" s="920"/>
      <c r="C129" s="920"/>
      <c r="D129" s="920"/>
      <c r="E129" s="920"/>
      <c r="F129" s="920"/>
      <c r="G129" s="920"/>
      <c r="H129" s="920"/>
      <c r="I129" s="920"/>
      <c r="J129" s="920"/>
      <c r="K129" s="920"/>
      <c r="L129" s="920"/>
      <c r="M129" s="920"/>
      <c r="N129" s="920"/>
      <c r="O129" s="920"/>
      <c r="P129" s="920"/>
      <c r="Q129" s="920"/>
      <c r="R129" s="920"/>
      <c r="S129" s="920"/>
      <c r="T129" s="920"/>
      <c r="U129" s="920"/>
      <c r="V129" s="920"/>
      <c r="W129" s="1055" t="s">
        <v>501</v>
      </c>
      <c r="X129" s="1056"/>
      <c r="Y129" s="1056"/>
      <c r="Z129" s="1057"/>
      <c r="AA129" s="943">
        <v>3946100</v>
      </c>
      <c r="AB129" s="944"/>
      <c r="AC129" s="944"/>
      <c r="AD129" s="944"/>
      <c r="AE129" s="945"/>
      <c r="AF129" s="946">
        <v>4090369</v>
      </c>
      <c r="AG129" s="944"/>
      <c r="AH129" s="944"/>
      <c r="AI129" s="944"/>
      <c r="AJ129" s="945"/>
      <c r="AK129" s="946">
        <v>4343449</v>
      </c>
      <c r="AL129" s="944"/>
      <c r="AM129" s="944"/>
      <c r="AN129" s="944"/>
      <c r="AO129" s="945"/>
      <c r="AP129" s="1058"/>
      <c r="AQ129" s="1059"/>
      <c r="AR129" s="1059"/>
      <c r="AS129" s="1059"/>
      <c r="AT129" s="1060"/>
      <c r="AU129" s="224"/>
      <c r="AV129" s="224"/>
      <c r="AW129" s="224"/>
      <c r="AX129" s="1050" t="s">
        <v>502</v>
      </c>
      <c r="AY129" s="908"/>
      <c r="AZ129" s="908"/>
      <c r="BA129" s="908"/>
      <c r="BB129" s="908"/>
      <c r="BC129" s="908"/>
      <c r="BD129" s="908"/>
      <c r="BE129" s="909"/>
      <c r="BF129" s="1051" t="s">
        <v>487</v>
      </c>
      <c r="BG129" s="1052"/>
      <c r="BH129" s="1052"/>
      <c r="BI129" s="1052"/>
      <c r="BJ129" s="1052"/>
      <c r="BK129" s="1052"/>
      <c r="BL129" s="1053"/>
      <c r="BM129" s="1051">
        <v>20</v>
      </c>
      <c r="BN129" s="1052"/>
      <c r="BO129" s="1052"/>
      <c r="BP129" s="1052"/>
      <c r="BQ129" s="1052"/>
      <c r="BR129" s="1052"/>
      <c r="BS129" s="1053"/>
      <c r="BT129" s="1051">
        <v>30</v>
      </c>
      <c r="BU129" s="1052"/>
      <c r="BV129" s="1052"/>
      <c r="BW129" s="1052"/>
      <c r="BX129" s="1052"/>
      <c r="BY129" s="1052"/>
      <c r="BZ129" s="105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19" t="s">
        <v>503</v>
      </c>
      <c r="B130" s="920"/>
      <c r="C130" s="920"/>
      <c r="D130" s="920"/>
      <c r="E130" s="920"/>
      <c r="F130" s="920"/>
      <c r="G130" s="920"/>
      <c r="H130" s="920"/>
      <c r="I130" s="920"/>
      <c r="J130" s="920"/>
      <c r="K130" s="920"/>
      <c r="L130" s="920"/>
      <c r="M130" s="920"/>
      <c r="N130" s="920"/>
      <c r="O130" s="920"/>
      <c r="P130" s="920"/>
      <c r="Q130" s="920"/>
      <c r="R130" s="920"/>
      <c r="S130" s="920"/>
      <c r="T130" s="920"/>
      <c r="U130" s="920"/>
      <c r="V130" s="920"/>
      <c r="W130" s="1055" t="s">
        <v>504</v>
      </c>
      <c r="X130" s="1056"/>
      <c r="Y130" s="1056"/>
      <c r="Z130" s="1057"/>
      <c r="AA130" s="943">
        <v>364447</v>
      </c>
      <c r="AB130" s="944"/>
      <c r="AC130" s="944"/>
      <c r="AD130" s="944"/>
      <c r="AE130" s="945"/>
      <c r="AF130" s="946">
        <v>344391</v>
      </c>
      <c r="AG130" s="944"/>
      <c r="AH130" s="944"/>
      <c r="AI130" s="944"/>
      <c r="AJ130" s="945"/>
      <c r="AK130" s="946">
        <v>348829</v>
      </c>
      <c r="AL130" s="944"/>
      <c r="AM130" s="944"/>
      <c r="AN130" s="944"/>
      <c r="AO130" s="945"/>
      <c r="AP130" s="1058"/>
      <c r="AQ130" s="1059"/>
      <c r="AR130" s="1059"/>
      <c r="AS130" s="1059"/>
      <c r="AT130" s="1060"/>
      <c r="AU130" s="224"/>
      <c r="AV130" s="224"/>
      <c r="AW130" s="224"/>
      <c r="AX130" s="1050" t="s">
        <v>505</v>
      </c>
      <c r="AY130" s="908"/>
      <c r="AZ130" s="908"/>
      <c r="BA130" s="908"/>
      <c r="BB130" s="908"/>
      <c r="BC130" s="908"/>
      <c r="BD130" s="908"/>
      <c r="BE130" s="909"/>
      <c r="BF130" s="1086">
        <v>7.7</v>
      </c>
      <c r="BG130" s="1087"/>
      <c r="BH130" s="1087"/>
      <c r="BI130" s="1087"/>
      <c r="BJ130" s="1087"/>
      <c r="BK130" s="1087"/>
      <c r="BL130" s="1088"/>
      <c r="BM130" s="1086">
        <v>25</v>
      </c>
      <c r="BN130" s="1087"/>
      <c r="BO130" s="1087"/>
      <c r="BP130" s="1087"/>
      <c r="BQ130" s="1087"/>
      <c r="BR130" s="1087"/>
      <c r="BS130" s="1088"/>
      <c r="BT130" s="1086">
        <v>35</v>
      </c>
      <c r="BU130" s="1087"/>
      <c r="BV130" s="1087"/>
      <c r="BW130" s="1087"/>
      <c r="BX130" s="1087"/>
      <c r="BY130" s="1087"/>
      <c r="BZ130" s="10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506</v>
      </c>
      <c r="X131" s="1093"/>
      <c r="Y131" s="1093"/>
      <c r="Z131" s="1094"/>
      <c r="AA131" s="989">
        <v>3581653</v>
      </c>
      <c r="AB131" s="971"/>
      <c r="AC131" s="971"/>
      <c r="AD131" s="971"/>
      <c r="AE131" s="972"/>
      <c r="AF131" s="970">
        <v>3745978</v>
      </c>
      <c r="AG131" s="971"/>
      <c r="AH131" s="971"/>
      <c r="AI131" s="971"/>
      <c r="AJ131" s="972"/>
      <c r="AK131" s="970">
        <v>3994620</v>
      </c>
      <c r="AL131" s="971"/>
      <c r="AM131" s="971"/>
      <c r="AN131" s="971"/>
      <c r="AO131" s="972"/>
      <c r="AP131" s="1095"/>
      <c r="AQ131" s="1096"/>
      <c r="AR131" s="1096"/>
      <c r="AS131" s="1096"/>
      <c r="AT131" s="1097"/>
      <c r="AU131" s="224"/>
      <c r="AV131" s="224"/>
      <c r="AW131" s="224"/>
      <c r="AX131" s="1068" t="s">
        <v>507</v>
      </c>
      <c r="AY131" s="709"/>
      <c r="AZ131" s="709"/>
      <c r="BA131" s="709"/>
      <c r="BB131" s="709"/>
      <c r="BC131" s="709"/>
      <c r="BD131" s="709"/>
      <c r="BE131" s="1021"/>
      <c r="BF131" s="1069" t="s">
        <v>447</v>
      </c>
      <c r="BG131" s="1070"/>
      <c r="BH131" s="1070"/>
      <c r="BI131" s="1070"/>
      <c r="BJ131" s="1070"/>
      <c r="BK131" s="1070"/>
      <c r="BL131" s="1071"/>
      <c r="BM131" s="1069">
        <v>350</v>
      </c>
      <c r="BN131" s="1070"/>
      <c r="BO131" s="1070"/>
      <c r="BP131" s="1070"/>
      <c r="BQ131" s="1070"/>
      <c r="BR131" s="1070"/>
      <c r="BS131" s="1071"/>
      <c r="BT131" s="1072"/>
      <c r="BU131" s="1073"/>
      <c r="BV131" s="1073"/>
      <c r="BW131" s="1073"/>
      <c r="BX131" s="1073"/>
      <c r="BY131" s="1073"/>
      <c r="BZ131" s="107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75" t="s">
        <v>508</v>
      </c>
      <c r="B132" s="1076"/>
      <c r="C132" s="1076"/>
      <c r="D132" s="1076"/>
      <c r="E132" s="1076"/>
      <c r="F132" s="1076"/>
      <c r="G132" s="1076"/>
      <c r="H132" s="1076"/>
      <c r="I132" s="1076"/>
      <c r="J132" s="1076"/>
      <c r="K132" s="1076"/>
      <c r="L132" s="1076"/>
      <c r="M132" s="1076"/>
      <c r="N132" s="1076"/>
      <c r="O132" s="1076"/>
      <c r="P132" s="1076"/>
      <c r="Q132" s="1076"/>
      <c r="R132" s="1076"/>
      <c r="S132" s="1076"/>
      <c r="T132" s="1076"/>
      <c r="U132" s="1076"/>
      <c r="V132" s="1079" t="s">
        <v>509</v>
      </c>
      <c r="W132" s="1079"/>
      <c r="X132" s="1079"/>
      <c r="Y132" s="1079"/>
      <c r="Z132" s="1080"/>
      <c r="AA132" s="1081">
        <v>8.5075801589999998</v>
      </c>
      <c r="AB132" s="1082"/>
      <c r="AC132" s="1082"/>
      <c r="AD132" s="1082"/>
      <c r="AE132" s="1083"/>
      <c r="AF132" s="1084">
        <v>7.2466789709999997</v>
      </c>
      <c r="AG132" s="1082"/>
      <c r="AH132" s="1082"/>
      <c r="AI132" s="1082"/>
      <c r="AJ132" s="1083"/>
      <c r="AK132" s="1084">
        <v>7.6190976859999999</v>
      </c>
      <c r="AL132" s="1082"/>
      <c r="AM132" s="1082"/>
      <c r="AN132" s="1082"/>
      <c r="AO132" s="1083"/>
      <c r="AP132" s="986"/>
      <c r="AQ132" s="987"/>
      <c r="AR132" s="987"/>
      <c r="AS132" s="987"/>
      <c r="AT132" s="108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77"/>
      <c r="B133" s="1078"/>
      <c r="C133" s="1078"/>
      <c r="D133" s="1078"/>
      <c r="E133" s="1078"/>
      <c r="F133" s="1078"/>
      <c r="G133" s="1078"/>
      <c r="H133" s="1078"/>
      <c r="I133" s="1078"/>
      <c r="J133" s="1078"/>
      <c r="K133" s="1078"/>
      <c r="L133" s="1078"/>
      <c r="M133" s="1078"/>
      <c r="N133" s="1078"/>
      <c r="O133" s="1078"/>
      <c r="P133" s="1078"/>
      <c r="Q133" s="1078"/>
      <c r="R133" s="1078"/>
      <c r="S133" s="1078"/>
      <c r="T133" s="1078"/>
      <c r="U133" s="1078"/>
      <c r="V133" s="1062" t="s">
        <v>510</v>
      </c>
      <c r="W133" s="1062"/>
      <c r="X133" s="1062"/>
      <c r="Y133" s="1062"/>
      <c r="Z133" s="1063"/>
      <c r="AA133" s="1064">
        <v>8.9</v>
      </c>
      <c r="AB133" s="1065"/>
      <c r="AC133" s="1065"/>
      <c r="AD133" s="1065"/>
      <c r="AE133" s="1066"/>
      <c r="AF133" s="1064">
        <v>8.4</v>
      </c>
      <c r="AG133" s="1065"/>
      <c r="AH133" s="1065"/>
      <c r="AI133" s="1065"/>
      <c r="AJ133" s="1066"/>
      <c r="AK133" s="1064">
        <v>7.7</v>
      </c>
      <c r="AL133" s="1065"/>
      <c r="AM133" s="1065"/>
      <c r="AN133" s="1065"/>
      <c r="AO133" s="1066"/>
      <c r="AP133" s="1013"/>
      <c r="AQ133" s="1014"/>
      <c r="AR133" s="1014"/>
      <c r="AS133" s="1014"/>
      <c r="AT133" s="106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PsYky4iAdxZOOFiBIRG98PxqEHHBKsvjSZasBaULvZKXpBVyIjqYV9kyb3NpVzICdB5pvjbKVr8toWGM9BGBjA==" saltValue="iSIFpF2RKJIrWNVxyLZ0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zoomScaleNormal="85" zoomScaleSheetLayoutView="10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511</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0K/MHu//6qgLD7aXgQ3WNAt2pyv2dx3ESXgNsGxYGTmAVMYkRGKZzkrKVz3lKJpYa89GPO5F1eM4JOL8qjEdJg==" saltValue="VpP8u0ASaIGVGPkD0EUEYQ==" spinCount="100000" sheet="1" objects="1" scenarios="1"/>
  <dataConsolidate/>
  <phoneticPr fontId="2"/>
  <pageMargins left="0.59055118110236227" right="0" top="0.59055118110236227" bottom="0.59055118110236227" header="0.39370078740157483" footer="0.39370078740157483"/>
  <pageSetup paperSize="9" scale="42" orientation="landscape" horizontalDpi="1200" vertic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abSelected="1" zoomScale="80" zoomScaleNormal="80" zoomScaleSheetLayoutView="55" workbookViewId="0"/>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FsrcV0hfMMNBpt3PpSxSVsewBnVNneQ6EDWCEqffKaeA3C0hhcukagoLVnXWpy/wdvvehr8XLkHnb12afxY0Q==" saltValue="iopmFzJUVm1snzEAUxo0KQ==" spinCount="100000" sheet="1" objects="1" scenarios="1"/>
  <dataConsolidate/>
  <phoneticPr fontId="2"/>
  <pageMargins left="0.59055118110236227" right="0" top="0.59055118110236227" bottom="0.59055118110236227" header="0.39370078740157483" footer="0.39370078740157483"/>
  <pageSetup paperSize="9" scale="46" orientation="landscape" horizontalDpi="1200" verticalDpi="12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tabSelected="1" view="pageBreakPreview" workbookViewId="0"/>
  </sheetViews>
  <sheetFormatPr defaultColWidth="0" defaultRowHeight="13.5" customHeight="1" zeroHeight="1"/>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c r="AS1" s="252"/>
      <c r="AT1" s="252"/>
    </row>
    <row r="2" spans="1:46">
      <c r="AS2" s="252"/>
      <c r="AT2" s="252"/>
    </row>
    <row r="3" spans="1:46">
      <c r="AS3" s="252"/>
      <c r="AT3" s="252"/>
    </row>
    <row r="4" spans="1:46">
      <c r="AS4" s="252"/>
      <c r="AT4" s="252"/>
    </row>
    <row r="5" spans="1:46" ht="17.25">
      <c r="A5" s="253" t="s">
        <v>512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c r="A6" s="256"/>
      <c r="AK6" s="257" t="s">
        <v>513</v>
      </c>
      <c r="AL6" s="257"/>
      <c r="AM6" s="257"/>
      <c r="AN6" s="257"/>
    </row>
    <row r="7" spans="1:46" ht="13.5" customHeight="1">
      <c r="A7" s="256"/>
      <c r="AK7" s="259"/>
      <c r="AL7" s="260"/>
      <c r="AM7" s="260"/>
      <c r="AN7" s="261"/>
      <c r="AO7" s="1099" t="s">
        <v>514</v>
      </c>
      <c r="AP7" s="262"/>
      <c r="AQ7" s="263" t="s">
        <v>515</v>
      </c>
      <c r="AR7" s="264"/>
    </row>
    <row r="8" spans="1:46">
      <c r="A8" s="256"/>
      <c r="AK8" s="265"/>
      <c r="AL8" s="266"/>
      <c r="AM8" s="266"/>
      <c r="AN8" s="267"/>
      <c r="AO8" s="1100"/>
      <c r="AP8" s="268" t="s">
        <v>516</v>
      </c>
      <c r="AQ8" s="269" t="s">
        <v>517</v>
      </c>
      <c r="AR8" s="270" t="s">
        <v>518</v>
      </c>
    </row>
    <row r="9" spans="1:46">
      <c r="A9" s="256"/>
      <c r="AK9" s="1101" t="s">
        <v>519</v>
      </c>
      <c r="AL9" s="1102"/>
      <c r="AM9" s="1102"/>
      <c r="AN9" s="1103"/>
      <c r="AO9" s="271">
        <v>1470390</v>
      </c>
      <c r="AP9" s="271">
        <v>86250</v>
      </c>
      <c r="AQ9" s="272">
        <v>91900</v>
      </c>
      <c r="AR9" s="273">
        <v>-6.1</v>
      </c>
    </row>
    <row r="10" spans="1:46" ht="13.5" customHeight="1">
      <c r="A10" s="256"/>
      <c r="AK10" s="1101" t="s">
        <v>520</v>
      </c>
      <c r="AL10" s="1102"/>
      <c r="AM10" s="1102"/>
      <c r="AN10" s="1103"/>
      <c r="AO10" s="274">
        <v>172118</v>
      </c>
      <c r="AP10" s="274">
        <v>10096</v>
      </c>
      <c r="AQ10" s="275">
        <v>11848</v>
      </c>
      <c r="AR10" s="276">
        <v>-14.8</v>
      </c>
    </row>
    <row r="11" spans="1:46" ht="13.5" customHeight="1">
      <c r="A11" s="256"/>
      <c r="AK11" s="1101" t="s">
        <v>521</v>
      </c>
      <c r="AL11" s="1102"/>
      <c r="AM11" s="1102"/>
      <c r="AN11" s="1103"/>
      <c r="AO11" s="274" t="s">
        <v>522</v>
      </c>
      <c r="AP11" s="274" t="s">
        <v>522</v>
      </c>
      <c r="AQ11" s="275">
        <v>323</v>
      </c>
      <c r="AR11" s="276" t="s">
        <v>522</v>
      </c>
    </row>
    <row r="12" spans="1:46" ht="13.5" customHeight="1">
      <c r="A12" s="256"/>
      <c r="AK12" s="1101" t="s">
        <v>523</v>
      </c>
      <c r="AL12" s="1102"/>
      <c r="AM12" s="1102"/>
      <c r="AN12" s="1103"/>
      <c r="AO12" s="274" t="s">
        <v>522</v>
      </c>
      <c r="AP12" s="274" t="s">
        <v>522</v>
      </c>
      <c r="AQ12" s="275">
        <v>21</v>
      </c>
      <c r="AR12" s="276" t="s">
        <v>522</v>
      </c>
    </row>
    <row r="13" spans="1:46" ht="13.5" customHeight="1">
      <c r="A13" s="256"/>
      <c r="AK13" s="1101" t="s">
        <v>524</v>
      </c>
      <c r="AL13" s="1102"/>
      <c r="AM13" s="1102"/>
      <c r="AN13" s="1103"/>
      <c r="AO13" s="274">
        <v>107114</v>
      </c>
      <c r="AP13" s="274">
        <v>6283</v>
      </c>
      <c r="AQ13" s="275">
        <v>3646</v>
      </c>
      <c r="AR13" s="276">
        <v>72.3</v>
      </c>
    </row>
    <row r="14" spans="1:46" ht="13.5" customHeight="1">
      <c r="A14" s="256"/>
      <c r="AK14" s="1101" t="s">
        <v>525</v>
      </c>
      <c r="AL14" s="1102"/>
      <c r="AM14" s="1102"/>
      <c r="AN14" s="1103"/>
      <c r="AO14" s="274">
        <v>46624</v>
      </c>
      <c r="AP14" s="274">
        <v>2735</v>
      </c>
      <c r="AQ14" s="275">
        <v>1700</v>
      </c>
      <c r="AR14" s="276">
        <v>60.9</v>
      </c>
    </row>
    <row r="15" spans="1:46" ht="13.5" customHeight="1">
      <c r="A15" s="256"/>
      <c r="AK15" s="1104" t="s">
        <v>526</v>
      </c>
      <c r="AL15" s="1105"/>
      <c r="AM15" s="1105"/>
      <c r="AN15" s="1106"/>
      <c r="AO15" s="274">
        <v>-79860</v>
      </c>
      <c r="AP15" s="274">
        <v>-4684</v>
      </c>
      <c r="AQ15" s="275">
        <v>-7027</v>
      </c>
      <c r="AR15" s="276">
        <v>-33.299999999999997</v>
      </c>
    </row>
    <row r="16" spans="1:46">
      <c r="A16" s="256"/>
      <c r="AK16" s="1104" t="s">
        <v>187</v>
      </c>
      <c r="AL16" s="1105"/>
      <c r="AM16" s="1105"/>
      <c r="AN16" s="1106"/>
      <c r="AO16" s="274">
        <v>1716386</v>
      </c>
      <c r="AP16" s="274">
        <v>100680</v>
      </c>
      <c r="AQ16" s="275">
        <v>102411</v>
      </c>
      <c r="AR16" s="276">
        <v>-1.7</v>
      </c>
    </row>
    <row r="17" spans="1:46">
      <c r="A17" s="256"/>
    </row>
    <row r="18" spans="1:46">
      <c r="A18" s="256"/>
      <c r="AQ18" s="277"/>
      <c r="AR18" s="277"/>
    </row>
    <row r="19" spans="1:46">
      <c r="A19" s="256"/>
      <c r="AK19" s="252" t="s">
        <v>527</v>
      </c>
    </row>
    <row r="20" spans="1:46">
      <c r="A20" s="256"/>
      <c r="AK20" s="278"/>
      <c r="AL20" s="279"/>
      <c r="AM20" s="279"/>
      <c r="AN20" s="280"/>
      <c r="AO20" s="281" t="s">
        <v>528</v>
      </c>
      <c r="AP20" s="282" t="s">
        <v>529</v>
      </c>
      <c r="AQ20" s="283" t="s">
        <v>530</v>
      </c>
      <c r="AR20" s="284"/>
    </row>
    <row r="21" spans="1:46" s="257" customFormat="1">
      <c r="A21" s="285"/>
      <c r="AK21" s="1107" t="s">
        <v>531</v>
      </c>
      <c r="AL21" s="1108"/>
      <c r="AM21" s="1108"/>
      <c r="AN21" s="1109"/>
      <c r="AO21" s="286">
        <v>8.56</v>
      </c>
      <c r="AP21" s="287">
        <v>9.23</v>
      </c>
      <c r="AQ21" s="288">
        <v>-0.67</v>
      </c>
      <c r="AS21" s="289"/>
      <c r="AT21" s="285"/>
    </row>
    <row r="22" spans="1:46" s="257" customFormat="1">
      <c r="A22" s="285"/>
      <c r="AK22" s="1107" t="s">
        <v>532</v>
      </c>
      <c r="AL22" s="1108"/>
      <c r="AM22" s="1108"/>
      <c r="AN22" s="1109"/>
      <c r="AO22" s="290">
        <v>97</v>
      </c>
      <c r="AP22" s="291">
        <v>96.8</v>
      </c>
      <c r="AQ22" s="292">
        <v>0.2</v>
      </c>
      <c r="AR22" s="277"/>
      <c r="AS22" s="289"/>
      <c r="AT22" s="285"/>
    </row>
    <row r="23" spans="1:46" s="257" customFormat="1">
      <c r="A23" s="285"/>
      <c r="AP23" s="277"/>
      <c r="AQ23" s="277"/>
      <c r="AR23" s="277"/>
      <c r="AS23" s="289"/>
      <c r="AT23" s="285"/>
    </row>
    <row r="24" spans="1:46" s="257" customFormat="1">
      <c r="A24" s="285"/>
      <c r="AP24" s="277"/>
      <c r="AQ24" s="277"/>
      <c r="AR24" s="277"/>
      <c r="AS24" s="289"/>
      <c r="AT24" s="285"/>
    </row>
    <row r="25" spans="1:46" s="257" customFormat="1">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c r="A26" s="1098" t="s">
        <v>533</v>
      </c>
      <c r="B26" s="1098"/>
      <c r="C26" s="1098"/>
      <c r="D26" s="1098"/>
      <c r="E26" s="1098"/>
      <c r="F26" s="1098"/>
      <c r="G26" s="1098"/>
      <c r="H26" s="1098"/>
      <c r="I26" s="1098"/>
      <c r="J26" s="1098"/>
      <c r="K26" s="1098"/>
      <c r="L26" s="1098"/>
      <c r="M26" s="1098"/>
      <c r="N26" s="1098"/>
      <c r="O26" s="1098"/>
      <c r="P26" s="1098"/>
      <c r="Q26" s="1098"/>
      <c r="R26" s="1098"/>
      <c r="S26" s="1098"/>
      <c r="T26" s="1098"/>
      <c r="U26" s="1098"/>
      <c r="V26" s="1098"/>
      <c r="W26" s="1098"/>
      <c r="X26" s="1098"/>
      <c r="Y26" s="1098"/>
      <c r="Z26" s="1098"/>
      <c r="AA26" s="1098"/>
      <c r="AB26" s="1098"/>
      <c r="AC26" s="1098"/>
      <c r="AD26" s="1098"/>
      <c r="AE26" s="1098"/>
      <c r="AF26" s="1098"/>
      <c r="AG26" s="1098"/>
      <c r="AH26" s="1098"/>
      <c r="AI26" s="1098"/>
      <c r="AJ26" s="1098"/>
      <c r="AK26" s="1098"/>
      <c r="AL26" s="1098"/>
      <c r="AM26" s="1098"/>
      <c r="AN26" s="1098"/>
      <c r="AO26" s="1098"/>
      <c r="AP26" s="1098"/>
      <c r="AQ26" s="1098"/>
      <c r="AR26" s="1098"/>
      <c r="AS26" s="1098"/>
    </row>
    <row r="27" spans="1:46">
      <c r="A27" s="297"/>
      <c r="AS27" s="252"/>
      <c r="AT27" s="252"/>
    </row>
    <row r="28" spans="1:46" ht="17.25">
      <c r="A28" s="253" t="s">
        <v>534</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c r="A29" s="256"/>
      <c r="AK29" s="257" t="s">
        <v>535</v>
      </c>
      <c r="AL29" s="257"/>
      <c r="AM29" s="257"/>
      <c r="AN29" s="257"/>
      <c r="AS29" s="299"/>
    </row>
    <row r="30" spans="1:46" ht="13.5" customHeight="1">
      <c r="A30" s="256"/>
      <c r="AK30" s="259"/>
      <c r="AL30" s="260"/>
      <c r="AM30" s="260"/>
      <c r="AN30" s="261"/>
      <c r="AO30" s="1099" t="s">
        <v>514</v>
      </c>
      <c r="AP30" s="262"/>
      <c r="AQ30" s="263" t="s">
        <v>515</v>
      </c>
      <c r="AR30" s="264"/>
    </row>
    <row r="31" spans="1:46">
      <c r="A31" s="256"/>
      <c r="AK31" s="265"/>
      <c r="AL31" s="266"/>
      <c r="AM31" s="266"/>
      <c r="AN31" s="267"/>
      <c r="AO31" s="1100"/>
      <c r="AP31" s="268" t="s">
        <v>516</v>
      </c>
      <c r="AQ31" s="269" t="s">
        <v>517</v>
      </c>
      <c r="AR31" s="270" t="s">
        <v>518</v>
      </c>
    </row>
    <row r="32" spans="1:46" ht="27" customHeight="1">
      <c r="A32" s="256"/>
      <c r="AK32" s="1115" t="s">
        <v>536</v>
      </c>
      <c r="AL32" s="1116"/>
      <c r="AM32" s="1116"/>
      <c r="AN32" s="1117"/>
      <c r="AO32" s="300">
        <v>607982</v>
      </c>
      <c r="AP32" s="300">
        <v>35663</v>
      </c>
      <c r="AQ32" s="301">
        <v>50517</v>
      </c>
      <c r="AR32" s="302">
        <v>-29.4</v>
      </c>
    </row>
    <row r="33" spans="1:46" ht="13.5" customHeight="1">
      <c r="A33" s="256"/>
      <c r="AK33" s="1115" t="s">
        <v>537</v>
      </c>
      <c r="AL33" s="1116"/>
      <c r="AM33" s="1116"/>
      <c r="AN33" s="1117"/>
      <c r="AO33" s="300" t="s">
        <v>522</v>
      </c>
      <c r="AP33" s="300" t="s">
        <v>522</v>
      </c>
      <c r="AQ33" s="301" t="s">
        <v>522</v>
      </c>
      <c r="AR33" s="302" t="s">
        <v>522</v>
      </c>
    </row>
    <row r="34" spans="1:46" ht="27" customHeight="1">
      <c r="A34" s="256"/>
      <c r="AK34" s="1115" t="s">
        <v>538</v>
      </c>
      <c r="AL34" s="1116"/>
      <c r="AM34" s="1116"/>
      <c r="AN34" s="1117"/>
      <c r="AO34" s="300" t="s">
        <v>522</v>
      </c>
      <c r="AP34" s="300" t="s">
        <v>522</v>
      </c>
      <c r="AQ34" s="301">
        <v>23</v>
      </c>
      <c r="AR34" s="302" t="s">
        <v>522</v>
      </c>
    </row>
    <row r="35" spans="1:46" ht="27" customHeight="1">
      <c r="A35" s="256"/>
      <c r="AK35" s="1115" t="s">
        <v>539</v>
      </c>
      <c r="AL35" s="1116"/>
      <c r="AM35" s="1116"/>
      <c r="AN35" s="1117"/>
      <c r="AO35" s="300">
        <v>14822</v>
      </c>
      <c r="AP35" s="300">
        <v>869</v>
      </c>
      <c r="AQ35" s="301">
        <v>15430</v>
      </c>
      <c r="AR35" s="302">
        <v>-94.4</v>
      </c>
    </row>
    <row r="36" spans="1:46" ht="27" customHeight="1">
      <c r="A36" s="256"/>
      <c r="AK36" s="1115" t="s">
        <v>540</v>
      </c>
      <c r="AL36" s="1116"/>
      <c r="AM36" s="1116"/>
      <c r="AN36" s="1117"/>
      <c r="AO36" s="300">
        <v>47673</v>
      </c>
      <c r="AP36" s="300">
        <v>2796</v>
      </c>
      <c r="AQ36" s="301">
        <v>2664</v>
      </c>
      <c r="AR36" s="302">
        <v>5</v>
      </c>
    </row>
    <row r="37" spans="1:46" ht="13.5" customHeight="1">
      <c r="A37" s="256"/>
      <c r="AK37" s="1115" t="s">
        <v>541</v>
      </c>
      <c r="AL37" s="1116"/>
      <c r="AM37" s="1116"/>
      <c r="AN37" s="1117"/>
      <c r="AO37" s="300" t="s">
        <v>522</v>
      </c>
      <c r="AP37" s="300" t="s">
        <v>522</v>
      </c>
      <c r="AQ37" s="301">
        <v>451</v>
      </c>
      <c r="AR37" s="302" t="s">
        <v>522</v>
      </c>
    </row>
    <row r="38" spans="1:46" ht="27" customHeight="1">
      <c r="A38" s="256"/>
      <c r="AK38" s="1118" t="s">
        <v>542</v>
      </c>
      <c r="AL38" s="1119"/>
      <c r="AM38" s="1119"/>
      <c r="AN38" s="1120"/>
      <c r="AO38" s="303" t="s">
        <v>522</v>
      </c>
      <c r="AP38" s="303" t="s">
        <v>522</v>
      </c>
      <c r="AQ38" s="304">
        <v>4</v>
      </c>
      <c r="AR38" s="292" t="s">
        <v>522</v>
      </c>
      <c r="AS38" s="299"/>
    </row>
    <row r="39" spans="1:46">
      <c r="A39" s="256"/>
      <c r="AK39" s="1118" t="s">
        <v>543</v>
      </c>
      <c r="AL39" s="1119"/>
      <c r="AM39" s="1119"/>
      <c r="AN39" s="1120"/>
      <c r="AO39" s="300">
        <v>-17294</v>
      </c>
      <c r="AP39" s="300">
        <v>-1014</v>
      </c>
      <c r="AQ39" s="301">
        <v>-3528</v>
      </c>
      <c r="AR39" s="302">
        <v>-71.3</v>
      </c>
      <c r="AS39" s="299"/>
    </row>
    <row r="40" spans="1:46" ht="27" customHeight="1">
      <c r="A40" s="256"/>
      <c r="AK40" s="1115" t="s">
        <v>544</v>
      </c>
      <c r="AL40" s="1116"/>
      <c r="AM40" s="1116"/>
      <c r="AN40" s="1117"/>
      <c r="AO40" s="300">
        <v>-348829</v>
      </c>
      <c r="AP40" s="300">
        <v>-20462</v>
      </c>
      <c r="AQ40" s="301">
        <v>-45748</v>
      </c>
      <c r="AR40" s="302">
        <v>-55.3</v>
      </c>
      <c r="AS40" s="299"/>
    </row>
    <row r="41" spans="1:46">
      <c r="A41" s="256"/>
      <c r="AK41" s="1121" t="s">
        <v>298</v>
      </c>
      <c r="AL41" s="1122"/>
      <c r="AM41" s="1122"/>
      <c r="AN41" s="1123"/>
      <c r="AO41" s="300">
        <v>304354</v>
      </c>
      <c r="AP41" s="300">
        <v>17853</v>
      </c>
      <c r="AQ41" s="301">
        <v>19813</v>
      </c>
      <c r="AR41" s="302">
        <v>-9.9</v>
      </c>
      <c r="AS41" s="299"/>
    </row>
    <row r="42" spans="1:46">
      <c r="A42" s="256"/>
      <c r="AK42" s="305" t="s">
        <v>545</v>
      </c>
      <c r="AQ42" s="277"/>
      <c r="AR42" s="277"/>
      <c r="AS42" s="299"/>
    </row>
    <row r="43" spans="1:46">
      <c r="A43" s="256"/>
      <c r="AP43" s="306"/>
      <c r="AQ43" s="277"/>
      <c r="AS43" s="299"/>
    </row>
    <row r="44" spans="1:46">
      <c r="A44" s="256"/>
      <c r="AQ44" s="277"/>
    </row>
    <row r="45" spans="1:46">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c r="A47" s="309" t="s">
        <v>546</v>
      </c>
    </row>
    <row r="48" spans="1:46">
      <c r="A48" s="256"/>
      <c r="AK48" s="310" t="s">
        <v>547</v>
      </c>
      <c r="AL48" s="310"/>
      <c r="AM48" s="310"/>
      <c r="AN48" s="310"/>
      <c r="AO48" s="310"/>
      <c r="AP48" s="310"/>
      <c r="AQ48" s="311"/>
      <c r="AR48" s="310"/>
    </row>
    <row r="49" spans="1:44" ht="13.5" customHeight="1">
      <c r="A49" s="256"/>
      <c r="AK49" s="312"/>
      <c r="AL49" s="313"/>
      <c r="AM49" s="1110" t="s">
        <v>514</v>
      </c>
      <c r="AN49" s="1112" t="s">
        <v>548</v>
      </c>
      <c r="AO49" s="1113"/>
      <c r="AP49" s="1113"/>
      <c r="AQ49" s="1113"/>
      <c r="AR49" s="1114"/>
    </row>
    <row r="50" spans="1:44">
      <c r="A50" s="256"/>
      <c r="AK50" s="314"/>
      <c r="AL50" s="315"/>
      <c r="AM50" s="1111"/>
      <c r="AN50" s="316" t="s">
        <v>549</v>
      </c>
      <c r="AO50" s="317" t="s">
        <v>550</v>
      </c>
      <c r="AP50" s="318" t="s">
        <v>551</v>
      </c>
      <c r="AQ50" s="319" t="s">
        <v>552</v>
      </c>
      <c r="AR50" s="320" t="s">
        <v>553</v>
      </c>
    </row>
    <row r="51" spans="1:44">
      <c r="A51" s="256"/>
      <c r="AK51" s="312" t="s">
        <v>554</v>
      </c>
      <c r="AL51" s="313"/>
      <c r="AM51" s="321">
        <v>1625386</v>
      </c>
      <c r="AN51" s="322">
        <v>92378</v>
      </c>
      <c r="AO51" s="323">
        <v>18.600000000000001</v>
      </c>
      <c r="AP51" s="324">
        <v>67343</v>
      </c>
      <c r="AQ51" s="325">
        <v>0.1</v>
      </c>
      <c r="AR51" s="326">
        <v>18.5</v>
      </c>
    </row>
    <row r="52" spans="1:44">
      <c r="A52" s="256"/>
      <c r="AK52" s="327"/>
      <c r="AL52" s="328" t="s">
        <v>555</v>
      </c>
      <c r="AM52" s="329">
        <v>762886</v>
      </c>
      <c r="AN52" s="330">
        <v>43358</v>
      </c>
      <c r="AO52" s="331">
        <v>36.9</v>
      </c>
      <c r="AP52" s="332">
        <v>32865</v>
      </c>
      <c r="AQ52" s="333">
        <v>-6.3</v>
      </c>
      <c r="AR52" s="334">
        <v>43.2</v>
      </c>
    </row>
    <row r="53" spans="1:44">
      <c r="A53" s="256"/>
      <c r="AK53" s="312" t="s">
        <v>556</v>
      </c>
      <c r="AL53" s="313"/>
      <c r="AM53" s="321">
        <v>1742418</v>
      </c>
      <c r="AN53" s="322">
        <v>99641</v>
      </c>
      <c r="AO53" s="323">
        <v>7.9</v>
      </c>
      <c r="AP53" s="324">
        <v>73475</v>
      </c>
      <c r="AQ53" s="325">
        <v>9.1</v>
      </c>
      <c r="AR53" s="326">
        <v>-1.2</v>
      </c>
    </row>
    <row r="54" spans="1:44">
      <c r="A54" s="256"/>
      <c r="AK54" s="327"/>
      <c r="AL54" s="328" t="s">
        <v>555</v>
      </c>
      <c r="AM54" s="329">
        <v>1173912</v>
      </c>
      <c r="AN54" s="330">
        <v>67131</v>
      </c>
      <c r="AO54" s="331">
        <v>54.8</v>
      </c>
      <c r="AP54" s="332">
        <v>43072</v>
      </c>
      <c r="AQ54" s="333">
        <v>31.1</v>
      </c>
      <c r="AR54" s="334">
        <v>23.7</v>
      </c>
    </row>
    <row r="55" spans="1:44">
      <c r="A55" s="256"/>
      <c r="AK55" s="312" t="s">
        <v>557</v>
      </c>
      <c r="AL55" s="313"/>
      <c r="AM55" s="321">
        <v>1431740</v>
      </c>
      <c r="AN55" s="322">
        <v>82274</v>
      </c>
      <c r="AO55" s="323">
        <v>-17.399999999999999</v>
      </c>
      <c r="AP55" s="324">
        <v>87464</v>
      </c>
      <c r="AQ55" s="325">
        <v>19</v>
      </c>
      <c r="AR55" s="326">
        <v>-36.4</v>
      </c>
    </row>
    <row r="56" spans="1:44">
      <c r="A56" s="256"/>
      <c r="AK56" s="327"/>
      <c r="AL56" s="328" t="s">
        <v>555</v>
      </c>
      <c r="AM56" s="329">
        <v>693773</v>
      </c>
      <c r="AN56" s="330">
        <v>39867</v>
      </c>
      <c r="AO56" s="331">
        <v>-40.6</v>
      </c>
      <c r="AP56" s="332">
        <v>47479</v>
      </c>
      <c r="AQ56" s="333">
        <v>10.199999999999999</v>
      </c>
      <c r="AR56" s="334">
        <v>-50.8</v>
      </c>
    </row>
    <row r="57" spans="1:44">
      <c r="A57" s="256"/>
      <c r="AK57" s="312" t="s">
        <v>558</v>
      </c>
      <c r="AL57" s="313"/>
      <c r="AM57" s="321">
        <v>1671810</v>
      </c>
      <c r="AN57" s="322">
        <v>97153</v>
      </c>
      <c r="AO57" s="323">
        <v>18.100000000000001</v>
      </c>
      <c r="AP57" s="324">
        <v>96248</v>
      </c>
      <c r="AQ57" s="325">
        <v>10</v>
      </c>
      <c r="AR57" s="326">
        <v>8.1</v>
      </c>
    </row>
    <row r="58" spans="1:44">
      <c r="A58" s="256"/>
      <c r="AK58" s="327"/>
      <c r="AL58" s="328" t="s">
        <v>555</v>
      </c>
      <c r="AM58" s="329">
        <v>777427</v>
      </c>
      <c r="AN58" s="330">
        <v>45178</v>
      </c>
      <c r="AO58" s="331">
        <v>13.3</v>
      </c>
      <c r="AP58" s="332">
        <v>55768</v>
      </c>
      <c r="AQ58" s="333">
        <v>17.5</v>
      </c>
      <c r="AR58" s="334">
        <v>-4.2</v>
      </c>
    </row>
    <row r="59" spans="1:44">
      <c r="A59" s="256"/>
      <c r="AK59" s="312" t="s">
        <v>559</v>
      </c>
      <c r="AL59" s="313"/>
      <c r="AM59" s="321">
        <v>2147838</v>
      </c>
      <c r="AN59" s="322">
        <v>125988</v>
      </c>
      <c r="AO59" s="323">
        <v>29.7</v>
      </c>
      <c r="AP59" s="324">
        <v>76413</v>
      </c>
      <c r="AQ59" s="325">
        <v>-20.6</v>
      </c>
      <c r="AR59" s="326">
        <v>50.3</v>
      </c>
    </row>
    <row r="60" spans="1:44">
      <c r="A60" s="256"/>
      <c r="AK60" s="327"/>
      <c r="AL60" s="328" t="s">
        <v>555</v>
      </c>
      <c r="AM60" s="329">
        <v>1175333</v>
      </c>
      <c r="AN60" s="330">
        <v>68943</v>
      </c>
      <c r="AO60" s="331">
        <v>52.6</v>
      </c>
      <c r="AP60" s="332">
        <v>39658</v>
      </c>
      <c r="AQ60" s="333">
        <v>-28.9</v>
      </c>
      <c r="AR60" s="334">
        <v>81.5</v>
      </c>
    </row>
    <row r="61" spans="1:44">
      <c r="A61" s="256"/>
      <c r="AK61" s="312" t="s">
        <v>560</v>
      </c>
      <c r="AL61" s="335"/>
      <c r="AM61" s="321">
        <v>1723838</v>
      </c>
      <c r="AN61" s="322">
        <v>99487</v>
      </c>
      <c r="AO61" s="323">
        <v>11.4</v>
      </c>
      <c r="AP61" s="324">
        <v>80189</v>
      </c>
      <c r="AQ61" s="336">
        <v>3.5</v>
      </c>
      <c r="AR61" s="326">
        <v>7.9</v>
      </c>
    </row>
    <row r="62" spans="1:44">
      <c r="A62" s="256"/>
      <c r="AK62" s="327"/>
      <c r="AL62" s="328" t="s">
        <v>555</v>
      </c>
      <c r="AM62" s="329">
        <v>916666</v>
      </c>
      <c r="AN62" s="330">
        <v>52895</v>
      </c>
      <c r="AO62" s="331">
        <v>23.4</v>
      </c>
      <c r="AP62" s="332">
        <v>43768</v>
      </c>
      <c r="AQ62" s="333">
        <v>4.7</v>
      </c>
      <c r="AR62" s="334">
        <v>18.7</v>
      </c>
    </row>
    <row r="63" spans="1:44">
      <c r="A63" s="256"/>
    </row>
    <row r="64" spans="1:44">
      <c r="A64" s="256"/>
    </row>
    <row r="65" spans="1:46">
      <c r="A65" s="256"/>
    </row>
    <row r="66" spans="1:46">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c r="AS67" s="252"/>
      <c r="AT67" s="252"/>
    </row>
    <row r="70" spans="1:46" hidden="1"/>
    <row r="71" spans="1:46" hidden="1"/>
    <row r="72" spans="1:46" hidden="1"/>
    <row r="73" spans="1:46" hidden="1"/>
  </sheetData>
  <sheetProtection algorithmName="SHA-512" hashValue="t38croQ3FTc5uOdQvZLwCJ5IrdsuQkFaa574s4FSeXv0snRcVyAcFtD8/4q/lULD5uuuSQcDOxCKCLcAwizuWA==" saltValue="p3VjLpuNM5+opQt7UIFN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zoomScaleNormal="100" zoomScaleSheetLayoutView="55" workbookViewId="0"/>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562</v>
      </c>
    </row>
    <row r="121" spans="125:125" ht="13.5" hidden="1" customHeight="1">
      <c r="DU121" s="250"/>
    </row>
  </sheetData>
  <sheetProtection algorithmName="SHA-512" hashValue="uoayB0muiSF51wVBanIUAn07PoKWbKUAYJPz4ic45TiTJGpuryTHy8BfozW30hwzfCtnzXXxpbcr7xr55xF31Q==" saltValue="VJtIy8401IrnkvWNOiCo+g=="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abSelected="1" zoomScale="96" zoomScaleNormal="96" zoomScaleSheetLayoutView="55" workbookViewId="0"/>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563</v>
      </c>
    </row>
  </sheetData>
  <sheetProtection algorithmName="SHA-512" hashValue="vQ+NKYNvKk28+s/YG1YNV50xA04MDTSOf5/X5Yuk5ZT69And/USFJEdw2tN8WAfzo65z744EMCbM2pCUu5Ayng==" saltValue="SxJ5W2u8vDKjsLslAl06Qg==" spinCount="100000" sheet="1" objects="1" scenarios="1"/>
  <dataConsolidate/>
  <phoneticPr fontId="2"/>
  <pageMargins left="0.59055118110236227" right="0" top="0.59055118110236227" bottom="0.59055118110236227" header="0.39370078740157483" footer="0.39370078740157483"/>
  <pageSetup paperSize="9" scale="36" orientation="landscape" horizontalDpi="1200" verticalDpi="12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abSelected="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24" t="s">
        <v>3</v>
      </c>
      <c r="D47" s="1124"/>
      <c r="E47" s="1125"/>
      <c r="F47" s="11">
        <v>25.26</v>
      </c>
      <c r="G47" s="12">
        <v>23.23</v>
      </c>
      <c r="H47" s="12">
        <v>15.93</v>
      </c>
      <c r="I47" s="12">
        <v>15.43</v>
      </c>
      <c r="J47" s="13">
        <v>15.6</v>
      </c>
    </row>
    <row r="48" spans="2:10" ht="57.75" customHeight="1">
      <c r="B48" s="14"/>
      <c r="C48" s="1126" t="s">
        <v>4</v>
      </c>
      <c r="D48" s="1126"/>
      <c r="E48" s="1127"/>
      <c r="F48" s="15">
        <v>7.55</v>
      </c>
      <c r="G48" s="16">
        <v>7.9</v>
      </c>
      <c r="H48" s="16">
        <v>6.56</v>
      </c>
      <c r="I48" s="16">
        <v>5.75</v>
      </c>
      <c r="J48" s="17">
        <v>6.46</v>
      </c>
    </row>
    <row r="49" spans="2:10" ht="57.75" customHeight="1" thickBot="1">
      <c r="B49" s="18"/>
      <c r="C49" s="1128" t="s">
        <v>5</v>
      </c>
      <c r="D49" s="1128"/>
      <c r="E49" s="1129"/>
      <c r="F49" s="19" t="s">
        <v>569</v>
      </c>
      <c r="G49" s="20" t="s">
        <v>570</v>
      </c>
      <c r="H49" s="20" t="s">
        <v>571</v>
      </c>
      <c r="I49" s="20" t="s">
        <v>572</v>
      </c>
      <c r="J49" s="21">
        <v>2.12</v>
      </c>
    </row>
    <row r="50" spans="2:10"/>
  </sheetData>
  <sheetProtection algorithmName="SHA-512" hashValue="ZVbAu+75EL4wjNI0/zSdT9+GvoOq6MqtfCklImOBbJ75MeY24UV1o3tMOsOyVqzELJp7XFceyiGtK1lF+eqGRg==" saltValue="cwagbvpUx/Z137/8rvy9ng=="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8" orientation="landscape" horizontalDpi="1200" verticalDpi="12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緒方　絢香</cp:lastModifiedBy>
  <cp:lastPrinted>2023-10-01T23:52:11Z</cp:lastPrinted>
  <dcterms:created xsi:type="dcterms:W3CDTF">2023-02-20T07:43:47Z</dcterms:created>
  <dcterms:modified xsi:type="dcterms:W3CDTF">2023-10-01T23:53:03Z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2023-03-03T04:22:09Z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37e3cd3d-f4a2-493e-9727-c9628eaaf5e8</vt:lpwstr>
  </property>
  <property fmtid="{D5CDD505-2E9C-101B-9397-08002B2CF9AE}" pid="8" name="MSIP_Label_defa4170-0d19-0005-0004-bc88714345d2_ContentBits">
    <vt:lpwstr>0</vt:lpwstr>
  </property>
</Properties>
</file>